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Rate'!$A$66:$L$98</definedName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<sst xmlns="http://schemas.openxmlformats.org/spreadsheetml/2006/main" count="2743" uniqueCount="1496">
  <si>
    <t>*     Base: February 12, 1994</t>
  </si>
  <si>
    <t>**   Base: July 16, 2006</t>
  </si>
  <si>
    <t>*** Base: August 24, 2008</t>
  </si>
  <si>
    <t>Amount (Rs. Million)</t>
  </si>
  <si>
    <t>Approval Date</t>
  </si>
  <si>
    <t xml:space="preserve">      Bright Development Bank Ltd.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</si>
  <si>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</si>
  <si>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</si>
  <si>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</si>
  <si>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</si>
  <si>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</si>
  <si>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</si>
  <si>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</si>
  <si>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</si>
  <si>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</si>
  <si>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</si>
  <si>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</si>
  <si>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</si>
  <si>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</si>
  <si>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</si>
  <si>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</si>
  <si>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</si>
  <si>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</si>
  <si>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</si>
  <si>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</si>
  <si>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</si>
  <si>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</si>
  <si>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</si>
  <si>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</si>
  <si>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</si>
  <si>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</si>
  <si>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</si>
  <si>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</si>
  <si>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</si>
  <si>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</si>
  <si>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</si>
  <si>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</si>
  <si>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</si>
  <si>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</si>
  <si>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</si>
  <si>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</si>
  <si>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</si>
  <si>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</si>
  <si>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</si>
  <si>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</si>
  <si>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</si>
  <si>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</si>
  <si>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</si>
  <si>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</si>
  <si>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</si>
  <si>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</si>
  <si>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</si>
  <si>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</si>
  <si>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</si>
  <si>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</si>
  <si>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</si>
  <si>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</si>
  <si>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</si>
  <si>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</si>
  <si>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</si>
  <si>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</si>
  <si>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</si>
  <si>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</si>
  <si>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</si>
  <si>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</si>
  <si>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</si>
  <si>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</si>
  <si>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</si>
  <si>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</si>
  <si>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0.0 million</t>
    </r>
  </si>
  <si>
    <t>A. Ordinary Share</t>
  </si>
  <si>
    <t xml:space="preserve">      Kankrebihar Bikas Bank Ltd.</t>
  </si>
  <si>
    <t>2069-05-14</t>
  </si>
  <si>
    <t xml:space="preserve">      Innovative Development Bank Ltd.</t>
  </si>
  <si>
    <t>2069-05-17</t>
  </si>
  <si>
    <t xml:space="preserve">      Reliance Finance Ltd.</t>
  </si>
  <si>
    <t>2069-05-20</t>
  </si>
  <si>
    <t xml:space="preserve">      International Development Bank Ltd.</t>
  </si>
  <si>
    <t>2069-05-24</t>
  </si>
  <si>
    <t>B. Right Share</t>
  </si>
  <si>
    <t>191.3  </t>
  </si>
  <si>
    <t>12.1  </t>
  </si>
  <si>
    <t>49.67  </t>
  </si>
  <si>
    <t>220.6  </t>
  </si>
  <si>
    <t>50.33  </t>
  </si>
  <si>
    <t>157.0  </t>
  </si>
  <si>
    <t>44.49  </t>
  </si>
  <si>
    <t>-0.4  </t>
  </si>
  <si>
    <t>55.51  </t>
  </si>
  <si>
    <t>10.5  </t>
  </si>
  <si>
    <t>174.3  </t>
  </si>
  <si>
    <t>156.7  </t>
  </si>
  <si>
    <t>(Rs in million)</t>
  </si>
  <si>
    <t>180.8  </t>
  </si>
  <si>
    <t>-1.1  </t>
  </si>
  <si>
    <t>4.4  </t>
  </si>
  <si>
    <t>139.4  </t>
  </si>
  <si>
    <t>178.5  </t>
  </si>
  <si>
    <t>138.7  </t>
  </si>
  <si>
    <t>156.4  </t>
  </si>
  <si>
    <t>179.9  </t>
  </si>
  <si>
    <t>125.5  </t>
  </si>
  <si>
    <t>135.7  </t>
  </si>
  <si>
    <t>172.0  </t>
  </si>
  <si>
    <t>82.6  </t>
  </si>
  <si>
    <t>80.3  </t>
  </si>
  <si>
    <t>2069-06-14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</si>
  <si>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</si>
  <si>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Percent change</t>
  </si>
  <si>
    <t>Imports from India against Payment in US Dollar</t>
  </si>
  <si>
    <t>†    The ratio for 2012 is calculated on the basis of GDP for 2011/12.</t>
  </si>
  <si>
    <t xml:space="preserve">     Civic Development Bank Ltd.</t>
  </si>
  <si>
    <t>P: Provisional</t>
  </si>
  <si>
    <t>180.5  </t>
  </si>
  <si>
    <t>46.82  </t>
  </si>
  <si>
    <t>213.7  </t>
  </si>
  <si>
    <t>-0.3  </t>
  </si>
  <si>
    <t>187.7  </t>
  </si>
  <si>
    <t>218.0  </t>
  </si>
  <si>
    <t>5.65  </t>
  </si>
  <si>
    <t>235.7  </t>
  </si>
  <si>
    <t>315.8  </t>
  </si>
  <si>
    <t>3.4  </t>
  </si>
  <si>
    <t>193.8  </t>
  </si>
  <si>
    <t>220.8  </t>
  </si>
  <si>
    <t>207.7  </t>
  </si>
  <si>
    <t>190.9  </t>
  </si>
  <si>
    <t>2.23  </t>
  </si>
  <si>
    <t>207.5  </t>
  </si>
  <si>
    <t>220.4  </t>
  </si>
  <si>
    <t>6.2  </t>
  </si>
  <si>
    <t>-0.9  </t>
  </si>
  <si>
    <t>271.4  </t>
  </si>
  <si>
    <t>198.8  </t>
  </si>
  <si>
    <t>194.4  </t>
  </si>
  <si>
    <t>185.0  </t>
  </si>
  <si>
    <t>232.0  </t>
  </si>
  <si>
    <t>156.0  </t>
  </si>
  <si>
    <t>15.2  </t>
  </si>
  <si>
    <t>156.3  </t>
  </si>
  <si>
    <t>180.2  </t>
  </si>
  <si>
    <t>149.5  </t>
  </si>
  <si>
    <t>186.0  </t>
  </si>
  <si>
    <t>-0.8  </t>
  </si>
  <si>
    <t>158.1  </t>
  </si>
  <si>
    <t>174.9  </t>
  </si>
  <si>
    <t>152.9  </t>
  </si>
  <si>
    <t>Oct/Nov</t>
  </si>
  <si>
    <t>Oct./Nov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</si>
  <si>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</si>
  <si>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</si>
  <si>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</si>
  <si>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163.0  </t>
  </si>
  <si>
    <t>10.4  </t>
  </si>
  <si>
    <t>211.4  </t>
  </si>
  <si>
    <t>178.9  </t>
  </si>
  <si>
    <t>187.8  </t>
  </si>
  <si>
    <t>0.4  </t>
  </si>
  <si>
    <t>5.0  </t>
  </si>
  <si>
    <t>193.6  </t>
  </si>
  <si>
    <t>215.3  </t>
  </si>
  <si>
    <t>280.2  </t>
  </si>
  <si>
    <t>291.4  </t>
  </si>
  <si>
    <t>4.0  </t>
  </si>
  <si>
    <t>192.1  </t>
  </si>
  <si>
    <t>217.6  </t>
  </si>
  <si>
    <t>189.0  </t>
  </si>
  <si>
    <t>209.3  </t>
  </si>
  <si>
    <t>160.8  </t>
  </si>
  <si>
    <t>190.8  </t>
  </si>
  <si>
    <t>203.6  </t>
  </si>
  <si>
    <t>217.9  </t>
  </si>
  <si>
    <t>236.6  </t>
  </si>
  <si>
    <t>273.1  </t>
  </si>
  <si>
    <t>0.6  </t>
  </si>
  <si>
    <t>197.6  </t>
  </si>
  <si>
    <t>198.9  </t>
  </si>
  <si>
    <t>-0.6  </t>
  </si>
  <si>
    <t>11.5  </t>
  </si>
  <si>
    <t>208.9  </t>
  </si>
  <si>
    <t>9.2  </t>
  </si>
  <si>
    <t>1.6  </t>
  </si>
  <si>
    <t>139.9  </t>
  </si>
  <si>
    <t>11.8  </t>
  </si>
  <si>
    <t>156.9  </t>
  </si>
  <si>
    <t>3.5  </t>
  </si>
  <si>
    <t>12.6  </t>
  </si>
  <si>
    <t>157.5  </t>
  </si>
  <si>
    <t>182.2  </t>
  </si>
  <si>
    <t>15.6  </t>
  </si>
  <si>
    <t>126.8  </t>
  </si>
  <si>
    <t>10.0  </t>
  </si>
  <si>
    <t>158.0  </t>
  </si>
  <si>
    <t>170.1  </t>
  </si>
  <si>
    <t>204.9  </t>
  </si>
  <si>
    <t>7.6  </t>
  </si>
  <si>
    <t>158.2  </t>
  </si>
  <si>
    <t>174.1  </t>
  </si>
  <si>
    <t>186.1  </t>
  </si>
  <si>
    <t>204.7  </t>
  </si>
  <si>
    <t>136.9  </t>
  </si>
  <si>
    <t>153.3  </t>
  </si>
  <si>
    <t>Nov/Dec</t>
  </si>
  <si>
    <t>Nov./Dec.</t>
  </si>
  <si>
    <t xml:space="preserve">   Others Tax*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</si>
  <si>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</si>
  <si>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</si>
  <si>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</si>
  <si>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</si>
  <si>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</si>
  <si>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r>
      <t xml:space="preserve">2012/13 </t>
    </r>
    <r>
      <rPr>
        <vertAlign val="superscript"/>
        <sz val="10"/>
        <rFont val="Times New Roman"/>
        <family val="1"/>
      </rPr>
      <t>P</t>
    </r>
  </si>
  <si>
    <t>165.2  </t>
  </si>
  <si>
    <t>183.5  </t>
  </si>
  <si>
    <t>183.7  </t>
  </si>
  <si>
    <t>9.6  </t>
  </si>
  <si>
    <t>-0.2  </t>
  </si>
  <si>
    <t>47.26  </t>
  </si>
  <si>
    <t>196.3  </t>
  </si>
  <si>
    <t>215.7  </t>
  </si>
  <si>
    <t>215.1  </t>
  </si>
  <si>
    <t>52.74  </t>
  </si>
  <si>
    <t>141.7  </t>
  </si>
  <si>
    <t>158.7  </t>
  </si>
  <si>
    <t>159.5  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</si>
  <si>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</si>
  <si>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</si>
  <si>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</si>
  <si>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</si>
  <si>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</si>
  <si>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</si>
  <si>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</si>
  <si>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</si>
  <si>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</si>
  <si>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</si>
  <si>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</si>
  <si>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</si>
  <si>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</si>
  <si>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</si>
  <si>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</si>
  <si>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</si>
  <si>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</si>
  <si>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</si>
  <si>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</si>
  <si>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</si>
  <si>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</si>
  <si>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</si>
  <si>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</si>
  <si>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</si>
  <si>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</si>
  <si>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</si>
  <si>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</si>
  <si>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</si>
  <si>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</si>
  <si>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</si>
  <si>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</si>
  <si>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</si>
  <si>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</si>
  <si>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</si>
  <si>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</si>
  <si>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</si>
  <si>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</si>
  <si>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</si>
  <si>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</si>
  <si>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</si>
  <si>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</si>
  <si>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</si>
  <si>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</si>
  <si>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</si>
  <si>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</si>
  <si>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</si>
  <si>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</si>
  <si>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</si>
  <si>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</si>
  <si>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</si>
  <si>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</si>
  <si>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</si>
  <si>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</si>
  <si>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</si>
  <si>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</si>
  <si>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</si>
  <si>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</si>
  <si>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</si>
  <si>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</si>
  <si>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</si>
  <si>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</si>
  <si>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</si>
  <si>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</si>
  <si>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</si>
  <si>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</si>
  <si>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</si>
  <si>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</si>
  <si>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</si>
  <si>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</si>
  <si>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</si>
  <si>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</si>
  <si>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</si>
  <si>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</si>
  <si>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</si>
  <si>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</si>
  <si>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</si>
  <si>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</si>
  <si>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</si>
  <si>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</si>
  <si>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</si>
  <si>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</si>
  <si>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</si>
  <si>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</si>
  <si>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</si>
  <si>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</si>
  <si>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</si>
  <si>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</si>
  <si>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</si>
  <si>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</si>
  <si>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</si>
  <si>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</si>
  <si>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</si>
  <si>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</si>
  <si>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</si>
  <si>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</si>
  <si>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</si>
  <si>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</si>
  <si>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</si>
  <si>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</si>
  <si>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</si>
  <si>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</si>
  <si>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</si>
  <si>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</si>
  <si>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</si>
  <si>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</si>
  <si>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</si>
  <si>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</si>
  <si>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</si>
  <si>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</si>
  <si>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</si>
  <si>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</si>
  <si>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</si>
  <si>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</si>
  <si>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</si>
  <si>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</si>
  <si>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</si>
  <si>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</si>
  <si>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</si>
  <si>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</si>
  <si>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</si>
  <si>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</si>
  <si>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</si>
  <si>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</si>
  <si>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</si>
  <si>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</si>
  <si>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</si>
  <si>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</si>
  <si>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</si>
  <si>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</si>
  <si>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</si>
  <si>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</si>
  <si>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</si>
  <si>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</si>
  <si>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</si>
  <si>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</si>
  <si>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</si>
  <si>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</si>
  <si>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</si>
  <si>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</si>
  <si>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</si>
  <si>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</si>
  <si>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</si>
  <si>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</si>
  <si>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</si>
  <si>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</si>
  <si>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</si>
  <si>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</si>
  <si>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</si>
  <si>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</si>
  <si>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</si>
  <si>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</si>
  <si>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</si>
  <si>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</si>
  <si>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</si>
  <si>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</si>
  <si>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</si>
  <si>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</si>
  <si>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</si>
  <si>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</si>
  <si>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</si>
  <si>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</si>
  <si>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</si>
  <si>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</si>
  <si>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</si>
  <si>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</si>
  <si>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</si>
  <si>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</si>
  <si>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</si>
  <si>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</si>
  <si>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</si>
  <si>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</si>
  <si>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</si>
  <si>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</si>
  <si>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</si>
  <si>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</si>
  <si>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</si>
  <si>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1.1  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</si>
  <si>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</si>
  <si>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</si>
  <si>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</si>
  <si>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</si>
  <si>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</si>
  <si>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</si>
  <si>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</si>
  <si>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</si>
  <si>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</si>
  <si>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</si>
  <si>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</si>
  <si>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</si>
  <si>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</si>
  <si>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</si>
  <si>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</si>
  <si>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</si>
  <si>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</si>
  <si>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</si>
  <si>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</si>
  <si>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-2.2  </t>
  </si>
  <si>
    <t>181.8  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</si>
  <si>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</si>
  <si>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</si>
  <si>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</si>
  <si>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</si>
  <si>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</si>
  <si>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</si>
  <si>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</si>
  <si>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</si>
  <si>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</si>
  <si>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2012/13p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</si>
  <si>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</si>
  <si>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</si>
  <si>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</si>
  <si>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</si>
  <si>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</si>
  <si>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</si>
  <si>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</si>
  <si>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</si>
  <si>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</si>
  <si>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</si>
  <si>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</si>
  <si>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</si>
  <si>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</si>
  <si>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</si>
  <si>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</si>
  <si>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</si>
  <si>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</si>
  <si>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</si>
  <si>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</si>
  <si>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</si>
  <si>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</si>
  <si>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</si>
  <si>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</si>
  <si>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</si>
  <si>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</si>
  <si>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</si>
  <si>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</si>
  <si>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</si>
  <si>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</si>
  <si>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</si>
  <si>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</si>
  <si>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</si>
  <si>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</si>
  <si>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</si>
  <si>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</si>
  <si>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</si>
  <si>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</si>
  <si>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</si>
  <si>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</si>
  <si>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</si>
  <si>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</si>
  <si>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</si>
  <si>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</si>
  <si>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</si>
  <si>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</si>
  <si>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</si>
  <si>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</si>
  <si>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</si>
  <si>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</si>
  <si>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</si>
  <si>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</si>
  <si>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</si>
  <si>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</si>
  <si>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</si>
  <si>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</si>
  <si>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</si>
  <si>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</si>
  <si>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</si>
  <si>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</si>
  <si>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</si>
  <si>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</si>
  <si>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</si>
  <si>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</si>
  <si>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</si>
  <si>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</si>
  <si>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</si>
  <si>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</si>
  <si>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</si>
  <si>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</si>
  <si>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</si>
  <si>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</si>
  <si>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</si>
  <si>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</si>
  <si>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</si>
  <si>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</si>
  <si>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</si>
  <si>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</si>
  <si>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</si>
  <si>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</si>
  <si>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</si>
  <si>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</si>
  <si>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</si>
  <si>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</si>
  <si>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</si>
  <si>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</si>
  <si>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</si>
  <si>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</si>
  <si>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</si>
  <si>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</si>
  <si>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</si>
  <si>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</si>
  <si>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</si>
  <si>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</si>
  <si>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</si>
  <si>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</si>
  <si>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</si>
  <si>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</si>
  <si>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</si>
  <si>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</si>
  <si>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</si>
  <si>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</si>
  <si>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</si>
  <si>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</si>
  <si>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</si>
  <si>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</si>
  <si>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</si>
  <si>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</si>
  <si>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</si>
  <si>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</si>
  <si>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</si>
  <si>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</si>
  <si>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</si>
  <si>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</si>
  <si>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</si>
  <si>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</si>
  <si>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</si>
  <si>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</si>
  <si>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</si>
  <si>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</si>
  <si>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</si>
  <si>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</si>
  <si>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</si>
  <si>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</si>
  <si>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</si>
  <si>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</si>
  <si>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</si>
  <si>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</si>
  <si>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</si>
  <si>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</si>
  <si>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</si>
  <si>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</si>
  <si>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</si>
  <si>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</si>
  <si>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</si>
  <si>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142.6  </t>
  </si>
  <si>
    <t>6.8  </t>
  </si>
  <si>
    <t>2.1  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</si>
  <si>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</si>
  <si>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</si>
  <si>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</si>
  <si>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</si>
  <si>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</si>
  <si>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</si>
  <si>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</si>
  <si>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</si>
  <si>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</si>
  <si>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</si>
  <si>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</si>
  <si>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</si>
  <si>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</si>
  <si>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</si>
  <si>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</si>
  <si>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</si>
  <si>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</si>
  <si>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</si>
  <si>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</si>
  <si>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</si>
  <si>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</si>
  <si>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</si>
  <si>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</si>
  <si>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</si>
  <si>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</si>
  <si>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</si>
  <si>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</si>
  <si>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</si>
  <si>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</si>
  <si>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</si>
  <si>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</si>
  <si>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</si>
  <si>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</si>
  <si>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</si>
  <si>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</si>
  <si>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</si>
  <si>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</si>
  <si>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</si>
  <si>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</si>
  <si>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</si>
  <si>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</si>
  <si>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</si>
  <si>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</si>
  <si>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</si>
  <si>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</si>
  <si>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</si>
  <si>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</si>
  <si>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</si>
  <si>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</si>
  <si>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</si>
  <si>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</si>
  <si>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</si>
  <si>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</si>
  <si>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</si>
  <si>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</si>
  <si>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</si>
  <si>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</si>
  <si>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</si>
  <si>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</si>
  <si>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</si>
  <si>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</si>
  <si>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</si>
  <si>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</si>
  <si>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</si>
  <si>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</si>
  <si>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</si>
  <si>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</si>
  <si>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</si>
  <si>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</si>
  <si>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</si>
  <si>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</si>
  <si>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</si>
  <si>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</si>
  <si>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</si>
  <si>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</si>
  <si>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</si>
  <si>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</si>
  <si>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</si>
  <si>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</si>
  <si>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</si>
  <si>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</si>
  <si>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</si>
  <si>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</si>
  <si>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</si>
  <si>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</si>
  <si>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</si>
  <si>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</si>
  <si>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</si>
  <si>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</si>
  <si>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</si>
  <si>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</si>
  <si>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</si>
  <si>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</si>
  <si>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</si>
  <si>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</si>
  <si>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</si>
  <si>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</si>
  <si>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</si>
  <si>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</si>
  <si>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</si>
  <si>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</si>
  <si>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</si>
  <si>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</si>
  <si>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</si>
  <si>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</si>
  <si>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</si>
  <si>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</si>
  <si>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</si>
  <si>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</si>
  <si>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</si>
  <si>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</si>
  <si>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</si>
  <si>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</si>
  <si>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</si>
  <si>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</si>
  <si>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</si>
  <si>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</si>
  <si>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</si>
  <si>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</si>
  <si>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</si>
  <si>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</si>
  <si>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</si>
  <si>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</si>
  <si>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</si>
  <si>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</si>
  <si>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</si>
  <si>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</si>
  <si>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</si>
  <si>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</si>
  <si>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</si>
  <si>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</si>
  <si>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</si>
  <si>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</si>
  <si>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</si>
  <si>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</si>
  <si>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</si>
  <si>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</si>
  <si>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</si>
  <si>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</si>
  <si>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</si>
  <si>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</si>
  <si>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</si>
  <si>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</si>
  <si>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</si>
  <si>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</si>
  <si>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</si>
  <si>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</si>
  <si>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</si>
  <si>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</si>
  <si>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</si>
  <si>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</si>
  <si>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</si>
  <si>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</si>
  <si>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</si>
  <si>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</si>
  <si>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</si>
  <si>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</si>
  <si>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</si>
  <si>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</si>
  <si>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</si>
  <si>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</si>
  <si>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</si>
  <si>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</si>
  <si>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</si>
  <si>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</si>
  <si>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</si>
  <si>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</si>
  <si>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</si>
  <si>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</si>
  <si>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</si>
  <si>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</si>
  <si>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</si>
  <si>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</si>
  <si>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</si>
  <si>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</si>
  <si>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</si>
  <si>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</si>
  <si>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</si>
  <si>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</si>
  <si>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</si>
  <si>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</si>
  <si>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</si>
  <si>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</si>
  <si>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</si>
  <si>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</si>
  <si>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</si>
  <si>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</si>
  <si>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</si>
  <si>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</si>
  <si>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</si>
  <si>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</si>
  <si>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</si>
  <si>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</si>
  <si>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</si>
  <si>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</si>
  <si>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</si>
  <si>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</si>
  <si>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</si>
  <si>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</si>
  <si>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</si>
  <si>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</si>
  <si>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</si>
  <si>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</si>
  <si>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</si>
  <si>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</si>
  <si>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</si>
  <si>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</si>
  <si>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</si>
  <si>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</si>
  <si>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</si>
  <si>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</si>
  <si>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</si>
  <si>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</si>
  <si>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</si>
  <si>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</si>
  <si>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</si>
  <si>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</si>
  <si>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</si>
  <si>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</si>
  <si>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</si>
  <si>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</si>
  <si>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</si>
  <si>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0.8  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</si>
  <si>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</si>
  <si>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</si>
  <si>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</si>
  <si>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</si>
  <si>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</si>
  <si>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</si>
  <si>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</si>
  <si>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</si>
  <si>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</si>
  <si>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</si>
  <si>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</si>
  <si>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</si>
  <si>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</si>
  <si>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</si>
  <si>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</si>
  <si>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</si>
  <si>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</si>
  <si>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</si>
  <si>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</si>
  <si>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</si>
  <si>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</si>
  <si>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</si>
  <si>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</si>
  <si>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</si>
  <si>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</si>
  <si>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</si>
  <si>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</si>
  <si>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</si>
  <si>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</si>
  <si>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</si>
  <si>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</si>
  <si>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</si>
  <si>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</si>
  <si>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</si>
  <si>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</si>
  <si>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</si>
  <si>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</si>
  <si>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</si>
  <si>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</si>
  <si>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</si>
  <si>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</si>
  <si>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</si>
  <si>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</si>
  <si>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</si>
  <si>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</si>
  <si>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</si>
  <si>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</si>
  <si>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</si>
  <si>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</si>
  <si>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</si>
  <si>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</si>
  <si>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</si>
  <si>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</si>
  <si>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</si>
  <si>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</si>
  <si>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</si>
  <si>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</si>
  <si>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</si>
  <si>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</si>
  <si>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</si>
  <si>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</si>
  <si>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</si>
  <si>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</si>
  <si>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</si>
  <si>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</si>
  <si>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</si>
  <si>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</si>
  <si>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</si>
  <si>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</si>
  <si>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</si>
  <si>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</si>
  <si>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</si>
  <si>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</si>
  <si>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</si>
  <si>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</si>
  <si>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</si>
  <si>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</si>
  <si>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</si>
  <si>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</si>
  <si>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</si>
  <si>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</si>
  <si>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</si>
  <si>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</si>
  <si>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</si>
  <si>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</si>
  <si>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</si>
  <si>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</si>
  <si>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</si>
  <si>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</si>
  <si>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</si>
  <si>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</si>
  <si>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</si>
  <si>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</si>
  <si>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</si>
  <si>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</si>
  <si>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</si>
  <si>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</si>
  <si>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</si>
  <si>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</si>
  <si>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</si>
  <si>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</si>
  <si>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</si>
  <si>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</si>
  <si>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</si>
  <si>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</si>
  <si>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</si>
  <si>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</si>
  <si>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</si>
  <si>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</si>
  <si>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</si>
  <si>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</si>
  <si>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</si>
  <si>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</si>
  <si>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</si>
  <si>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</si>
  <si>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</si>
  <si>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</si>
  <si>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</si>
  <si>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</si>
  <si>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</si>
  <si>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</si>
  <si>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</si>
  <si>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</si>
  <si>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</si>
  <si>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</si>
  <si>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</si>
  <si>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</si>
  <si>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</si>
  <si>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</si>
  <si>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</si>
  <si>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</si>
  <si>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</si>
  <si>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</si>
  <si>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</si>
  <si>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</si>
  <si>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</si>
  <si>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</si>
  <si>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</si>
  <si>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</si>
  <si>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</si>
  <si>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</si>
  <si>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</si>
  <si>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</si>
  <si>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</si>
  <si>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</si>
  <si>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</si>
  <si>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</si>
  <si>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</si>
  <si>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</si>
  <si>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</si>
  <si>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</si>
  <si>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</si>
  <si>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</si>
  <si>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</si>
  <si>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</si>
  <si>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</si>
  <si>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</si>
  <si>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</si>
  <si>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</si>
  <si>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</si>
  <si>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</si>
  <si>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</si>
  <si>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</si>
  <si>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</si>
  <si>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</si>
  <si>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</si>
  <si>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</si>
  <si>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</si>
  <si>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</si>
  <si>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</si>
  <si>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</si>
  <si>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</si>
  <si>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</si>
  <si>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</si>
  <si>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</si>
  <si>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</si>
  <si>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</si>
  <si>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</si>
  <si>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</si>
  <si>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</si>
  <si>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</si>
  <si>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</si>
  <si>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</si>
  <si>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</si>
  <si>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</si>
  <si>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</si>
  <si>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</si>
  <si>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</si>
  <si>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</si>
  <si>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</si>
  <si>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</si>
  <si>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</si>
  <si>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</si>
  <si>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</si>
  <si>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</si>
  <si>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</si>
  <si>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</si>
  <si>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</si>
  <si>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</si>
  <si>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</si>
  <si>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</si>
  <si>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</si>
  <si>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</si>
  <si>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</si>
  <si>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</si>
  <si>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</si>
  <si>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</si>
  <si>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</si>
  <si>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</si>
  <si>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</si>
  <si>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</si>
  <si>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</si>
  <si>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</si>
  <si>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</si>
  <si>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</si>
  <si>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</si>
  <si>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</si>
  <si>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</si>
  <si>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</si>
  <si>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</si>
  <si>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</si>
  <si>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</si>
  <si>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</si>
  <si>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</si>
  <si>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</si>
  <si>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</si>
  <si>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</si>
  <si>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</si>
  <si>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</si>
  <si>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</si>
  <si>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</si>
  <si>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</si>
  <si>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</si>
  <si>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</si>
  <si>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</si>
  <si>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</si>
  <si>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</si>
  <si>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</si>
  <si>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</si>
  <si>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</si>
  <si>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</si>
  <si>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</si>
  <si>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</si>
  <si>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</si>
  <si>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</si>
  <si>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</si>
  <si>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</si>
  <si>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</si>
  <si>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</si>
  <si>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</si>
  <si>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</si>
  <si>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</si>
  <si>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</si>
  <si>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</si>
  <si>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</si>
  <si>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</si>
  <si>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</si>
  <si>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</si>
  <si>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</si>
  <si>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</si>
  <si>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</si>
  <si>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</si>
  <si>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</si>
  <si>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</si>
  <si>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</si>
  <si>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</si>
  <si>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</si>
  <si>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</si>
  <si>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</si>
  <si>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</si>
  <si>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</si>
  <si>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</si>
  <si>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Rs. in million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</si>
  <si>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</si>
  <si>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</si>
  <si>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</si>
  <si>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</si>
  <si>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</si>
  <si>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</si>
  <si>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</si>
  <si>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</si>
  <si>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</si>
  <si>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</si>
  <si>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</si>
  <si>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</si>
  <si>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</si>
  <si>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</si>
  <si>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</si>
  <si>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</si>
  <si>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</si>
  <si>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</si>
  <si>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</si>
  <si>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180.1  </t>
  </si>
  <si>
    <t>159.9  </t>
  </si>
  <si>
    <t>214.3  </t>
  </si>
  <si>
    <t>174.2  </t>
  </si>
  <si>
    <t>174.5  </t>
  </si>
  <si>
    <t>11.2  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</si>
  <si>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</si>
  <si>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</si>
  <si>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</si>
  <si>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</si>
  <si>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</si>
  <si>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</si>
  <si>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</si>
  <si>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</si>
  <si>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</si>
  <si>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</si>
  <si>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</si>
  <si>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</si>
  <si>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</si>
  <si>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</si>
  <si>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</si>
  <si>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</si>
  <si>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</si>
  <si>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</si>
  <si>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</si>
  <si>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</si>
  <si>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</si>
  <si>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</si>
  <si>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</si>
  <si>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</si>
  <si>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</si>
  <si>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</si>
  <si>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</si>
  <si>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</si>
  <si>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</si>
  <si>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</si>
  <si>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1.1 Gold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</si>
  <si>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</si>
  <si>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</si>
  <si>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</si>
  <si>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</si>
  <si>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</si>
  <si>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</si>
  <si>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</si>
  <si>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</si>
  <si>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</si>
  <si>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</si>
  <si>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</si>
  <si>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</si>
  <si>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</si>
  <si>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</si>
  <si>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</si>
  <si>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</si>
  <si>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</si>
  <si>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</si>
  <si>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</si>
  <si>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</si>
  <si>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</si>
  <si>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</si>
  <si>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</si>
  <si>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</si>
  <si>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</si>
  <si>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</si>
  <si>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</si>
  <si>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</si>
  <si>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</si>
  <si>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</si>
  <si>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</si>
  <si>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</si>
  <si>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</si>
  <si>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</si>
  <si>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</si>
  <si>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</si>
  <si>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</si>
  <si>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</si>
  <si>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</si>
  <si>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</si>
  <si>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</si>
  <si>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</si>
  <si>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</si>
  <si>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</si>
  <si>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</si>
  <si>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</si>
  <si>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</si>
  <si>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</si>
  <si>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</si>
  <si>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</si>
  <si>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</si>
  <si>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</si>
  <si>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</si>
  <si>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</si>
  <si>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</si>
  <si>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</si>
  <si>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</si>
  <si>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</si>
  <si>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</si>
  <si>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</si>
  <si>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</si>
  <si>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</si>
  <si>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</si>
  <si>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</si>
  <si>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</si>
  <si>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</si>
  <si>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</si>
  <si>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</si>
  <si>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</si>
  <si>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</si>
  <si>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</si>
  <si>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</si>
  <si>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</si>
  <si>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</si>
  <si>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</si>
  <si>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</si>
  <si>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</si>
  <si>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</si>
  <si>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</si>
  <si>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</si>
  <si>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</si>
  <si>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</si>
  <si>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</si>
  <si>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</si>
  <si>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</si>
  <si>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</si>
  <si>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</si>
  <si>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</si>
  <si>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</si>
  <si>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</si>
  <si>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</si>
  <si>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</si>
  <si>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</si>
  <si>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</si>
  <si>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</si>
  <si>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</si>
  <si>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</si>
  <si>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</si>
  <si>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</si>
  <si>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</si>
  <si>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</si>
  <si>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</si>
  <si>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</si>
  <si>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</si>
  <si>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</si>
  <si>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</si>
  <si>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</si>
  <si>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</si>
  <si>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</si>
  <si>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</si>
  <si>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</si>
  <si>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</si>
  <si>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</si>
  <si>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</si>
  <si>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</si>
  <si>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</si>
  <si>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</si>
  <si>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</si>
  <si>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</si>
  <si>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</si>
  <si>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</si>
  <si>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</si>
  <si>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</si>
  <si>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</si>
  <si>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</si>
  <si>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</si>
  <si>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</si>
  <si>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</si>
  <si>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</si>
  <si>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</si>
  <si>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</si>
  <si>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</si>
  <si>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</si>
  <si>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</si>
  <si>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</si>
  <si>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</si>
  <si>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</si>
  <si>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</si>
  <si>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</si>
  <si>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</si>
  <si>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</si>
  <si>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</si>
  <si>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</si>
  <si>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</si>
  <si>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</si>
  <si>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</si>
  <si>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</si>
  <si>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</si>
  <si>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</si>
  <si>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</si>
  <si>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</si>
  <si>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</si>
  <si>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</si>
  <si>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</si>
  <si>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</si>
  <si>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</si>
  <si>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</si>
  <si>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</si>
  <si>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</si>
  <si>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</si>
  <si>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</si>
  <si>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</si>
  <si>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</si>
  <si>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</si>
  <si>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</si>
  <si>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</si>
  <si>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</si>
  <si>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</si>
  <si>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</si>
  <si>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</si>
  <si>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</si>
  <si>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</si>
  <si>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</si>
  <si>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</si>
  <si>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</si>
  <si>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</si>
  <si>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</si>
  <si>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</si>
  <si>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</si>
  <si>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</si>
  <si>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</si>
  <si>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</si>
  <si>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</si>
  <si>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</si>
  <si>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</si>
  <si>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</si>
  <si>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</si>
  <si>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</si>
  <si>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</si>
  <si>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</si>
  <si>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</si>
  <si>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</si>
  <si>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</si>
  <si>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5.0-9.6</t>
  </si>
  <si>
    <t>6.0-10.1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</si>
  <si>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</si>
  <si>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</si>
  <si>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</si>
  <si>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</si>
  <si>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</si>
  <si>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</si>
  <si>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</si>
  <si>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</si>
  <si>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</si>
  <si>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</si>
  <si>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</si>
  <si>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</si>
  <si>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</si>
  <si>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</si>
  <si>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</si>
  <si>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</si>
  <si>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Note: Government budgetary operations have been reported as per the Government Finance Statistics, 2001</t>
  </si>
  <si>
    <t>(Based on Six Months' Data of FY 2012/13)</t>
  </si>
  <si>
    <t>Six Months</t>
  </si>
  <si>
    <t xml:space="preserve"> +     Based on data reported by 8 offices of NRB, 66 out of total 66 branches of Rastriya Banijya Bank Limited, 39 out of total 44 branches of Nepal Bank Limited, 5 branches of Everest Bank Limited and 1-1 branch each from Nepal Bangladesh Bank Limited and Global Bank Limited conducting government transactions.</t>
  </si>
  <si>
    <t>Mid-Jan</t>
  </si>
  <si>
    <t>Jan-Jul</t>
  </si>
  <si>
    <t>Mid-January</t>
  </si>
  <si>
    <t>Source: http://www.sebon.gov.np</t>
  </si>
  <si>
    <t>(December/January)</t>
  </si>
  <si>
    <t>(Mid-December to Mid-January)</t>
  </si>
  <si>
    <t xml:space="preserve"> (Mid-July to Mid-January)</t>
  </si>
  <si>
    <t>153.6  </t>
  </si>
  <si>
    <t>164.0  </t>
  </si>
  <si>
    <t>9.8  </t>
  </si>
  <si>
    <t>209.2  </t>
  </si>
  <si>
    <t>-1.8  </t>
  </si>
  <si>
    <t>-1.0  </t>
  </si>
  <si>
    <t>175.6  </t>
  </si>
  <si>
    <t>176.8  </t>
  </si>
  <si>
    <t>189.2  </t>
  </si>
  <si>
    <t>-1.2  </t>
  </si>
  <si>
    <t>192.2  </t>
  </si>
  <si>
    <t>194.5  </t>
  </si>
  <si>
    <t>214.0  </t>
  </si>
  <si>
    <t>1.2  </t>
  </si>
  <si>
    <t>248.4  </t>
  </si>
  <si>
    <t>235.8  </t>
  </si>
  <si>
    <t>262.8  </t>
  </si>
  <si>
    <t>-5.1  </t>
  </si>
  <si>
    <t>-15.9  </t>
  </si>
  <si>
    <t>-9.8  </t>
  </si>
  <si>
    <t>184.5  </t>
  </si>
  <si>
    <t>221.0  </t>
  </si>
  <si>
    <t>0.9  </t>
  </si>
  <si>
    <t>14.0  </t>
  </si>
  <si>
    <t>168.0  </t>
  </si>
  <si>
    <t>189.1  </t>
  </si>
  <si>
    <t>210.2  </t>
  </si>
  <si>
    <t>143.2  </t>
  </si>
  <si>
    <t>165.6  </t>
  </si>
  <si>
    <t>190.0  </t>
  </si>
  <si>
    <t>3.0  </t>
  </si>
  <si>
    <t>14.8  </t>
  </si>
  <si>
    <t>175.2  </t>
  </si>
  <si>
    <t>201.2  </t>
  </si>
  <si>
    <t>213.1  </t>
  </si>
  <si>
    <t>5.9  </t>
  </si>
  <si>
    <t>221.4  </t>
  </si>
  <si>
    <t>244.4  </t>
  </si>
  <si>
    <t>270.0  </t>
  </si>
  <si>
    <t>3.3  </t>
  </si>
  <si>
    <t>214.1  </t>
  </si>
  <si>
    <t>195.4  </t>
  </si>
  <si>
    <t>198.5  </t>
  </si>
  <si>
    <t>-8.7  </t>
  </si>
  <si>
    <t>175.0  </t>
  </si>
  <si>
    <t>195.5  </t>
  </si>
  <si>
    <t>6.7  </t>
  </si>
  <si>
    <t>11.7  </t>
  </si>
  <si>
    <t>139.0  </t>
  </si>
  <si>
    <t>151.8  </t>
  </si>
  <si>
    <t>158.5  </t>
  </si>
  <si>
    <t>6.4  </t>
  </si>
  <si>
    <t>179.5  </t>
  </si>
  <si>
    <t>195.6  </t>
  </si>
  <si>
    <t>217.8  </t>
  </si>
  <si>
    <t>9.0  </t>
  </si>
  <si>
    <t>209.1  </t>
  </si>
  <si>
    <t>9.3  </t>
  </si>
  <si>
    <t>13.2  </t>
  </si>
  <si>
    <t>131.6  </t>
  </si>
  <si>
    <t>143.5  </t>
  </si>
  <si>
    <t>2.6  </t>
  </si>
  <si>
    <t>10.2  </t>
  </si>
  <si>
    <t>164.3  </t>
  </si>
  <si>
    <t>183.3  </t>
  </si>
  <si>
    <t>4.8  </t>
  </si>
  <si>
    <t>2.7  </t>
  </si>
  <si>
    <t>135.4  </t>
  </si>
  <si>
    <t>140.1  </t>
  </si>
  <si>
    <t>157.3  </t>
  </si>
  <si>
    <t>12.3  </t>
  </si>
  <si>
    <t>145.2  </t>
  </si>
  <si>
    <t>164.4  </t>
  </si>
  <si>
    <t>185.9  </t>
  </si>
  <si>
    <t>13.1  </t>
  </si>
  <si>
    <t>121.2  </t>
  </si>
  <si>
    <t>129.0  </t>
  </si>
  <si>
    <t>137.3  </t>
  </si>
  <si>
    <t>6.5  </t>
  </si>
  <si>
    <t>135.8  </t>
  </si>
  <si>
    <t>159.1  </t>
  </si>
  <si>
    <t>175.4  </t>
  </si>
  <si>
    <t>17.1  </t>
  </si>
  <si>
    <t>10.3  </t>
  </si>
  <si>
    <t>2.0  </t>
  </si>
  <si>
    <t>89.7  </t>
  </si>
  <si>
    <t>82.4  </t>
  </si>
  <si>
    <t>80.7  </t>
  </si>
  <si>
    <t>-8.2  </t>
  </si>
  <si>
    <t>-2.1  </t>
  </si>
  <si>
    <t>118.3  </t>
  </si>
  <si>
    <t>130.1  </t>
  </si>
  <si>
    <t>131.9  </t>
  </si>
  <si>
    <t>144.3  </t>
  </si>
  <si>
    <t>161.4  </t>
  </si>
  <si>
    <t>9.5  </t>
  </si>
  <si>
    <t>160.5  </t>
  </si>
  <si>
    <t>171.0  </t>
  </si>
  <si>
    <t>6.6  </t>
  </si>
  <si>
    <t>202.8  </t>
  </si>
  <si>
    <t>216.9  </t>
  </si>
  <si>
    <t>135.9  </t>
  </si>
  <si>
    <t>145.1  </t>
  </si>
  <si>
    <t>160.3  </t>
  </si>
  <si>
    <t>1.7  </t>
  </si>
  <si>
    <t>1.3  </t>
  </si>
  <si>
    <t>148.5  </t>
  </si>
  <si>
    <t>156.6  </t>
  </si>
  <si>
    <t>5.4  </t>
  </si>
  <si>
    <t>178.8  </t>
  </si>
  <si>
    <t>179.7  </t>
  </si>
  <si>
    <t>201.4  </t>
  </si>
  <si>
    <t>-3.4  </t>
  </si>
  <si>
    <t>-1.6  </t>
  </si>
  <si>
    <t>128.3  </t>
  </si>
  <si>
    <t>140.5  </t>
  </si>
  <si>
    <t>155.4  </t>
  </si>
  <si>
    <t>10.6  </t>
  </si>
  <si>
    <t>154.0  </t>
  </si>
  <si>
    <t>168.2  </t>
  </si>
  <si>
    <t>183.4  </t>
  </si>
  <si>
    <t>1.8  </t>
  </si>
  <si>
    <t>182.8  </t>
  </si>
  <si>
    <t>213.4  </t>
  </si>
  <si>
    <t>7.4  </t>
  </si>
  <si>
    <t>132.1  </t>
  </si>
  <si>
    <t>146.5  </t>
  </si>
  <si>
    <t>160.2  </t>
  </si>
  <si>
    <t>10.9  </t>
  </si>
  <si>
    <t>Dec/Jan</t>
  </si>
  <si>
    <t>Mid-January 2013</t>
  </si>
  <si>
    <t>Dec./Jan.</t>
  </si>
  <si>
    <t>Six  Months</t>
  </si>
  <si>
    <t>during six months</t>
  </si>
  <si>
    <t>Mid-Jul To Mid-Jan</t>
  </si>
  <si>
    <t>Jan-Jan</t>
  </si>
  <si>
    <t>Jan (e)</t>
  </si>
  <si>
    <t xml:space="preserve">Changes during six months </t>
  </si>
  <si>
    <t xml:space="preserve">Changes during six month </t>
  </si>
  <si>
    <t>Changes during six months</t>
  </si>
  <si>
    <t>5-9.5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</si>
  <si>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20230.9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</si>
  <si>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701.8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</si>
  <si>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Rs.20162.1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</si>
  <si>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577.7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</si>
  <si>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68.9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</si>
  <si>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124.1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</si>
  <si>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70.7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</si>
  <si>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Rs.123.6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</si>
  <si>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-1.8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</si>
  <si>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0.5 million</t>
    </r>
  </si>
  <si>
    <t xml:space="preserve">* Other tax includes health tax, road maintenance and improvement duty, road construction and maintenance duty, registration fee and </t>
  </si>
  <si>
    <t xml:space="preserve">    ownership certificate charge.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</si>
</sst>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</numFmts>
  <fonts count="7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3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8" applyFont="1">
      <alignment/>
      <protection/>
    </xf>
    <xf numFmtId="165" fontId="1" fillId="0" borderId="0" xfId="188" applyFont="1" applyBorder="1" applyAlignment="1" quotePrefix="1">
      <alignment horizontal="center"/>
      <protection/>
    </xf>
    <xf numFmtId="165" fontId="2" fillId="0" borderId="10" xfId="188" applyNumberFormat="1" applyFont="1" applyBorder="1" applyAlignment="1" applyProtection="1">
      <alignment horizontal="centerContinuous"/>
      <protection/>
    </xf>
    <xf numFmtId="165" fontId="2" fillId="0" borderId="11" xfId="188" applyFont="1" applyBorder="1" applyAlignment="1">
      <alignment horizontal="centerContinuous"/>
      <protection/>
    </xf>
    <xf numFmtId="165" fontId="2" fillId="0" borderId="12" xfId="188" applyNumberFormat="1" applyFont="1" applyBorder="1" applyAlignment="1" applyProtection="1">
      <alignment horizontal="center"/>
      <protection/>
    </xf>
    <xf numFmtId="165" fontId="2" fillId="0" borderId="0" xfId="188" applyNumberFormat="1" applyFont="1" applyAlignment="1" applyProtection="1">
      <alignment horizontal="left"/>
      <protection/>
    </xf>
    <xf numFmtId="164" fontId="2" fillId="0" borderId="0" xfId="18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8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2" applyFont="1">
      <alignment/>
      <protection/>
    </xf>
    <xf numFmtId="165" fontId="2" fillId="0" borderId="0" xfId="188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6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3" applyFont="1">
      <alignment/>
      <protection/>
    </xf>
    <xf numFmtId="0" fontId="2" fillId="0" borderId="0" xfId="193" applyFont="1" applyAlignment="1">
      <alignment horizontal="right"/>
      <protection/>
    </xf>
    <xf numFmtId="164" fontId="2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7" xfId="193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8" applyFont="1" applyFill="1">
      <alignment/>
      <protection/>
    </xf>
    <xf numFmtId="0" fontId="7" fillId="0" borderId="23" xfId="0" applyFont="1" applyBorder="1" applyAlignment="1" applyProtection="1">
      <alignment horizontal="left" vertical="center"/>
      <protection/>
    </xf>
    <xf numFmtId="164" fontId="2" fillId="0" borderId="19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12" fillId="0" borderId="23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3" xfId="0" applyNumberFormat="1" applyFont="1" applyFill="1" applyBorder="1" applyAlignment="1" applyProtection="1">
      <alignment horizontal="left"/>
      <protection/>
    </xf>
    <xf numFmtId="164" fontId="2" fillId="0" borderId="35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64" fontId="1" fillId="0" borderId="38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3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177" fontId="1" fillId="0" borderId="45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46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13" fillId="0" borderId="4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>
      <alignment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40" xfId="0" applyFont="1" applyBorder="1" applyAlignment="1">
      <alignment/>
    </xf>
    <xf numFmtId="43" fontId="2" fillId="0" borderId="47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43" fontId="13" fillId="0" borderId="48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/>
    </xf>
    <xf numFmtId="164" fontId="2" fillId="0" borderId="15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3" applyNumberFormat="1" applyFont="1">
      <alignment/>
      <protection/>
    </xf>
    <xf numFmtId="0" fontId="2" fillId="0" borderId="13" xfId="193" applyFont="1" applyBorder="1">
      <alignment/>
      <protection/>
    </xf>
    <xf numFmtId="164" fontId="2" fillId="0" borderId="0" xfId="193" applyNumberFormat="1" applyFont="1" applyAlignment="1">
      <alignment horizontal="right"/>
      <protection/>
    </xf>
    <xf numFmtId="0" fontId="1" fillId="33" borderId="47" xfId="193" applyFont="1" applyFill="1" applyBorder="1" applyAlignment="1" applyProtection="1">
      <alignment horizontal="center"/>
      <protection/>
    </xf>
    <xf numFmtId="0" fontId="2" fillId="0" borderId="31" xfId="193" applyFont="1" applyBorder="1">
      <alignment/>
      <protection/>
    </xf>
    <xf numFmtId="0" fontId="2" fillId="0" borderId="41" xfId="193" applyFont="1" applyBorder="1">
      <alignment/>
      <protection/>
    </xf>
    <xf numFmtId="0" fontId="1" fillId="0" borderId="41" xfId="193" applyFont="1" applyBorder="1" applyAlignment="1" applyProtection="1">
      <alignment horizontal="left"/>
      <protection/>
    </xf>
    <xf numFmtId="0" fontId="2" fillId="0" borderId="41" xfId="193" applyFont="1" applyBorder="1" applyAlignment="1" applyProtection="1">
      <alignment horizontal="left"/>
      <protection/>
    </xf>
    <xf numFmtId="0" fontId="2" fillId="0" borderId="40" xfId="193" applyFont="1" applyBorder="1" applyAlignment="1" applyProtection="1">
      <alignment horizontal="left"/>
      <protection/>
    </xf>
    <xf numFmtId="0" fontId="2" fillId="0" borderId="50" xfId="193" applyFont="1" applyBorder="1" applyAlignment="1" applyProtection="1">
      <alignment horizontal="left"/>
      <protection/>
    </xf>
    <xf numFmtId="0" fontId="1" fillId="33" borderId="12" xfId="193" applyFont="1" applyFill="1" applyBorder="1" applyAlignment="1" applyProtection="1">
      <alignment horizontal="center"/>
      <protection/>
    </xf>
    <xf numFmtId="0" fontId="2" fillId="0" borderId="14" xfId="193" applyFont="1" applyBorder="1">
      <alignment/>
      <protection/>
    </xf>
    <xf numFmtId="166" fontId="13" fillId="33" borderId="16" xfId="201" applyFont="1" applyFill="1" applyBorder="1" applyAlignment="1">
      <alignment horizontal="center"/>
      <protection/>
    </xf>
    <xf numFmtId="49" fontId="13" fillId="33" borderId="16" xfId="201" applyNumberFormat="1" applyFont="1" applyFill="1" applyBorder="1" applyAlignment="1">
      <alignment horizontal="center"/>
      <protection/>
    </xf>
    <xf numFmtId="166" fontId="13" fillId="33" borderId="35" xfId="201" applyFont="1" applyFill="1" applyBorder="1" applyAlignment="1">
      <alignment horizontal="center"/>
      <protection/>
    </xf>
    <xf numFmtId="49" fontId="13" fillId="33" borderId="47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33" borderId="28" xfId="201" applyFont="1" applyFill="1" applyBorder="1">
      <alignment/>
      <protection/>
    </xf>
    <xf numFmtId="166" fontId="1" fillId="33" borderId="25" xfId="201" applyFont="1" applyFill="1" applyBorder="1">
      <alignment/>
      <protection/>
    </xf>
    <xf numFmtId="166" fontId="1" fillId="33" borderId="35" xfId="201" applyFont="1" applyFill="1" applyBorder="1" applyAlignment="1">
      <alignment horizontal="center"/>
      <protection/>
    </xf>
    <xf numFmtId="166" fontId="1" fillId="33" borderId="16" xfId="201" applyFont="1" applyFill="1" applyBorder="1" applyAlignment="1">
      <alignment horizontal="center"/>
      <protection/>
    </xf>
    <xf numFmtId="166" fontId="1" fillId="33" borderId="16" xfId="201" applyFont="1" applyFill="1" applyBorder="1" applyAlignment="1" quotePrefix="1">
      <alignment horizontal="center"/>
      <protection/>
    </xf>
    <xf numFmtId="166" fontId="1" fillId="33" borderId="47" xfId="201" applyFont="1" applyFill="1" applyBorder="1" applyAlignment="1" quotePrefix="1">
      <alignment horizontal="center"/>
      <protection/>
    </xf>
    <xf numFmtId="166" fontId="1" fillId="33" borderId="28" xfId="201" applyFont="1" applyFill="1" applyBorder="1" applyAlignment="1">
      <alignment horizontal="left"/>
      <protection/>
    </xf>
    <xf numFmtId="166" fontId="1" fillId="33" borderId="12" xfId="201" applyFont="1" applyFill="1" applyBorder="1" applyAlignment="1" quotePrefix="1">
      <alignment horizontal="center"/>
      <protection/>
    </xf>
    <xf numFmtId="166" fontId="1" fillId="33" borderId="51" xfId="201" applyFont="1" applyFill="1" applyBorder="1">
      <alignment/>
      <protection/>
    </xf>
    <xf numFmtId="166" fontId="1" fillId="33" borderId="52" xfId="201" applyFont="1" applyFill="1" applyBorder="1" applyAlignment="1">
      <alignment horizontal="center"/>
      <protection/>
    </xf>
    <xf numFmtId="166" fontId="1" fillId="33" borderId="53" xfId="201" applyFont="1" applyFill="1" applyBorder="1" applyAlignment="1">
      <alignment horizontal="center"/>
      <protection/>
    </xf>
    <xf numFmtId="0" fontId="2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Fill="1" applyBorder="1" applyAlignment="1">
      <alignment/>
    </xf>
    <xf numFmtId="0" fontId="2" fillId="0" borderId="39" xfId="0" applyFont="1" applyBorder="1" applyAlignment="1" quotePrefix="1">
      <alignment horizontal="left"/>
    </xf>
    <xf numFmtId="0" fontId="2" fillId="0" borderId="41" xfId="0" applyFont="1" applyBorder="1" applyAlignment="1" quotePrefix="1">
      <alignment horizontal="left"/>
    </xf>
    <xf numFmtId="0" fontId="1" fillId="0" borderId="50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5" xfId="0" applyFont="1" applyFill="1" applyBorder="1" applyAlignment="1" quotePrefix="1">
      <alignment horizontal="centerContinuous"/>
    </xf>
    <xf numFmtId="0" fontId="9" fillId="33" borderId="41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0" borderId="4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2" fillId="0" borderId="57" xfId="0" applyFont="1" applyBorder="1" applyAlignment="1">
      <alignment/>
    </xf>
    <xf numFmtId="0" fontId="3" fillId="0" borderId="57" xfId="0" applyFont="1" applyBorder="1" applyAlignment="1">
      <alignment/>
    </xf>
    <xf numFmtId="0" fontId="2" fillId="0" borderId="57" xfId="0" applyFont="1" applyBorder="1" applyAlignment="1" quotePrefix="1">
      <alignment horizontal="left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3" fillId="0" borderId="59" xfId="0" applyFont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57" xfId="0" applyFont="1" applyBorder="1" applyAlignment="1">
      <alignment/>
    </xf>
    <xf numFmtId="0" fontId="9" fillId="0" borderId="60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0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" fillId="33" borderId="41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12" fillId="0" borderId="67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12" fillId="0" borderId="0" xfId="193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89" applyFont="1">
      <alignment/>
      <protection/>
    </xf>
    <xf numFmtId="0" fontId="1" fillId="0" borderId="41" xfId="189" applyFont="1" applyBorder="1">
      <alignment/>
      <protection/>
    </xf>
    <xf numFmtId="2" fontId="1" fillId="0" borderId="13" xfId="189" applyNumberFormat="1" applyFont="1" applyBorder="1" applyAlignment="1">
      <alignment horizontal="center" vertical="center"/>
      <protection/>
    </xf>
    <xf numFmtId="164" fontId="1" fillId="0" borderId="0" xfId="189" applyNumberFormat="1" applyFont="1" applyBorder="1" applyAlignment="1">
      <alignment vertical="center"/>
      <protection/>
    </xf>
    <xf numFmtId="164" fontId="1" fillId="0" borderId="64" xfId="189" applyNumberFormat="1" applyFont="1" applyBorder="1" applyAlignment="1">
      <alignment vertical="center"/>
      <protection/>
    </xf>
    <xf numFmtId="0" fontId="1" fillId="0" borderId="67" xfId="189" applyFont="1" applyBorder="1">
      <alignment/>
      <protection/>
    </xf>
    <xf numFmtId="2" fontId="1" fillId="0" borderId="63" xfId="189" applyNumberFormat="1" applyFont="1" applyBorder="1" applyAlignment="1">
      <alignment horizontal="center" vertical="center"/>
      <protection/>
    </xf>
    <xf numFmtId="164" fontId="1" fillId="0" borderId="10" xfId="189" applyNumberFormat="1" applyFont="1" applyBorder="1" applyAlignment="1">
      <alignment vertical="center"/>
      <protection/>
    </xf>
    <xf numFmtId="164" fontId="1" fillId="0" borderId="66" xfId="189" applyNumberFormat="1" applyFont="1" applyBorder="1" applyAlignment="1">
      <alignment vertical="center"/>
      <protection/>
    </xf>
    <xf numFmtId="0" fontId="2" fillId="0" borderId="41" xfId="189" applyFont="1" applyBorder="1">
      <alignment/>
      <protection/>
    </xf>
    <xf numFmtId="2" fontId="2" fillId="0" borderId="13" xfId="189" applyNumberFormat="1" applyFont="1" applyBorder="1" applyAlignment="1">
      <alignment horizontal="center" vertical="center"/>
      <protection/>
    </xf>
    <xf numFmtId="164" fontId="2" fillId="0" borderId="0" xfId="189" applyNumberFormat="1" applyFont="1" applyBorder="1" applyAlignment="1">
      <alignment vertical="center"/>
      <protection/>
    </xf>
    <xf numFmtId="164" fontId="2" fillId="0" borderId="64" xfId="189" applyNumberFormat="1" applyFont="1" applyBorder="1" applyAlignment="1">
      <alignment vertical="center"/>
      <protection/>
    </xf>
    <xf numFmtId="2" fontId="1" fillId="0" borderId="15" xfId="189" applyNumberFormat="1" applyFont="1" applyBorder="1" applyAlignment="1">
      <alignment horizontal="center" vertical="center"/>
      <protection/>
    </xf>
    <xf numFmtId="0" fontId="1" fillId="0" borderId="0" xfId="189" applyFont="1">
      <alignment/>
      <protection/>
    </xf>
    <xf numFmtId="0" fontId="2" fillId="0" borderId="50" xfId="189" applyFont="1" applyBorder="1">
      <alignment/>
      <protection/>
    </xf>
    <xf numFmtId="2" fontId="2" fillId="0" borderId="26" xfId="189" applyNumberFormat="1" applyFont="1" applyBorder="1" applyAlignment="1">
      <alignment horizontal="center" vertical="center"/>
      <protection/>
    </xf>
    <xf numFmtId="164" fontId="2" fillId="0" borderId="68" xfId="189" applyNumberFormat="1" applyFont="1" applyBorder="1" applyAlignment="1">
      <alignment vertical="center"/>
      <protection/>
    </xf>
    <xf numFmtId="164" fontId="2" fillId="0" borderId="69" xfId="189" applyNumberFormat="1" applyFont="1" applyBorder="1" applyAlignment="1">
      <alignment vertical="center"/>
      <protection/>
    </xf>
    <xf numFmtId="0" fontId="1" fillId="0" borderId="23" xfId="189" applyFont="1" applyBorder="1">
      <alignment/>
      <protection/>
    </xf>
    <xf numFmtId="164" fontId="1" fillId="0" borderId="13" xfId="189" applyNumberFormat="1" applyFont="1" applyBorder="1" applyAlignment="1">
      <alignment vertical="center"/>
      <protection/>
    </xf>
    <xf numFmtId="0" fontId="1" fillId="0" borderId="23" xfId="189" applyFont="1" applyBorder="1" applyAlignment="1">
      <alignment horizontal="center"/>
      <protection/>
    </xf>
    <xf numFmtId="164" fontId="2" fillId="0" borderId="13" xfId="189" applyNumberFormat="1" applyFont="1" applyBorder="1" applyAlignment="1">
      <alignment vertical="center"/>
      <protection/>
    </xf>
    <xf numFmtId="164" fontId="1" fillId="0" borderId="13" xfId="191" applyNumberFormat="1" applyFont="1" applyBorder="1" applyAlignment="1">
      <alignment vertical="center"/>
      <protection/>
    </xf>
    <xf numFmtId="164" fontId="2" fillId="0" borderId="13" xfId="191" applyNumberFormat="1" applyFont="1" applyBorder="1" applyAlignment="1">
      <alignment vertical="center"/>
      <protection/>
    </xf>
    <xf numFmtId="0" fontId="2" fillId="0" borderId="23" xfId="189" applyFont="1" applyBorder="1" applyAlignment="1">
      <alignment horizontal="center"/>
      <protection/>
    </xf>
    <xf numFmtId="0" fontId="1" fillId="0" borderId="42" xfId="189" applyFont="1" applyBorder="1">
      <alignment/>
      <protection/>
    </xf>
    <xf numFmtId="164" fontId="2" fillId="0" borderId="26" xfId="189" applyNumberFormat="1" applyFont="1" applyBorder="1" applyAlignment="1">
      <alignment vertical="center"/>
      <protection/>
    </xf>
    <xf numFmtId="0" fontId="1" fillId="0" borderId="0" xfId="189" applyFont="1" applyAlignment="1">
      <alignment horizontal="center"/>
      <protection/>
    </xf>
    <xf numFmtId="2" fontId="2" fillId="0" borderId="0" xfId="189" applyNumberFormat="1" applyFont="1">
      <alignment/>
      <protection/>
    </xf>
    <xf numFmtId="0" fontId="2" fillId="0" borderId="0" xfId="189" applyFont="1" applyFill="1" applyBorder="1">
      <alignment/>
      <protection/>
    </xf>
    <xf numFmtId="0" fontId="2" fillId="0" borderId="0" xfId="189" applyFont="1" applyAlignment="1">
      <alignment horizontal="center"/>
      <protection/>
    </xf>
    <xf numFmtId="0" fontId="1" fillId="33" borderId="25" xfId="189" applyFont="1" applyFill="1" applyBorder="1" applyAlignment="1">
      <alignment horizontal="center"/>
      <protection/>
    </xf>
    <xf numFmtId="0" fontId="1" fillId="33" borderId="16" xfId="189" applyFont="1" applyFill="1" applyBorder="1" applyAlignment="1">
      <alignment horizontal="center"/>
      <protection/>
    </xf>
    <xf numFmtId="0" fontId="1" fillId="0" borderId="35" xfId="189" applyFont="1" applyBorder="1" applyAlignment="1">
      <alignment horizontal="center" vertical="center"/>
      <protection/>
    </xf>
    <xf numFmtId="0" fontId="1" fillId="0" borderId="0" xfId="189" applyFont="1" applyBorder="1" applyAlignment="1">
      <alignment vertical="center"/>
      <protection/>
    </xf>
    <xf numFmtId="164" fontId="1" fillId="0" borderId="0" xfId="189" applyNumberFormat="1" applyFont="1" applyBorder="1" applyAlignment="1">
      <alignment horizontal="center" vertical="center"/>
      <protection/>
    </xf>
    <xf numFmtId="164" fontId="1" fillId="0" borderId="64" xfId="189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89" applyFont="1" applyBorder="1" applyAlignment="1">
      <alignment vertical="center"/>
      <protection/>
    </xf>
    <xf numFmtId="164" fontId="2" fillId="0" borderId="0" xfId="189" applyNumberFormat="1" applyFont="1" applyBorder="1" applyAlignment="1">
      <alignment horizontal="center" vertical="center"/>
      <protection/>
    </xf>
    <xf numFmtId="164" fontId="2" fillId="0" borderId="64" xfId="189" applyNumberFormat="1" applyFont="1" applyBorder="1" applyAlignment="1">
      <alignment horizontal="center" vertical="center"/>
      <protection/>
    </xf>
    <xf numFmtId="0" fontId="2" fillId="0" borderId="70" xfId="189" applyFont="1" applyBorder="1" applyAlignment="1">
      <alignment vertical="center"/>
      <protection/>
    </xf>
    <xf numFmtId="164" fontId="2" fillId="0" borderId="68" xfId="190" applyNumberFormat="1" applyFont="1" applyBorder="1" applyAlignment="1">
      <alignment horizontal="center" vertical="center"/>
      <protection/>
    </xf>
    <xf numFmtId="164" fontId="2" fillId="0" borderId="68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164" fontId="2" fillId="0" borderId="68" xfId="189" applyNumberFormat="1" applyFont="1" applyBorder="1" applyAlignment="1">
      <alignment horizontal="center" vertical="center"/>
      <protection/>
    </xf>
    <xf numFmtId="164" fontId="2" fillId="0" borderId="69" xfId="189" applyNumberFormat="1" applyFont="1" applyBorder="1" applyAlignment="1">
      <alignment horizontal="center" vertical="center"/>
      <protection/>
    </xf>
    <xf numFmtId="0" fontId="1" fillId="33" borderId="71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189" applyFont="1" applyFill="1" applyBorder="1" applyAlignment="1">
      <alignment horizontal="center"/>
      <protection/>
    </xf>
    <xf numFmtId="0" fontId="1" fillId="33" borderId="24" xfId="189" applyFont="1" applyFill="1" applyBorder="1" applyAlignment="1">
      <alignment horizontal="center"/>
      <protection/>
    </xf>
    <xf numFmtId="0" fontId="1" fillId="33" borderId="11" xfId="189" applyFont="1" applyFill="1" applyBorder="1" applyAlignment="1">
      <alignment horizontal="center"/>
      <protection/>
    </xf>
    <xf numFmtId="1" fontId="1" fillId="33" borderId="15" xfId="189" applyNumberFormat="1" applyFont="1" applyFill="1" applyBorder="1" applyAlignment="1" quotePrefix="1">
      <alignment horizontal="center"/>
      <protection/>
    </xf>
    <xf numFmtId="0" fontId="2" fillId="33" borderId="71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62" xfId="189" applyFont="1" applyFill="1" applyBorder="1" applyAlignment="1">
      <alignment horizontal="center"/>
      <protection/>
    </xf>
    <xf numFmtId="0" fontId="2" fillId="33" borderId="19" xfId="189" applyFont="1" applyFill="1" applyBorder="1" applyAlignment="1">
      <alignment horizontal="center"/>
      <protection/>
    </xf>
    <xf numFmtId="0" fontId="2" fillId="33" borderId="21" xfId="189" applyFont="1" applyFill="1" applyBorder="1" applyAlignment="1">
      <alignment horizontal="center"/>
      <protection/>
    </xf>
    <xf numFmtId="0" fontId="2" fillId="33" borderId="29" xfId="189" applyFont="1" applyFill="1" applyBorder="1" applyAlignment="1">
      <alignment horizontal="center"/>
      <protection/>
    </xf>
    <xf numFmtId="0" fontId="2" fillId="33" borderId="67" xfId="189" applyNumberFormat="1" applyFont="1" applyFill="1" applyBorder="1" applyAlignment="1">
      <alignment horizontal="center"/>
      <protection/>
    </xf>
    <xf numFmtId="0" fontId="2" fillId="33" borderId="15" xfId="189" applyFont="1" applyFill="1" applyBorder="1" applyAlignment="1">
      <alignment horizontal="center"/>
      <protection/>
    </xf>
    <xf numFmtId="0" fontId="2" fillId="33" borderId="63" xfId="189" applyFont="1" applyFill="1" applyBorder="1" applyAlignment="1">
      <alignment horizontal="center"/>
      <protection/>
    </xf>
    <xf numFmtId="0" fontId="2" fillId="33" borderId="11" xfId="189" applyFont="1" applyFill="1" applyBorder="1" applyAlignment="1">
      <alignment horizontal="center"/>
      <protection/>
    </xf>
    <xf numFmtId="0" fontId="2" fillId="33" borderId="24" xfId="189" applyFont="1" applyFill="1" applyBorder="1" applyAlignment="1">
      <alignment horizontal="center"/>
      <protection/>
    </xf>
    <xf numFmtId="0" fontId="2" fillId="33" borderId="16" xfId="189" applyFont="1" applyFill="1" applyBorder="1" applyAlignment="1">
      <alignment horizontal="center"/>
      <protection/>
    </xf>
    <xf numFmtId="0" fontId="2" fillId="33" borderId="20" xfId="189" applyFont="1" applyFill="1" applyBorder="1" applyAlignment="1">
      <alignment horizontal="center"/>
      <protection/>
    </xf>
    <xf numFmtId="0" fontId="2" fillId="33" borderId="47" xfId="189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63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8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5" fontId="13" fillId="33" borderId="15" xfId="188" applyNumberFormat="1" applyFont="1" applyFill="1" applyBorder="1" applyAlignment="1" applyProtection="1">
      <alignment horizontal="center" vertical="center"/>
      <protection/>
    </xf>
    <xf numFmtId="165" fontId="13" fillId="33" borderId="16" xfId="188" applyNumberFormat="1" applyFont="1" applyFill="1" applyBorder="1" applyAlignment="1" applyProtection="1">
      <alignment horizontal="center" vertical="center"/>
      <protection/>
    </xf>
    <xf numFmtId="165" fontId="13" fillId="33" borderId="47" xfId="188" applyNumberFormat="1" applyFont="1" applyFill="1" applyBorder="1" applyAlignment="1" applyProtection="1">
      <alignment horizontal="center" vertical="center"/>
      <protection/>
    </xf>
    <xf numFmtId="165" fontId="7" fillId="0" borderId="23" xfId="188" applyNumberFormat="1" applyFont="1" applyBorder="1" applyAlignment="1" applyProtection="1">
      <alignment horizontal="center" vertical="center"/>
      <protection/>
    </xf>
    <xf numFmtId="164" fontId="7" fillId="0" borderId="13" xfId="188" applyNumberFormat="1" applyFont="1" applyBorder="1" applyAlignment="1">
      <alignment horizontal="center" vertical="center"/>
      <protection/>
    </xf>
    <xf numFmtId="164" fontId="7" fillId="0" borderId="31" xfId="188" applyNumberFormat="1" applyFont="1" applyBorder="1" applyAlignment="1">
      <alignment horizontal="center" vertical="center"/>
      <protection/>
    </xf>
    <xf numFmtId="165" fontId="13" fillId="0" borderId="33" xfId="188" applyNumberFormat="1" applyFont="1" applyBorder="1" applyAlignment="1" applyProtection="1">
      <alignment horizontal="center" vertical="center"/>
      <protection/>
    </xf>
    <xf numFmtId="164" fontId="13" fillId="0" borderId="27" xfId="188" applyNumberFormat="1" applyFont="1" applyBorder="1" applyAlignment="1">
      <alignment horizontal="center" vertical="center"/>
      <protection/>
    </xf>
    <xf numFmtId="164" fontId="13" fillId="0" borderId="34" xfId="188" applyNumberFormat="1" applyFont="1" applyBorder="1" applyAlignment="1">
      <alignment horizontal="center" vertical="center"/>
      <protection/>
    </xf>
    <xf numFmtId="165" fontId="13" fillId="33" borderId="37" xfId="188" applyNumberFormat="1" applyFont="1" applyFill="1" applyBorder="1" applyAlignment="1" applyProtection="1">
      <alignment horizontal="center" vertical="center"/>
      <protection/>
    </xf>
    <xf numFmtId="0" fontId="13" fillId="0" borderId="72" xfId="0" applyFont="1" applyBorder="1" applyAlignment="1">
      <alignment horizontal="right" wrapText="1"/>
    </xf>
    <xf numFmtId="0" fontId="2" fillId="0" borderId="72" xfId="0" applyFont="1" applyBorder="1" applyAlignment="1">
      <alignment wrapText="1"/>
    </xf>
    <xf numFmtId="0" fontId="7" fillId="0" borderId="72" xfId="0" applyFont="1" applyBorder="1" applyAlignment="1">
      <alignment horizontal="right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wrapText="1"/>
    </xf>
    <xf numFmtId="0" fontId="13" fillId="0" borderId="76" xfId="0" applyFont="1" applyBorder="1" applyAlignment="1">
      <alignment horizontal="right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wrapText="1"/>
    </xf>
    <xf numFmtId="0" fontId="13" fillId="0" borderId="75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right" wrapText="1"/>
    </xf>
    <xf numFmtId="0" fontId="7" fillId="0" borderId="77" xfId="0" applyFont="1" applyBorder="1" applyAlignment="1">
      <alignment horizontal="left" wrapText="1"/>
    </xf>
    <xf numFmtId="0" fontId="7" fillId="0" borderId="78" xfId="0" applyFont="1" applyBorder="1" applyAlignment="1">
      <alignment horizontal="right" wrapText="1"/>
    </xf>
    <xf numFmtId="0" fontId="7" fillId="0" borderId="79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7" xfId="0" applyFont="1" applyBorder="1" applyAlignment="1">
      <alignment/>
    </xf>
    <xf numFmtId="0" fontId="1" fillId="0" borderId="67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5" xfId="0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Continuous"/>
    </xf>
    <xf numFmtId="49" fontId="1" fillId="33" borderId="37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quotePrefix="1">
      <alignment horizontal="right" vertical="center"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5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quotePrefix="1">
      <alignment horizontal="right" vertical="center"/>
    </xf>
    <xf numFmtId="164" fontId="1" fillId="0" borderId="47" xfId="0" applyNumberFormat="1" applyFont="1" applyBorder="1" applyAlignment="1" quotePrefix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quotePrefix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16" xfId="0" applyNumberFormat="1" applyFont="1" applyBorder="1" applyAlignment="1" quotePrefix="1">
      <alignment horizontal="right" vertical="center"/>
    </xf>
    <xf numFmtId="164" fontId="2" fillId="0" borderId="47" xfId="0" applyNumberFormat="1" applyFont="1" applyBorder="1" applyAlignment="1" quotePrefix="1">
      <alignment horizontal="right" vertical="center"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0" fontId="1" fillId="0" borderId="38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2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right" wrapText="1"/>
    </xf>
    <xf numFmtId="0" fontId="13" fillId="0" borderId="80" xfId="0" applyFont="1" applyBorder="1" applyAlignment="1">
      <alignment horizontal="right" wrapText="1"/>
    </xf>
    <xf numFmtId="0" fontId="1" fillId="0" borderId="77" xfId="0" applyFont="1" applyBorder="1" applyAlignment="1">
      <alignment horizontal="left" wrapText="1"/>
    </xf>
    <xf numFmtId="0" fontId="13" fillId="0" borderId="78" xfId="0" applyFont="1" applyBorder="1" applyAlignment="1">
      <alignment horizontal="right" wrapText="1"/>
    </xf>
    <xf numFmtId="0" fontId="13" fillId="0" borderId="79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8" applyFont="1">
      <alignment/>
      <protection/>
    </xf>
    <xf numFmtId="165" fontId="7" fillId="0" borderId="23" xfId="188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5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wrapText="1"/>
    </xf>
    <xf numFmtId="0" fontId="13" fillId="33" borderId="72" xfId="0" applyFont="1" applyFill="1" applyBorder="1" applyAlignment="1">
      <alignment horizontal="center" wrapText="1"/>
    </xf>
    <xf numFmtId="16" fontId="13" fillId="33" borderId="81" xfId="0" applyNumberFormat="1" applyFont="1" applyFill="1" applyBorder="1" applyAlignment="1">
      <alignment horizontal="center" wrapText="1"/>
    </xf>
    <xf numFmtId="16" fontId="13" fillId="33" borderId="82" xfId="0" applyNumberFormat="1" applyFont="1" applyFill="1" applyBorder="1" applyAlignment="1">
      <alignment horizontal="center" wrapText="1"/>
    </xf>
    <xf numFmtId="0" fontId="13" fillId="33" borderId="75" xfId="0" applyFont="1" applyFill="1" applyBorder="1" applyAlignment="1">
      <alignment horizontal="center" wrapText="1"/>
    </xf>
    <xf numFmtId="0" fontId="13" fillId="33" borderId="76" xfId="0" applyFont="1" applyFill="1" applyBorder="1" applyAlignment="1">
      <alignment horizontal="center" wrapText="1"/>
    </xf>
    <xf numFmtId="0" fontId="13" fillId="33" borderId="72" xfId="0" applyFont="1" applyFill="1" applyBorder="1" applyAlignment="1">
      <alignment wrapText="1"/>
    </xf>
    <xf numFmtId="0" fontId="13" fillId="33" borderId="76" xfId="0" applyFont="1" applyFill="1" applyBorder="1" applyAlignment="1">
      <alignment wrapText="1"/>
    </xf>
    <xf numFmtId="0" fontId="1" fillId="0" borderId="20" xfId="189" applyFont="1" applyBorder="1" applyAlignment="1">
      <alignment vertical="center"/>
      <protection/>
    </xf>
    <xf numFmtId="164" fontId="1" fillId="0" borderId="16" xfId="189" applyNumberFormat="1" applyFont="1" applyBorder="1" applyAlignment="1">
      <alignment vertical="center"/>
      <protection/>
    </xf>
    <xf numFmtId="164" fontId="1" fillId="0" borderId="20" xfId="190" applyNumberFormat="1" applyFont="1" applyBorder="1" applyAlignment="1">
      <alignment horizontal="center" vertical="center"/>
      <protection/>
    </xf>
    <xf numFmtId="164" fontId="1" fillId="0" borderId="20" xfId="0" applyNumberFormat="1" applyFont="1" applyBorder="1" applyAlignment="1">
      <alignment vertical="center"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20" xfId="189" applyNumberFormat="1" applyFont="1" applyBorder="1" applyAlignment="1">
      <alignment horizontal="center" vertical="center"/>
      <protection/>
    </xf>
    <xf numFmtId="164" fontId="1" fillId="0" borderId="46" xfId="189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48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3" xfId="0" applyNumberFormat="1" applyFont="1" applyBorder="1" applyAlignment="1" applyProtection="1">
      <alignment horizontal="center"/>
      <protection locked="0"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48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71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4" xfId="0" applyFont="1" applyBorder="1" applyAlignment="1" applyProtection="1">
      <alignment horizontal="center"/>
      <protection/>
    </xf>
    <xf numFmtId="167" fontId="1" fillId="0" borderId="84" xfId="0" applyNumberFormat="1" applyFont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167" fontId="1" fillId="0" borderId="85" xfId="0" applyNumberFormat="1" applyFont="1" applyFill="1" applyBorder="1" applyAlignment="1">
      <alignment horizontal="center"/>
    </xf>
    <xf numFmtId="0" fontId="1" fillId="0" borderId="23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167" fontId="1" fillId="0" borderId="46" xfId="0" applyNumberFormat="1" applyFont="1" applyFill="1" applyBorder="1" applyAlignment="1" applyProtection="1">
      <alignment horizontal="righ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8" fontId="2" fillId="0" borderId="23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3" xfId="0" applyNumberFormat="1" applyFont="1" applyBorder="1" applyAlignment="1" applyProtection="1">
      <alignment horizontal="left"/>
      <protection/>
    </xf>
    <xf numFmtId="168" fontId="2" fillId="0" borderId="35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4" xfId="0" applyNumberFormat="1" applyFont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85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167" fontId="1" fillId="0" borderId="18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4" xfId="0" applyNumberFormat="1" applyFont="1" applyFill="1" applyBorder="1" applyAlignment="1" applyProtection="1">
      <alignment horizontal="right"/>
      <protection/>
    </xf>
    <xf numFmtId="168" fontId="2" fillId="0" borderId="38" xfId="0" applyNumberFormat="1" applyFont="1" applyBorder="1" applyAlignment="1" applyProtection="1" quotePrefix="1">
      <alignment horizontal="left"/>
      <protection/>
    </xf>
    <xf numFmtId="168" fontId="1" fillId="0" borderId="23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6" xfId="0" applyFont="1" applyFill="1" applyBorder="1" applyAlignment="1" applyProtection="1" quotePrefix="1">
      <alignment horizontal="centerContinuous"/>
      <protection/>
    </xf>
    <xf numFmtId="166" fontId="2" fillId="0" borderId="38" xfId="0" applyNumberFormat="1" applyFont="1" applyBorder="1" applyAlignment="1" applyProtection="1" quotePrefix="1">
      <alignment horizontal="left"/>
      <protection/>
    </xf>
    <xf numFmtId="166" fontId="2" fillId="0" borderId="23" xfId="0" applyNumberFormat="1" applyFont="1" applyBorder="1" applyAlignment="1" applyProtection="1">
      <alignment horizontal="left"/>
      <protection/>
    </xf>
    <xf numFmtId="166" fontId="1" fillId="0" borderId="38" xfId="0" applyNumberFormat="1" applyFont="1" applyBorder="1" applyAlignment="1" applyProtection="1" quotePrefix="1">
      <alignment horizontal="left"/>
      <protection/>
    </xf>
    <xf numFmtId="168" fontId="2" fillId="0" borderId="23" xfId="0" applyNumberFormat="1" applyFont="1" applyBorder="1" applyAlignment="1" applyProtection="1">
      <alignment horizontal="left" indent="3"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7" fontId="1" fillId="0" borderId="85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left"/>
    </xf>
    <xf numFmtId="164" fontId="1" fillId="0" borderId="16" xfId="42" applyNumberFormat="1" applyFont="1" applyFill="1" applyBorder="1" applyAlignment="1" quotePrefix="1">
      <alignment horizontal="center"/>
    </xf>
    <xf numFmtId="164" fontId="1" fillId="0" borderId="16" xfId="42" applyNumberFormat="1" applyFont="1" applyFill="1" applyBorder="1" applyAlignment="1">
      <alignment horizontal="right"/>
    </xf>
    <xf numFmtId="2" fontId="1" fillId="0" borderId="16" xfId="42" applyNumberFormat="1" applyFont="1" applyFill="1" applyBorder="1" applyAlignment="1">
      <alignment horizontal="right"/>
    </xf>
    <xf numFmtId="2" fontId="1" fillId="0" borderId="47" xfId="42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 applyProtection="1">
      <alignment horizontal="left"/>
      <protection/>
    </xf>
    <xf numFmtId="164" fontId="1" fillId="0" borderId="42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6" xfId="0" applyFont="1" applyFill="1" applyBorder="1" applyAlignment="1">
      <alignment/>
    </xf>
    <xf numFmtId="0" fontId="1" fillId="33" borderId="6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90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>
      <alignment horizontal="right"/>
    </xf>
    <xf numFmtId="43" fontId="2" fillId="0" borderId="16" xfId="42" applyNumberFormat="1" applyFont="1" applyFill="1" applyBorder="1" applyAlignment="1">
      <alignment horizontal="center"/>
    </xf>
    <xf numFmtId="0" fontId="13" fillId="0" borderId="50" xfId="0" applyFont="1" applyBorder="1" applyAlignment="1">
      <alignment horizontal="left" vertical="center"/>
    </xf>
    <xf numFmtId="43" fontId="13" fillId="0" borderId="70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3" fillId="0" borderId="92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77" fontId="1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1" fillId="0" borderId="67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20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20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15" xfId="0" applyNumberFormat="1" applyFont="1" applyFill="1" applyBorder="1" applyAlignment="1" applyProtection="1">
      <alignment horizontal="center" vertical="center"/>
      <protection/>
    </xf>
    <xf numFmtId="39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0" fontId="2" fillId="0" borderId="93" xfId="0" applyFont="1" applyBorder="1" applyAlignment="1">
      <alignment horizontal="left" vertical="center" wrapText="1"/>
    </xf>
    <xf numFmtId="164" fontId="2" fillId="34" borderId="94" xfId="0" applyNumberFormat="1" applyFont="1" applyFill="1" applyBorder="1" applyAlignment="1">
      <alignment/>
    </xf>
    <xf numFmtId="164" fontId="2" fillId="0" borderId="94" xfId="0" applyNumberFormat="1" applyFont="1" applyBorder="1" applyAlignment="1" quotePrefix="1">
      <alignment horizontal="center"/>
    </xf>
    <xf numFmtId="164" fontId="2" fillId="0" borderId="95" xfId="0" applyNumberFormat="1" applyFont="1" applyBorder="1" applyAlignment="1" quotePrefix="1">
      <alignment horizontal="center"/>
    </xf>
    <xf numFmtId="0" fontId="1" fillId="0" borderId="38" xfId="0" applyFont="1" applyBorder="1" applyAlignment="1">
      <alignment horizontal="left"/>
    </xf>
    <xf numFmtId="0" fontId="2" fillId="34" borderId="15" xfId="0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horizontal="right"/>
    </xf>
    <xf numFmtId="164" fontId="1" fillId="34" borderId="1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5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2" fillId="34" borderId="19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34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 vertical="center"/>
    </xf>
    <xf numFmtId="164" fontId="8" fillId="34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33" borderId="15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7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164" fontId="8" fillId="0" borderId="37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right" vertical="center"/>
    </xf>
    <xf numFmtId="0" fontId="6" fillId="33" borderId="38" xfId="0" applyFont="1" applyFill="1" applyBorder="1" applyAlignment="1">
      <alignment vertical="center"/>
    </xf>
    <xf numFmtId="164" fontId="6" fillId="33" borderId="37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34" borderId="27" xfId="0" applyNumberFormat="1" applyFont="1" applyFill="1" applyBorder="1" applyAlignment="1">
      <alignment horizontal="right" vertical="center"/>
    </xf>
    <xf numFmtId="164" fontId="6" fillId="0" borderId="34" xfId="0" applyNumberFormat="1" applyFont="1" applyFill="1" applyBorder="1" applyAlignment="1">
      <alignment horizontal="right" vertical="center"/>
    </xf>
    <xf numFmtId="164" fontId="8" fillId="0" borderId="37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1" fillId="0" borderId="65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4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2" fillId="34" borderId="27" xfId="0" applyNumberFormat="1" applyFont="1" applyFill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62" xfId="193" applyNumberFormat="1" applyFont="1" applyBorder="1" applyAlignment="1" applyProtection="1" quotePrefix="1">
      <alignment horizontal="left"/>
      <protection/>
    </xf>
    <xf numFmtId="166" fontId="2" fillId="0" borderId="62" xfId="193" applyNumberFormat="1" applyFont="1" applyBorder="1" applyAlignment="1" applyProtection="1" quotePrefix="1">
      <alignment horizontal="left"/>
      <protection/>
    </xf>
    <xf numFmtId="166" fontId="2" fillId="0" borderId="24" xfId="193" applyNumberFormat="1" applyFont="1" applyBorder="1" applyAlignment="1" applyProtection="1">
      <alignment horizontal="left"/>
      <protection/>
    </xf>
    <xf numFmtId="166" fontId="2" fillId="0" borderId="19" xfId="193" applyNumberFormat="1" applyFont="1" applyBorder="1" applyAlignment="1" applyProtection="1" quotePrefix="1">
      <alignment horizontal="left"/>
      <protection/>
    </xf>
    <xf numFmtId="166" fontId="2" fillId="0" borderId="16" xfId="193" applyNumberFormat="1" applyFont="1" applyBorder="1" applyAlignment="1" applyProtection="1">
      <alignment horizontal="left"/>
      <protection/>
    </xf>
    <xf numFmtId="166" fontId="2" fillId="0" borderId="22" xfId="193" applyNumberFormat="1" applyFont="1" applyBorder="1" applyAlignment="1" applyProtection="1">
      <alignment horizontal="left"/>
      <protection/>
    </xf>
    <xf numFmtId="166" fontId="13" fillId="33" borderId="16" xfId="120" applyNumberFormat="1" applyFont="1" applyFill="1" applyBorder="1" applyAlignment="1" quotePrefix="1">
      <alignment horizontal="center"/>
      <protection/>
    </xf>
    <xf numFmtId="166" fontId="2" fillId="0" borderId="0" xfId="120" applyNumberFormat="1" applyFont="1" applyFill="1" applyAlignment="1" quotePrefix="1">
      <alignment/>
      <protection/>
    </xf>
    <xf numFmtId="166" fontId="2" fillId="0" borderId="0" xfId="120" applyNumberFormat="1" applyFont="1" applyFill="1" applyAlignment="1">
      <alignment horizontal="left"/>
      <protection/>
    </xf>
    <xf numFmtId="166" fontId="9" fillId="34" borderId="0" xfId="120" applyNumberFormat="1" applyFont="1" applyFill="1">
      <alignment/>
      <protection/>
    </xf>
    <xf numFmtId="166" fontId="9" fillId="0" borderId="0" xfId="120" applyNumberFormat="1" applyFont="1" applyFill="1">
      <alignment/>
      <protection/>
    </xf>
    <xf numFmtId="166" fontId="2" fillId="0" borderId="0" xfId="120" applyNumberFormat="1" applyFont="1" applyFill="1" applyBorder="1" applyAlignment="1" quotePrefix="1">
      <alignment/>
      <protection/>
    </xf>
    <xf numFmtId="166" fontId="19" fillId="34" borderId="0" xfId="120" applyNumberFormat="1" applyFont="1" applyFill="1">
      <alignment/>
      <protection/>
    </xf>
    <xf numFmtId="166" fontId="19" fillId="0" borderId="0" xfId="120" applyNumberFormat="1" applyFont="1" applyFill="1">
      <alignment/>
      <protection/>
    </xf>
    <xf numFmtId="2" fontId="2" fillId="0" borderId="1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0" fontId="1" fillId="0" borderId="15" xfId="0" applyFont="1" applyBorder="1" applyAlignment="1">
      <alignment/>
    </xf>
    <xf numFmtId="166" fontId="2" fillId="34" borderId="13" xfId="131" applyNumberFormat="1" applyFont="1" applyFill="1" applyBorder="1" applyAlignment="1" applyProtection="1">
      <alignment horizontal="left" indent="2"/>
      <protection/>
    </xf>
    <xf numFmtId="2" fontId="2" fillId="34" borderId="13" xfId="131" applyNumberFormat="1" applyFont="1" applyFill="1" applyBorder="1">
      <alignment/>
      <protection/>
    </xf>
    <xf numFmtId="2" fontId="2" fillId="34" borderId="0" xfId="131" applyNumberFormat="1" applyFont="1" applyFill="1" applyBorder="1">
      <alignment/>
      <protection/>
    </xf>
    <xf numFmtId="166" fontId="2" fillId="34" borderId="16" xfId="131" applyNumberFormat="1" applyFont="1" applyFill="1" applyBorder="1" applyAlignment="1" applyProtection="1">
      <alignment horizontal="left" indent="2"/>
      <protection/>
    </xf>
    <xf numFmtId="2" fontId="2" fillId="34" borderId="16" xfId="131" applyNumberFormat="1" applyFont="1" applyFill="1" applyBorder="1">
      <alignment/>
      <protection/>
    </xf>
    <xf numFmtId="166" fontId="1" fillId="34" borderId="15" xfId="131" applyNumberFormat="1" applyFont="1" applyFill="1" applyBorder="1" applyAlignment="1">
      <alignment horizontal="left"/>
      <protection/>
    </xf>
    <xf numFmtId="2" fontId="1" fillId="34" borderId="15" xfId="131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1" fillId="0" borderId="3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40" fillId="34" borderId="14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2" fontId="13" fillId="0" borderId="74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2" fontId="13" fillId="0" borderId="78" xfId="0" applyNumberFormat="1" applyFont="1" applyBorder="1" applyAlignment="1">
      <alignment horizontal="right" wrapText="1"/>
    </xf>
    <xf numFmtId="166" fontId="2" fillId="0" borderId="0" xfId="120" applyNumberFormat="1" applyFont="1">
      <alignment/>
      <protection/>
    </xf>
    <xf numFmtId="164" fontId="2" fillId="0" borderId="0" xfId="120" applyNumberFormat="1" applyFont="1">
      <alignment/>
      <protection/>
    </xf>
    <xf numFmtId="166" fontId="19" fillId="0" borderId="0" xfId="120" applyNumberFormat="1" applyFont="1">
      <alignment/>
      <protection/>
    </xf>
    <xf numFmtId="166" fontId="2" fillId="0" borderId="0" xfId="120" applyNumberFormat="1" applyFont="1" applyFill="1">
      <alignment/>
      <protection/>
    </xf>
    <xf numFmtId="166" fontId="1" fillId="33" borderId="53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 quotePrefix="1">
      <alignment horizontal="center"/>
      <protection/>
    </xf>
    <xf numFmtId="166" fontId="1" fillId="33" borderId="90" xfId="120" applyNumberFormat="1" applyFont="1" applyFill="1" applyBorder="1" applyAlignment="1" quotePrefix="1">
      <alignment horizontal="center"/>
      <protection/>
    </xf>
    <xf numFmtId="166" fontId="2" fillId="0" borderId="38" xfId="120" applyNumberFormat="1" applyFont="1" applyBorder="1" applyAlignment="1">
      <alignment horizontal="center"/>
      <protection/>
    </xf>
    <xf numFmtId="166" fontId="1" fillId="0" borderId="33" xfId="120" applyNumberFormat="1" applyFont="1" applyBorder="1" applyAlignment="1">
      <alignment horizontal="center"/>
      <protection/>
    </xf>
    <xf numFmtId="164" fontId="2" fillId="0" borderId="64" xfId="0" applyNumberFormat="1" applyFont="1" applyFill="1" applyBorder="1" applyAlignment="1">
      <alignment/>
    </xf>
    <xf numFmtId="0" fontId="1" fillId="33" borderId="96" xfId="0" applyFont="1" applyFill="1" applyBorder="1" applyAlignment="1">
      <alignment/>
    </xf>
    <xf numFmtId="0" fontId="1" fillId="33" borderId="9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42" xfId="0" applyFont="1" applyBorder="1" applyAlignment="1" applyProtection="1">
      <alignment horizontal="left" vertical="center"/>
      <protection/>
    </xf>
    <xf numFmtId="166" fontId="2" fillId="34" borderId="26" xfId="131" applyNumberFormat="1" applyFont="1" applyFill="1" applyBorder="1" applyAlignment="1" applyProtection="1">
      <alignment horizontal="left" indent="2"/>
      <protection/>
    </xf>
    <xf numFmtId="166" fontId="2" fillId="34" borderId="19" xfId="131" applyNumberFormat="1" applyFont="1" applyFill="1" applyBorder="1" applyAlignment="1" applyProtection="1">
      <alignment horizontal="left" indent="2"/>
      <protection/>
    </xf>
    <xf numFmtId="2" fontId="2" fillId="34" borderId="19" xfId="131" applyNumberFormat="1" applyFont="1" applyFill="1" applyBorder="1">
      <alignment/>
      <protection/>
    </xf>
    <xf numFmtId="2" fontId="2" fillId="34" borderId="29" xfId="131" applyNumberFormat="1" applyFont="1" applyFill="1" applyBorder="1">
      <alignment/>
      <protection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horizontal="center" vertical="center" wrapText="1"/>
    </xf>
    <xf numFmtId="164" fontId="8" fillId="0" borderId="37" xfId="0" applyNumberFormat="1" applyFont="1" applyBorder="1" applyAlignment="1">
      <alignment horizontal="right" vertical="center"/>
    </xf>
    <xf numFmtId="164" fontId="6" fillId="0" borderId="37" xfId="0" applyNumberFormat="1" applyFont="1" applyBorder="1" applyAlignment="1">
      <alignment horizontal="right" vertical="center"/>
    </xf>
    <xf numFmtId="164" fontId="6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7" fillId="0" borderId="3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70" xfId="42" applyNumberFormat="1" applyFont="1" applyFill="1" applyBorder="1" applyAlignment="1" quotePrefix="1">
      <alignment horizontal="center" vertical="center"/>
    </xf>
    <xf numFmtId="0" fontId="1" fillId="0" borderId="8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34" borderId="20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34" borderId="31" xfId="131" applyNumberFormat="1" applyFont="1" applyFill="1" applyBorder="1">
      <alignment/>
      <protection/>
    </xf>
    <xf numFmtId="0" fontId="1" fillId="33" borderId="53" xfId="0" applyFont="1" applyFill="1" applyBorder="1" applyAlignment="1">
      <alignment horizontal="center"/>
    </xf>
    <xf numFmtId="0" fontId="1" fillId="33" borderId="83" xfId="120" applyFont="1" applyFill="1" applyBorder="1" applyAlignment="1">
      <alignment horizontal="center"/>
      <protection/>
    </xf>
    <xf numFmtId="0" fontId="1" fillId="33" borderId="90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164" fontId="2" fillId="0" borderId="37" xfId="0" applyNumberFormat="1" applyFont="1" applyBorder="1" applyAlignment="1">
      <alignment horizontal="center"/>
    </xf>
    <xf numFmtId="164" fontId="2" fillId="0" borderId="37" xfId="0" applyNumberFormat="1" applyFont="1" applyBorder="1" applyAlignment="1" quotePrefix="1">
      <alignment horizontal="center"/>
    </xf>
    <xf numFmtId="0" fontId="0" fillId="0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34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0" fontId="2" fillId="0" borderId="0" xfId="131" applyFont="1" applyFill="1">
      <alignment/>
      <protection/>
    </xf>
    <xf numFmtId="0" fontId="1" fillId="0" borderId="68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3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6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4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4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4" xfId="0" applyNumberFormat="1" applyFont="1" applyFill="1" applyBorder="1" applyAlignment="1" applyProtection="1">
      <alignment/>
      <protection/>
    </xf>
    <xf numFmtId="166" fontId="2" fillId="0" borderId="20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6" xfId="0" applyNumberFormat="1" applyFont="1" applyFill="1" applyBorder="1" applyAlignment="1" applyProtection="1">
      <alignment/>
      <protection/>
    </xf>
    <xf numFmtId="166" fontId="2" fillId="0" borderId="68" xfId="0" applyNumberFormat="1" applyFont="1" applyBorder="1" applyAlignment="1" applyProtection="1">
      <alignment/>
      <protection/>
    </xf>
    <xf numFmtId="166" fontId="2" fillId="0" borderId="68" xfId="0" applyNumberFormat="1" applyFont="1" applyFill="1" applyBorder="1" applyAlignment="1" applyProtection="1">
      <alignment/>
      <protection/>
    </xf>
    <xf numFmtId="166" fontId="2" fillId="0" borderId="36" xfId="0" applyNumberFormat="1" applyFont="1" applyFill="1" applyBorder="1" applyAlignment="1" applyProtection="1">
      <alignment/>
      <protection/>
    </xf>
    <xf numFmtId="166" fontId="2" fillId="0" borderId="70" xfId="0" applyNumberFormat="1" applyFont="1" applyBorder="1" applyAlignment="1" applyProtection="1">
      <alignment/>
      <protection/>
    </xf>
    <xf numFmtId="166" fontId="2" fillId="0" borderId="36" xfId="0" applyNumberFormat="1" applyFont="1" applyBorder="1" applyAlignment="1" applyProtection="1">
      <alignment/>
      <protection/>
    </xf>
    <xf numFmtId="166" fontId="2" fillId="0" borderId="69" xfId="0" applyNumberFormat="1" applyFont="1" applyFill="1" applyBorder="1" applyAlignment="1" applyProtection="1">
      <alignment/>
      <protection/>
    </xf>
    <xf numFmtId="0" fontId="12" fillId="0" borderId="0" xfId="177" applyFont="1" applyBorder="1">
      <alignment/>
      <protection/>
    </xf>
    <xf numFmtId="170" fontId="12" fillId="0" borderId="0" xfId="177" applyNumberFormat="1" applyFont="1" applyFill="1" applyBorder="1" applyAlignment="1" applyProtection="1">
      <alignment horizontal="right"/>
      <protection/>
    </xf>
    <xf numFmtId="170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Border="1" applyProtection="1">
      <alignment/>
      <protection/>
    </xf>
    <xf numFmtId="167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Fill="1" applyBorder="1" applyProtection="1">
      <alignment/>
      <protection/>
    </xf>
    <xf numFmtId="170" fontId="12" fillId="0" borderId="0" xfId="177" applyNumberFormat="1" applyFont="1" applyBorder="1" applyAlignment="1">
      <alignment horizontal="right"/>
      <protection/>
    </xf>
    <xf numFmtId="170" fontId="12" fillId="0" borderId="0" xfId="177" applyNumberFormat="1" applyFont="1" applyBorder="1">
      <alignment/>
      <protection/>
    </xf>
    <xf numFmtId="166" fontId="2" fillId="0" borderId="10" xfId="185" applyNumberFormat="1" applyFont="1" applyBorder="1" applyProtection="1">
      <alignment/>
      <protection/>
    </xf>
    <xf numFmtId="166" fontId="2" fillId="0" borderId="10" xfId="185" applyNumberFormat="1" applyFont="1" applyFill="1" applyBorder="1" applyProtection="1">
      <alignment/>
      <protection/>
    </xf>
    <xf numFmtId="166" fontId="2" fillId="0" borderId="63" xfId="185" applyNumberFormat="1" applyFont="1" applyBorder="1" applyProtection="1">
      <alignment/>
      <protection/>
    </xf>
    <xf numFmtId="166" fontId="2" fillId="0" borderId="11" xfId="185" applyNumberFormat="1" applyFont="1" applyBorder="1" applyProtection="1">
      <alignment/>
      <protection/>
    </xf>
    <xf numFmtId="166" fontId="2" fillId="0" borderId="66" xfId="185" applyNumberFormat="1" applyFont="1" applyFill="1" applyBorder="1" applyProtection="1">
      <alignment/>
      <protection/>
    </xf>
    <xf numFmtId="166" fontId="2" fillId="0" borderId="0" xfId="185" applyNumberFormat="1" applyFont="1" applyBorder="1" applyProtection="1">
      <alignment/>
      <protection/>
    </xf>
    <xf numFmtId="166" fontId="2" fillId="0" borderId="0" xfId="185" applyNumberFormat="1" applyFont="1" applyFill="1" applyBorder="1" applyProtection="1">
      <alignment/>
      <protection/>
    </xf>
    <xf numFmtId="166" fontId="2" fillId="0" borderId="14" xfId="185" applyNumberFormat="1" applyFont="1" applyFill="1" applyBorder="1" applyProtection="1">
      <alignment/>
      <protection/>
    </xf>
    <xf numFmtId="166" fontId="2" fillId="0" borderId="22" xfId="185" applyNumberFormat="1" applyFont="1" applyBorder="1" applyProtection="1">
      <alignment/>
      <protection/>
    </xf>
    <xf numFmtId="166" fontId="2" fillId="0" borderId="14" xfId="185" applyNumberFormat="1" applyFont="1" applyBorder="1" applyProtection="1">
      <alignment/>
      <protection/>
    </xf>
    <xf numFmtId="166" fontId="2" fillId="0" borderId="68" xfId="185" applyNumberFormat="1" applyFont="1" applyBorder="1" applyProtection="1">
      <alignment/>
      <protection/>
    </xf>
    <xf numFmtId="166" fontId="2" fillId="0" borderId="70" xfId="185" applyNumberFormat="1" applyFont="1" applyBorder="1" applyProtection="1">
      <alignment/>
      <protection/>
    </xf>
    <xf numFmtId="166" fontId="2" fillId="0" borderId="36" xfId="185" applyNumberFormat="1" applyFont="1" applyBorder="1" applyProtection="1">
      <alignment/>
      <protection/>
    </xf>
    <xf numFmtId="167" fontId="22" fillId="0" borderId="11" xfId="185" applyNumberFormat="1" applyFont="1" applyFill="1" applyBorder="1" applyProtection="1">
      <alignment/>
      <protection/>
    </xf>
    <xf numFmtId="167" fontId="22" fillId="0" borderId="11" xfId="185" applyNumberFormat="1" applyFont="1" applyFill="1" applyBorder="1" applyAlignment="1" applyProtection="1" quotePrefix="1">
      <alignment horizontal="left"/>
      <protection/>
    </xf>
    <xf numFmtId="167" fontId="22" fillId="0" borderId="14" xfId="185" applyNumberFormat="1" applyFont="1" applyFill="1" applyBorder="1" applyProtection="1">
      <alignment/>
      <protection/>
    </xf>
    <xf numFmtId="166" fontId="1" fillId="0" borderId="0" xfId="185" applyNumberFormat="1" applyFont="1" applyBorder="1" applyProtection="1">
      <alignment/>
      <protection/>
    </xf>
    <xf numFmtId="166" fontId="1" fillId="0" borderId="14" xfId="185" applyNumberFormat="1" applyFont="1" applyBorder="1" applyProtection="1">
      <alignment/>
      <protection/>
    </xf>
    <xf numFmtId="166" fontId="1" fillId="0" borderId="22" xfId="185" applyNumberFormat="1" applyFont="1" applyBorder="1" applyProtection="1">
      <alignment/>
      <protection/>
    </xf>
    <xf numFmtId="167" fontId="23" fillId="0" borderId="14" xfId="185" applyNumberFormat="1" applyFont="1" applyFill="1" applyBorder="1" applyProtection="1">
      <alignment/>
      <protection/>
    </xf>
    <xf numFmtId="167" fontId="22" fillId="0" borderId="36" xfId="185" applyNumberFormat="1" applyFont="1" applyFill="1" applyBorder="1" applyProtection="1">
      <alignment/>
      <protection/>
    </xf>
    <xf numFmtId="0" fontId="12" fillId="0" borderId="0" xfId="110" applyFont="1" applyBorder="1">
      <alignment/>
      <protection/>
    </xf>
    <xf numFmtId="166" fontId="12" fillId="0" borderId="0" xfId="110" applyNumberFormat="1" applyFont="1" applyBorder="1" applyProtection="1">
      <alignment/>
      <protection/>
    </xf>
    <xf numFmtId="166" fontId="12" fillId="0" borderId="0" xfId="110" applyNumberFormat="1" applyFont="1" applyFill="1" applyBorder="1" applyProtection="1">
      <alignment/>
      <protection/>
    </xf>
    <xf numFmtId="166" fontId="35" fillId="0" borderId="0" xfId="110" applyNumberFormat="1" applyFont="1" applyFill="1" applyBorder="1" applyProtection="1">
      <alignment/>
      <protection/>
    </xf>
    <xf numFmtId="166" fontId="2" fillId="0" borderId="10" xfId="111" applyNumberFormat="1" applyFont="1" applyBorder="1" applyProtection="1">
      <alignment/>
      <protection/>
    </xf>
    <xf numFmtId="166" fontId="2" fillId="0" borderId="10" xfId="111" applyNumberFormat="1" applyFont="1" applyFill="1" applyBorder="1" applyProtection="1">
      <alignment/>
      <protection/>
    </xf>
    <xf numFmtId="166" fontId="2" fillId="0" borderId="11" xfId="111" applyNumberFormat="1" applyFont="1" applyFill="1" applyBorder="1" applyProtection="1">
      <alignment/>
      <protection/>
    </xf>
    <xf numFmtId="166" fontId="2" fillId="0" borderId="63" xfId="111" applyNumberFormat="1" applyFont="1" applyBorder="1" applyProtection="1">
      <alignment/>
      <protection/>
    </xf>
    <xf numFmtId="166" fontId="2" fillId="0" borderId="11" xfId="111" applyNumberFormat="1" applyFont="1" applyBorder="1" applyProtection="1">
      <alignment/>
      <protection/>
    </xf>
    <xf numFmtId="166" fontId="2" fillId="0" borderId="66" xfId="111" applyNumberFormat="1" applyFont="1" applyFill="1" applyBorder="1" applyProtection="1">
      <alignment/>
      <protection/>
    </xf>
    <xf numFmtId="166" fontId="2" fillId="0" borderId="0" xfId="111" applyNumberFormat="1" applyFont="1" applyBorder="1" applyProtection="1">
      <alignment/>
      <protection/>
    </xf>
    <xf numFmtId="166" fontId="2" fillId="0" borderId="0" xfId="111" applyNumberFormat="1" applyFont="1" applyFill="1" applyBorder="1" applyProtection="1">
      <alignment/>
      <protection/>
    </xf>
    <xf numFmtId="166" fontId="2" fillId="0" borderId="14" xfId="111" applyNumberFormat="1" applyFont="1" applyFill="1" applyBorder="1" applyProtection="1">
      <alignment/>
      <protection/>
    </xf>
    <xf numFmtId="166" fontId="2" fillId="0" borderId="22" xfId="111" applyNumberFormat="1" applyFont="1" applyBorder="1" applyProtection="1">
      <alignment/>
      <protection/>
    </xf>
    <xf numFmtId="166" fontId="2" fillId="0" borderId="14" xfId="111" applyNumberFormat="1" applyFont="1" applyBorder="1" applyProtection="1">
      <alignment/>
      <protection/>
    </xf>
    <xf numFmtId="166" fontId="2" fillId="0" borderId="64" xfId="111" applyNumberFormat="1" applyFont="1" applyFill="1" applyBorder="1" applyProtection="1">
      <alignment/>
      <protection/>
    </xf>
    <xf numFmtId="166" fontId="2" fillId="0" borderId="20" xfId="111" applyNumberFormat="1" applyFont="1" applyFill="1" applyBorder="1" applyProtection="1">
      <alignment/>
      <protection/>
    </xf>
    <xf numFmtId="166" fontId="2" fillId="0" borderId="12" xfId="111" applyNumberFormat="1" applyFont="1" applyFill="1" applyBorder="1" applyProtection="1">
      <alignment/>
      <protection/>
    </xf>
    <xf numFmtId="166" fontId="2" fillId="0" borderId="24" xfId="111" applyNumberFormat="1" applyFont="1" applyBorder="1" applyProtection="1">
      <alignment/>
      <protection/>
    </xf>
    <xf numFmtId="166" fontId="2" fillId="0" borderId="12" xfId="111" applyNumberFormat="1" applyFont="1" applyBorder="1" applyProtection="1">
      <alignment/>
      <protection/>
    </xf>
    <xf numFmtId="166" fontId="2" fillId="0" borderId="46" xfId="111" applyNumberFormat="1" applyFont="1" applyFill="1" applyBorder="1" applyProtection="1">
      <alignment/>
      <protection/>
    </xf>
    <xf numFmtId="166" fontId="2" fillId="0" borderId="68" xfId="111" applyNumberFormat="1" applyFont="1" applyBorder="1" applyProtection="1">
      <alignment/>
      <protection/>
    </xf>
    <xf numFmtId="166" fontId="2" fillId="0" borderId="68" xfId="111" applyNumberFormat="1" applyFont="1" applyFill="1" applyBorder="1" applyProtection="1">
      <alignment/>
      <protection/>
    </xf>
    <xf numFmtId="166" fontId="2" fillId="0" borderId="36" xfId="111" applyNumberFormat="1" applyFont="1" applyFill="1" applyBorder="1" applyProtection="1">
      <alignment/>
      <protection/>
    </xf>
    <xf numFmtId="166" fontId="2" fillId="0" borderId="70" xfId="111" applyNumberFormat="1" applyFont="1" applyBorder="1" applyProtection="1">
      <alignment/>
      <protection/>
    </xf>
    <xf numFmtId="166" fontId="2" fillId="0" borderId="36" xfId="111" applyNumberFormat="1" applyFont="1" applyBorder="1" applyProtection="1">
      <alignment/>
      <protection/>
    </xf>
    <xf numFmtId="166" fontId="2" fillId="0" borderId="69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Alignment="1" applyProtection="1" quotePrefix="1">
      <alignment horizontal="left"/>
      <protection/>
    </xf>
    <xf numFmtId="167" fontId="22" fillId="0" borderId="14" xfId="111" applyNumberFormat="1" applyFont="1" applyFill="1" applyBorder="1" applyProtection="1">
      <alignment/>
      <protection/>
    </xf>
    <xf numFmtId="167" fontId="22" fillId="0" borderId="36" xfId="111" applyNumberFormat="1" applyFont="1" applyFill="1" applyBorder="1" applyProtection="1">
      <alignment/>
      <protection/>
    </xf>
    <xf numFmtId="166" fontId="1" fillId="0" borderId="10" xfId="111" applyNumberFormat="1" applyFont="1" applyBorder="1" applyProtection="1">
      <alignment/>
      <protection/>
    </xf>
    <xf numFmtId="166" fontId="1" fillId="0" borderId="11" xfId="111" applyNumberFormat="1" applyFont="1" applyBorder="1" applyProtection="1">
      <alignment/>
      <protection/>
    </xf>
    <xf numFmtId="166" fontId="1" fillId="0" borderId="63" xfId="111" applyNumberFormat="1" applyFont="1" applyBorder="1" applyProtection="1">
      <alignment/>
      <protection/>
    </xf>
    <xf numFmtId="167" fontId="23" fillId="0" borderId="11" xfId="111" applyNumberFormat="1" applyFont="1" applyFill="1" applyBorder="1" applyProtection="1">
      <alignment/>
      <protection/>
    </xf>
    <xf numFmtId="166" fontId="1" fillId="0" borderId="10" xfId="111" applyNumberFormat="1" applyFont="1" applyFill="1" applyBorder="1" applyProtection="1">
      <alignment/>
      <protection/>
    </xf>
    <xf numFmtId="166" fontId="1" fillId="0" borderId="11" xfId="111" applyNumberFormat="1" applyFont="1" applyFill="1" applyBorder="1" applyProtection="1">
      <alignment/>
      <protection/>
    </xf>
    <xf numFmtId="166" fontId="1" fillId="0" borderId="66" xfId="111" applyNumberFormat="1" applyFont="1" applyFill="1" applyBorder="1" applyProtection="1">
      <alignment/>
      <protection/>
    </xf>
    <xf numFmtId="166" fontId="2" fillId="34" borderId="14" xfId="111" applyNumberFormat="1" applyFont="1" applyFill="1" applyBorder="1" applyProtection="1">
      <alignment/>
      <protection/>
    </xf>
    <xf numFmtId="166" fontId="2" fillId="0" borderId="20" xfId="111" applyNumberFormat="1" applyFont="1" applyBorder="1" applyProtection="1">
      <alignment/>
      <protection/>
    </xf>
    <xf numFmtId="167" fontId="22" fillId="0" borderId="12" xfId="111" applyNumberFormat="1" applyFont="1" applyFill="1" applyBorder="1" applyProtection="1">
      <alignment/>
      <protection/>
    </xf>
    <xf numFmtId="166" fontId="2" fillId="0" borderId="10" xfId="113" applyNumberFormat="1" applyFont="1" applyBorder="1" applyProtection="1">
      <alignment/>
      <protection/>
    </xf>
    <xf numFmtId="166" fontId="2" fillId="0" borderId="10" xfId="113" applyNumberFormat="1" applyFont="1" applyFill="1" applyBorder="1" applyProtection="1">
      <alignment/>
      <protection/>
    </xf>
    <xf numFmtId="166" fontId="2" fillId="0" borderId="11" xfId="113" applyNumberFormat="1" applyFont="1" applyFill="1" applyBorder="1" applyProtection="1">
      <alignment/>
      <protection/>
    </xf>
    <xf numFmtId="166" fontId="2" fillId="0" borderId="63" xfId="113" applyNumberFormat="1" applyFont="1" applyBorder="1" applyProtection="1">
      <alignment/>
      <protection/>
    </xf>
    <xf numFmtId="166" fontId="2" fillId="0" borderId="11" xfId="113" applyNumberFormat="1" applyFont="1" applyBorder="1" applyProtection="1">
      <alignment/>
      <protection/>
    </xf>
    <xf numFmtId="166" fontId="2" fillId="0" borderId="66" xfId="113" applyNumberFormat="1" applyFont="1" applyFill="1" applyBorder="1" applyProtection="1">
      <alignment/>
      <protection/>
    </xf>
    <xf numFmtId="166" fontId="2" fillId="0" borderId="0" xfId="113" applyNumberFormat="1" applyFont="1" applyBorder="1" applyProtection="1">
      <alignment/>
      <protection/>
    </xf>
    <xf numFmtId="166" fontId="2" fillId="0" borderId="0" xfId="113" applyNumberFormat="1" applyFont="1" applyFill="1" applyBorder="1" applyProtection="1">
      <alignment/>
      <protection/>
    </xf>
    <xf numFmtId="166" fontId="2" fillId="0" borderId="14" xfId="113" applyNumberFormat="1" applyFont="1" applyFill="1" applyBorder="1" applyProtection="1">
      <alignment/>
      <protection/>
    </xf>
    <xf numFmtId="166" fontId="2" fillId="0" borderId="22" xfId="113" applyNumberFormat="1" applyFont="1" applyBorder="1" applyProtection="1">
      <alignment/>
      <protection/>
    </xf>
    <xf numFmtId="166" fontId="2" fillId="0" borderId="14" xfId="113" applyNumberFormat="1" applyFont="1" applyBorder="1" applyProtection="1">
      <alignment/>
      <protection/>
    </xf>
    <xf numFmtId="166" fontId="2" fillId="0" borderId="64" xfId="113" applyNumberFormat="1" applyFont="1" applyFill="1" applyBorder="1" applyProtection="1">
      <alignment/>
      <protection/>
    </xf>
    <xf numFmtId="166" fontId="2" fillId="0" borderId="20" xfId="113" applyNumberFormat="1" applyFont="1" applyFill="1" applyBorder="1" applyProtection="1">
      <alignment/>
      <protection/>
    </xf>
    <xf numFmtId="166" fontId="2" fillId="0" borderId="12" xfId="113" applyNumberFormat="1" applyFont="1" applyFill="1" applyBorder="1" applyProtection="1">
      <alignment/>
      <protection/>
    </xf>
    <xf numFmtId="166" fontId="2" fillId="0" borderId="24" xfId="113" applyNumberFormat="1" applyFont="1" applyBorder="1" applyProtection="1">
      <alignment/>
      <protection/>
    </xf>
    <xf numFmtId="166" fontId="2" fillId="0" borderId="12" xfId="113" applyNumberFormat="1" applyFont="1" applyBorder="1" applyProtection="1">
      <alignment/>
      <protection/>
    </xf>
    <xf numFmtId="166" fontId="2" fillId="0" borderId="46" xfId="113" applyNumberFormat="1" applyFont="1" applyFill="1" applyBorder="1" applyProtection="1">
      <alignment/>
      <protection/>
    </xf>
    <xf numFmtId="166" fontId="2" fillId="0" borderId="68" xfId="113" applyNumberFormat="1" applyFont="1" applyBorder="1" applyProtection="1">
      <alignment/>
      <protection/>
    </xf>
    <xf numFmtId="166" fontId="2" fillId="0" borderId="68" xfId="113" applyNumberFormat="1" applyFont="1" applyFill="1" applyBorder="1" applyProtection="1">
      <alignment/>
      <protection/>
    </xf>
    <xf numFmtId="166" fontId="2" fillId="0" borderId="36" xfId="113" applyNumberFormat="1" applyFont="1" applyFill="1" applyBorder="1" applyProtection="1">
      <alignment/>
      <protection/>
    </xf>
    <xf numFmtId="166" fontId="2" fillId="0" borderId="70" xfId="113" applyNumberFormat="1" applyFont="1" applyBorder="1" applyProtection="1">
      <alignment/>
      <protection/>
    </xf>
    <xf numFmtId="166" fontId="2" fillId="0" borderId="36" xfId="113" applyNumberFormat="1" applyFont="1" applyBorder="1" applyProtection="1">
      <alignment/>
      <protection/>
    </xf>
    <xf numFmtId="166" fontId="2" fillId="0" borderId="69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Alignment="1" applyProtection="1" quotePrefix="1">
      <alignment horizontal="left"/>
      <protection/>
    </xf>
    <xf numFmtId="167" fontId="22" fillId="0" borderId="14" xfId="113" applyNumberFormat="1" applyFont="1" applyFill="1" applyBorder="1" applyProtection="1">
      <alignment/>
      <protection/>
    </xf>
    <xf numFmtId="167" fontId="22" fillId="0" borderId="36" xfId="113" applyNumberFormat="1" applyFont="1" applyFill="1" applyBorder="1" applyProtection="1">
      <alignment/>
      <protection/>
    </xf>
    <xf numFmtId="166" fontId="1" fillId="0" borderId="10" xfId="113" applyNumberFormat="1" applyFont="1" applyBorder="1" applyProtection="1">
      <alignment/>
      <protection/>
    </xf>
    <xf numFmtId="166" fontId="1" fillId="0" borderId="11" xfId="113" applyNumberFormat="1" applyFont="1" applyBorder="1" applyProtection="1">
      <alignment/>
      <protection/>
    </xf>
    <xf numFmtId="166" fontId="1" fillId="0" borderId="63" xfId="113" applyNumberFormat="1" applyFont="1" applyBorder="1" applyProtection="1">
      <alignment/>
      <protection/>
    </xf>
    <xf numFmtId="167" fontId="23" fillId="0" borderId="11" xfId="113" applyNumberFormat="1" applyFont="1" applyFill="1" applyBorder="1" applyProtection="1">
      <alignment/>
      <protection/>
    </xf>
    <xf numFmtId="166" fontId="1" fillId="0" borderId="10" xfId="113" applyNumberFormat="1" applyFont="1" applyFill="1" applyBorder="1" applyProtection="1">
      <alignment/>
      <protection/>
    </xf>
    <xf numFmtId="166" fontId="1" fillId="0" borderId="11" xfId="113" applyNumberFormat="1" applyFont="1" applyFill="1" applyBorder="1" applyProtection="1">
      <alignment/>
      <protection/>
    </xf>
    <xf numFmtId="166" fontId="1" fillId="0" borderId="66" xfId="113" applyNumberFormat="1" applyFont="1" applyFill="1" applyBorder="1" applyProtection="1">
      <alignment/>
      <protection/>
    </xf>
    <xf numFmtId="166" fontId="2" fillId="0" borderId="20" xfId="113" applyNumberFormat="1" applyFont="1" applyBorder="1" applyProtection="1">
      <alignment/>
      <protection/>
    </xf>
    <xf numFmtId="167" fontId="22" fillId="0" borderId="12" xfId="113" applyNumberFormat="1" applyFont="1" applyFill="1" applyBorder="1" applyProtection="1">
      <alignment/>
      <protection/>
    </xf>
    <xf numFmtId="166" fontId="2" fillId="0" borderId="10" xfId="115" applyNumberFormat="1" applyFont="1" applyBorder="1" applyProtection="1">
      <alignment/>
      <protection/>
    </xf>
    <xf numFmtId="166" fontId="2" fillId="0" borderId="10" xfId="115" applyNumberFormat="1" applyFont="1" applyFill="1" applyBorder="1" applyProtection="1">
      <alignment/>
      <protection/>
    </xf>
    <xf numFmtId="166" fontId="2" fillId="0" borderId="11" xfId="115" applyNumberFormat="1" applyFont="1" applyFill="1" applyBorder="1" applyProtection="1">
      <alignment/>
      <protection/>
    </xf>
    <xf numFmtId="166" fontId="2" fillId="0" borderId="63" xfId="115" applyNumberFormat="1" applyFont="1" applyBorder="1" applyProtection="1">
      <alignment/>
      <protection/>
    </xf>
    <xf numFmtId="166" fontId="2" fillId="0" borderId="11" xfId="115" applyNumberFormat="1" applyFont="1" applyBorder="1" applyProtection="1">
      <alignment/>
      <protection/>
    </xf>
    <xf numFmtId="166" fontId="2" fillId="0" borderId="66" xfId="115" applyNumberFormat="1" applyFont="1" applyFill="1" applyBorder="1" applyProtection="1">
      <alignment/>
      <protection/>
    </xf>
    <xf numFmtId="166" fontId="2" fillId="0" borderId="0" xfId="115" applyNumberFormat="1" applyFont="1" applyBorder="1" applyProtection="1">
      <alignment/>
      <protection/>
    </xf>
    <xf numFmtId="166" fontId="2" fillId="0" borderId="0" xfId="115" applyNumberFormat="1" applyFont="1" applyFill="1" applyBorder="1" applyProtection="1">
      <alignment/>
      <protection/>
    </xf>
    <xf numFmtId="166" fontId="2" fillId="0" borderId="14" xfId="115" applyNumberFormat="1" applyFont="1" applyFill="1" applyBorder="1" applyProtection="1">
      <alignment/>
      <protection/>
    </xf>
    <xf numFmtId="166" fontId="2" fillId="0" borderId="22" xfId="115" applyNumberFormat="1" applyFont="1" applyBorder="1" applyProtection="1">
      <alignment/>
      <protection/>
    </xf>
    <xf numFmtId="166" fontId="2" fillId="0" borderId="14" xfId="115" applyNumberFormat="1" applyFont="1" applyBorder="1" applyProtection="1">
      <alignment/>
      <protection/>
    </xf>
    <xf numFmtId="166" fontId="2" fillId="0" borderId="64" xfId="115" applyNumberFormat="1" applyFont="1" applyFill="1" applyBorder="1" applyProtection="1">
      <alignment/>
      <protection/>
    </xf>
    <xf numFmtId="166" fontId="2" fillId="0" borderId="20" xfId="115" applyNumberFormat="1" applyFont="1" applyFill="1" applyBorder="1" applyProtection="1">
      <alignment/>
      <protection/>
    </xf>
    <xf numFmtId="166" fontId="2" fillId="0" borderId="12" xfId="115" applyNumberFormat="1" applyFont="1" applyFill="1" applyBorder="1" applyProtection="1">
      <alignment/>
      <protection/>
    </xf>
    <xf numFmtId="166" fontId="2" fillId="0" borderId="24" xfId="115" applyNumberFormat="1" applyFont="1" applyBorder="1" applyProtection="1">
      <alignment/>
      <protection/>
    </xf>
    <xf numFmtId="166" fontId="2" fillId="0" borderId="12" xfId="115" applyNumberFormat="1" applyFont="1" applyBorder="1" applyProtection="1">
      <alignment/>
      <protection/>
    </xf>
    <xf numFmtId="166" fontId="2" fillId="0" borderId="46" xfId="115" applyNumberFormat="1" applyFont="1" applyFill="1" applyBorder="1" applyProtection="1">
      <alignment/>
      <protection/>
    </xf>
    <xf numFmtId="166" fontId="2" fillId="0" borderId="68" xfId="115" applyNumberFormat="1" applyFont="1" applyBorder="1" applyProtection="1">
      <alignment/>
      <protection/>
    </xf>
    <xf numFmtId="166" fontId="2" fillId="0" borderId="68" xfId="115" applyNumberFormat="1" applyFont="1" applyFill="1" applyBorder="1" applyProtection="1">
      <alignment/>
      <protection/>
    </xf>
    <xf numFmtId="166" fontId="2" fillId="0" borderId="36" xfId="115" applyNumberFormat="1" applyFont="1" applyFill="1" applyBorder="1" applyProtection="1">
      <alignment/>
      <protection/>
    </xf>
    <xf numFmtId="166" fontId="2" fillId="0" borderId="70" xfId="115" applyNumberFormat="1" applyFont="1" applyBorder="1" applyProtection="1">
      <alignment/>
      <protection/>
    </xf>
    <xf numFmtId="166" fontId="2" fillId="0" borderId="36" xfId="115" applyNumberFormat="1" applyFont="1" applyBorder="1" applyProtection="1">
      <alignment/>
      <protection/>
    </xf>
    <xf numFmtId="166" fontId="2" fillId="0" borderId="69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Alignment="1" applyProtection="1" quotePrefix="1">
      <alignment horizontal="left"/>
      <protection/>
    </xf>
    <xf numFmtId="167" fontId="22" fillId="0" borderId="14" xfId="115" applyNumberFormat="1" applyFont="1" applyFill="1" applyBorder="1" applyProtection="1">
      <alignment/>
      <protection/>
    </xf>
    <xf numFmtId="167" fontId="22" fillId="0" borderId="36" xfId="115" applyNumberFormat="1" applyFont="1" applyFill="1" applyBorder="1" applyProtection="1">
      <alignment/>
      <protection/>
    </xf>
    <xf numFmtId="166" fontId="1" fillId="0" borderId="10" xfId="115" applyNumberFormat="1" applyFont="1" applyBorder="1" applyProtection="1">
      <alignment/>
      <protection/>
    </xf>
    <xf numFmtId="166" fontId="1" fillId="0" borderId="11" xfId="115" applyNumberFormat="1" applyFont="1" applyBorder="1" applyProtection="1">
      <alignment/>
      <protection/>
    </xf>
    <xf numFmtId="166" fontId="1" fillId="0" borderId="63" xfId="115" applyNumberFormat="1" applyFont="1" applyBorder="1" applyProtection="1">
      <alignment/>
      <protection/>
    </xf>
    <xf numFmtId="167" fontId="23" fillId="0" borderId="11" xfId="115" applyNumberFormat="1" applyFont="1" applyFill="1" applyBorder="1" applyProtection="1">
      <alignment/>
      <protection/>
    </xf>
    <xf numFmtId="166" fontId="1" fillId="0" borderId="10" xfId="115" applyNumberFormat="1" applyFont="1" applyFill="1" applyBorder="1" applyProtection="1">
      <alignment/>
      <protection/>
    </xf>
    <xf numFmtId="166" fontId="1" fillId="0" borderId="11" xfId="115" applyNumberFormat="1" applyFont="1" applyFill="1" applyBorder="1" applyProtection="1">
      <alignment/>
      <protection/>
    </xf>
    <xf numFmtId="166" fontId="1" fillId="0" borderId="66" xfId="115" applyNumberFormat="1" applyFont="1" applyFill="1" applyBorder="1" applyProtection="1">
      <alignment/>
      <protection/>
    </xf>
    <xf numFmtId="166" fontId="2" fillId="34" borderId="14" xfId="115" applyNumberFormat="1" applyFont="1" applyFill="1" applyBorder="1" applyProtection="1">
      <alignment/>
      <protection/>
    </xf>
    <xf numFmtId="166" fontId="2" fillId="0" borderId="20" xfId="115" applyNumberFormat="1" applyFont="1" applyBorder="1" applyProtection="1">
      <alignment/>
      <protection/>
    </xf>
    <xf numFmtId="167" fontId="22" fillId="0" borderId="12" xfId="115" applyNumberFormat="1" applyFont="1" applyFill="1" applyBorder="1" applyProtection="1">
      <alignment/>
      <protection/>
    </xf>
    <xf numFmtId="166" fontId="2" fillId="0" borderId="10" xfId="117" applyNumberFormat="1" applyFont="1" applyBorder="1" applyProtection="1">
      <alignment/>
      <protection/>
    </xf>
    <xf numFmtId="166" fontId="2" fillId="0" borderId="10" xfId="117" applyNumberFormat="1" applyFont="1" applyFill="1" applyBorder="1" applyProtection="1">
      <alignment/>
      <protection/>
    </xf>
    <xf numFmtId="166" fontId="2" fillId="0" borderId="11" xfId="117" applyNumberFormat="1" applyFont="1" applyFill="1" applyBorder="1" applyProtection="1">
      <alignment/>
      <protection/>
    </xf>
    <xf numFmtId="166" fontId="2" fillId="0" borderId="11" xfId="117" applyNumberFormat="1" applyFont="1" applyBorder="1" applyProtection="1">
      <alignment/>
      <protection/>
    </xf>
    <xf numFmtId="166" fontId="2" fillId="0" borderId="0" xfId="117" applyNumberFormat="1" applyFont="1" applyBorder="1" applyProtection="1">
      <alignment/>
      <protection/>
    </xf>
    <xf numFmtId="166" fontId="2" fillId="0" borderId="14" xfId="117" applyNumberFormat="1" applyFont="1" applyBorder="1" applyProtection="1">
      <alignment/>
      <protection/>
    </xf>
    <xf numFmtId="166" fontId="2" fillId="0" borderId="12" xfId="117" applyNumberFormat="1" applyFont="1" applyBorder="1" applyProtection="1">
      <alignment/>
      <protection/>
    </xf>
    <xf numFmtId="166" fontId="2" fillId="0" borderId="68" xfId="117" applyNumberFormat="1" applyFont="1" applyBorder="1" applyProtection="1">
      <alignment/>
      <protection/>
    </xf>
    <xf numFmtId="166" fontId="2" fillId="0" borderId="36" xfId="117" applyNumberFormat="1" applyFont="1" applyBorder="1" applyProtection="1">
      <alignment/>
      <protection/>
    </xf>
    <xf numFmtId="166" fontId="1" fillId="0" borderId="10" xfId="117" applyNumberFormat="1" applyFont="1" applyBorder="1" applyProtection="1">
      <alignment/>
      <protection/>
    </xf>
    <xf numFmtId="166" fontId="1" fillId="0" borderId="11" xfId="117" applyNumberFormat="1" applyFont="1" applyBorder="1" applyProtection="1">
      <alignment/>
      <protection/>
    </xf>
    <xf numFmtId="166" fontId="2" fillId="0" borderId="20" xfId="117" applyNumberFormat="1" applyFont="1" applyBorder="1" applyProtection="1">
      <alignment/>
      <protection/>
    </xf>
    <xf numFmtId="164" fontId="2" fillId="0" borderId="13" xfId="52" applyNumberFormat="1" applyFont="1" applyFill="1" applyBorder="1" applyAlignment="1">
      <alignment/>
    </xf>
    <xf numFmtId="164" fontId="2" fillId="0" borderId="16" xfId="52" applyNumberFormat="1" applyFont="1" applyFill="1" applyBorder="1" applyAlignment="1">
      <alignment/>
    </xf>
    <xf numFmtId="2" fontId="2" fillId="0" borderId="13" xfId="52" applyNumberFormat="1" applyFont="1" applyFill="1" applyBorder="1" applyAlignment="1">
      <alignment/>
    </xf>
    <xf numFmtId="2" fontId="2" fillId="0" borderId="16" xfId="52" applyNumberFormat="1" applyFont="1" applyFill="1" applyBorder="1" applyAlignment="1">
      <alignment/>
    </xf>
    <xf numFmtId="2" fontId="2" fillId="0" borderId="47" xfId="52" applyNumberFormat="1" applyFont="1" applyFill="1" applyBorder="1" applyAlignment="1">
      <alignment/>
    </xf>
    <xf numFmtId="2" fontId="2" fillId="0" borderId="31" xfId="52" applyNumberFormat="1" applyFont="1" applyFill="1" applyBorder="1" applyAlignment="1">
      <alignment/>
    </xf>
    <xf numFmtId="164" fontId="1" fillId="0" borderId="26" xfId="52" applyNumberFormat="1" applyFont="1" applyFill="1" applyBorder="1" applyAlignment="1">
      <alignment/>
    </xf>
    <xf numFmtId="2" fontId="1" fillId="0" borderId="26" xfId="52" applyNumberFormat="1" applyFont="1" applyFill="1" applyBorder="1" applyAlignment="1">
      <alignment/>
    </xf>
    <xf numFmtId="2" fontId="1" fillId="0" borderId="48" xfId="52" applyNumberFormat="1" applyFont="1" applyFill="1" applyBorder="1" applyAlignment="1">
      <alignment/>
    </xf>
    <xf numFmtId="164" fontId="2" fillId="0" borderId="15" xfId="52" applyNumberFormat="1" applyFont="1" applyFill="1" applyBorder="1" applyAlignment="1">
      <alignment/>
    </xf>
    <xf numFmtId="2" fontId="2" fillId="0" borderId="15" xfId="52" applyNumberFormat="1" applyFont="1" applyFill="1" applyBorder="1" applyAlignment="1">
      <alignment/>
    </xf>
    <xf numFmtId="2" fontId="2" fillId="0" borderId="37" xfId="52" applyNumberFormat="1" applyFont="1" applyFill="1" applyBorder="1" applyAlignment="1">
      <alignment/>
    </xf>
    <xf numFmtId="164" fontId="2" fillId="0" borderId="47" xfId="52" applyNumberFormat="1" applyFont="1" applyFill="1" applyBorder="1" applyAlignment="1">
      <alignment/>
    </xf>
    <xf numFmtId="164" fontId="1" fillId="0" borderId="15" xfId="121" applyNumberFormat="1" applyFont="1" applyFill="1" applyBorder="1">
      <alignment/>
      <protection/>
    </xf>
    <xf numFmtId="164" fontId="2" fillId="0" borderId="13" xfId="121" applyNumberFormat="1" applyFont="1" applyFill="1" applyBorder="1">
      <alignment/>
      <protection/>
    </xf>
    <xf numFmtId="164" fontId="1" fillId="0" borderId="11" xfId="121" applyNumberFormat="1" applyFont="1" applyFill="1" applyBorder="1">
      <alignment/>
      <protection/>
    </xf>
    <xf numFmtId="164" fontId="1" fillId="0" borderId="37" xfId="121" applyNumberFormat="1" applyFont="1" applyFill="1" applyBorder="1" applyAlignment="1">
      <alignment vertical="center"/>
      <protection/>
    </xf>
    <xf numFmtId="164" fontId="7" fillId="0" borderId="31" xfId="121" applyNumberFormat="1" applyFont="1" applyFill="1" applyBorder="1" applyAlignment="1">
      <alignment vertical="center"/>
      <protection/>
    </xf>
    <xf numFmtId="164" fontId="2" fillId="0" borderId="31" xfId="121" applyNumberFormat="1" applyFont="1" applyFill="1" applyBorder="1" applyAlignment="1">
      <alignment vertical="center"/>
      <protection/>
    </xf>
    <xf numFmtId="164" fontId="2" fillId="0" borderId="14" xfId="121" applyNumberFormat="1" applyFont="1" applyFill="1" applyBorder="1">
      <alignment/>
      <protection/>
    </xf>
    <xf numFmtId="164" fontId="2" fillId="0" borderId="19" xfId="121" applyNumberFormat="1" applyFont="1" applyFill="1" applyBorder="1">
      <alignment/>
      <protection/>
    </xf>
    <xf numFmtId="164" fontId="2" fillId="0" borderId="16" xfId="121" applyNumberFormat="1" applyFont="1" applyFill="1" applyBorder="1">
      <alignment/>
      <protection/>
    </xf>
    <xf numFmtId="164" fontId="2" fillId="0" borderId="18" xfId="121" applyNumberFormat="1" applyFont="1" applyFill="1" applyBorder="1">
      <alignment/>
      <protection/>
    </xf>
    <xf numFmtId="164" fontId="2" fillId="0" borderId="12" xfId="121" applyNumberFormat="1" applyFont="1" applyFill="1" applyBorder="1">
      <alignment/>
      <protection/>
    </xf>
    <xf numFmtId="164" fontId="1" fillId="0" borderId="15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6" xfId="79" applyNumberFormat="1" applyFont="1" applyFill="1" applyBorder="1" applyAlignment="1">
      <alignment/>
    </xf>
    <xf numFmtId="164" fontId="7" fillId="0" borderId="31" xfId="122" applyNumberFormat="1" applyFont="1" applyFill="1" applyBorder="1" applyAlignment="1">
      <alignment vertical="center"/>
      <protection/>
    </xf>
    <xf numFmtId="164" fontId="13" fillId="0" borderId="37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9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15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37" xfId="123" applyNumberFormat="1" applyFont="1" applyFill="1" applyBorder="1" applyAlignment="1">
      <alignment vertical="center"/>
      <protection/>
    </xf>
    <xf numFmtId="164" fontId="2" fillId="0" borderId="31" xfId="123" applyNumberFormat="1" applyFont="1" applyFill="1" applyBorder="1">
      <alignment/>
      <protection/>
    </xf>
    <xf numFmtId="164" fontId="1" fillId="0" borderId="37" xfId="123" applyNumberFormat="1" applyFont="1" applyFill="1" applyBorder="1">
      <alignment/>
      <protection/>
    </xf>
    <xf numFmtId="164" fontId="1" fillId="0" borderId="15" xfId="123" applyNumberFormat="1" applyFont="1" applyFill="1" applyBorder="1" applyAlignment="1">
      <alignment vertical="center"/>
      <protection/>
    </xf>
    <xf numFmtId="164" fontId="1" fillId="0" borderId="26" xfId="123" applyNumberFormat="1" applyFont="1" applyFill="1" applyBorder="1">
      <alignment/>
      <protection/>
    </xf>
    <xf numFmtId="164" fontId="1" fillId="0" borderId="48" xfId="123" applyNumberFormat="1" applyFont="1" applyFill="1" applyBorder="1">
      <alignment/>
      <protection/>
    </xf>
    <xf numFmtId="164" fontId="1" fillId="0" borderId="15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2" fillId="0" borderId="31" xfId="124" applyNumberFormat="1" applyFont="1" applyFill="1" applyBorder="1">
      <alignment/>
      <protection/>
    </xf>
    <xf numFmtId="164" fontId="2" fillId="0" borderId="26" xfId="124" applyNumberFormat="1" applyFont="1" applyFill="1" applyBorder="1">
      <alignment/>
      <protection/>
    </xf>
    <xf numFmtId="164" fontId="2" fillId="0" borderId="48" xfId="124" applyNumberFormat="1" applyFont="1" applyFill="1" applyBorder="1">
      <alignment/>
      <protection/>
    </xf>
    <xf numFmtId="164" fontId="1" fillId="0" borderId="37" xfId="124" applyNumberFormat="1" applyFont="1" applyFill="1" applyBorder="1">
      <alignment/>
      <protection/>
    </xf>
    <xf numFmtId="177" fontId="2" fillId="0" borderId="0" xfId="125" applyNumberFormat="1" applyFont="1" applyFill="1" applyBorder="1">
      <alignment/>
      <protection/>
    </xf>
    <xf numFmtId="177" fontId="2" fillId="0" borderId="14" xfId="125" applyNumberFormat="1" applyFont="1" applyFill="1" applyBorder="1">
      <alignment/>
      <protection/>
    </xf>
    <xf numFmtId="177" fontId="2" fillId="0" borderId="22" xfId="125" applyNumberFormat="1" applyFont="1" applyFill="1" applyBorder="1">
      <alignment/>
      <protection/>
    </xf>
    <xf numFmtId="177" fontId="2" fillId="0" borderId="20" xfId="125" applyNumberFormat="1" applyFont="1" applyFill="1" applyBorder="1">
      <alignment/>
      <protection/>
    </xf>
    <xf numFmtId="176" fontId="2" fillId="0" borderId="13" xfId="125" applyNumberFormat="1" applyFont="1" applyFill="1" applyBorder="1">
      <alignment/>
      <protection/>
    </xf>
    <xf numFmtId="177" fontId="2" fillId="0" borderId="13" xfId="125" applyNumberFormat="1" applyFont="1" applyFill="1" applyBorder="1">
      <alignment/>
      <protection/>
    </xf>
    <xf numFmtId="176" fontId="13" fillId="0" borderId="27" xfId="125" applyNumberFormat="1" applyFont="1" applyFill="1" applyBorder="1" applyAlignment="1">
      <alignment vertical="center"/>
      <protection/>
    </xf>
    <xf numFmtId="176" fontId="2" fillId="0" borderId="14" xfId="125" applyNumberFormat="1" applyFont="1" applyFill="1" applyBorder="1">
      <alignment/>
      <protection/>
    </xf>
    <xf numFmtId="176" fontId="2" fillId="0" borderId="22" xfId="125" applyNumberFormat="1" applyFont="1" applyFill="1" applyBorder="1">
      <alignment/>
      <protection/>
    </xf>
    <xf numFmtId="176" fontId="13" fillId="0" borderId="43" xfId="125" applyNumberFormat="1" applyFont="1" applyFill="1" applyBorder="1" applyAlignment="1">
      <alignment vertical="center"/>
      <protection/>
    </xf>
    <xf numFmtId="177" fontId="2" fillId="0" borderId="31" xfId="125" applyNumberFormat="1" applyFont="1" applyFill="1" applyBorder="1">
      <alignment/>
      <protection/>
    </xf>
    <xf numFmtId="177" fontId="13" fillId="0" borderId="34" xfId="125" applyNumberFormat="1" applyFont="1" applyFill="1" applyBorder="1" applyAlignment="1">
      <alignment vertical="center"/>
      <protection/>
    </xf>
    <xf numFmtId="177" fontId="13" fillId="0" borderId="44" xfId="125" applyNumberFormat="1" applyFont="1" applyFill="1" applyBorder="1" applyAlignment="1">
      <alignment vertical="center"/>
      <protection/>
    </xf>
    <xf numFmtId="177" fontId="13" fillId="0" borderId="27" xfId="125" applyNumberFormat="1" applyFont="1" applyFill="1" applyBorder="1" applyAlignment="1">
      <alignment vertical="center"/>
      <protection/>
    </xf>
    <xf numFmtId="176" fontId="2" fillId="0" borderId="18" xfId="125" applyNumberFormat="1" applyFont="1" applyFill="1" applyBorder="1">
      <alignment/>
      <protection/>
    </xf>
    <xf numFmtId="176" fontId="2" fillId="0" borderId="12" xfId="125" applyNumberFormat="1" applyFont="1" applyFill="1" applyBorder="1">
      <alignment/>
      <protection/>
    </xf>
    <xf numFmtId="176" fontId="13" fillId="0" borderId="44" xfId="125" applyNumberFormat="1" applyFont="1" applyFill="1" applyBorder="1" applyAlignment="1">
      <alignment vertical="center"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2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6" fontId="2" fillId="0" borderId="13" xfId="126" applyNumberFormat="1" applyFont="1" applyBorder="1">
      <alignment/>
      <protection/>
    </xf>
    <xf numFmtId="176" fontId="2" fillId="0" borderId="13" xfId="126" applyNumberFormat="1" applyFont="1" applyFill="1" applyBorder="1">
      <alignment/>
      <protection/>
    </xf>
    <xf numFmtId="176" fontId="2" fillId="0" borderId="13" xfId="126" applyNumberFormat="1" applyFont="1" applyFill="1" applyBorder="1" applyAlignment="1">
      <alignment horizontal="right"/>
      <protection/>
    </xf>
    <xf numFmtId="176" fontId="2" fillId="0" borderId="16" xfId="126" applyNumberFormat="1" applyFont="1" applyFill="1" applyBorder="1">
      <alignment/>
      <protection/>
    </xf>
    <xf numFmtId="176" fontId="1" fillId="0" borderId="27" xfId="126" applyNumberFormat="1" applyFont="1" applyFill="1" applyBorder="1" applyAlignment="1">
      <alignment horizontal="center" vertical="center"/>
      <protection/>
    </xf>
    <xf numFmtId="176" fontId="2" fillId="0" borderId="19" xfId="126" applyNumberFormat="1" applyFont="1" applyFill="1" applyBorder="1">
      <alignment/>
      <protection/>
    </xf>
    <xf numFmtId="176" fontId="2" fillId="0" borderId="14" xfId="126" applyNumberFormat="1" applyFont="1" applyFill="1" applyBorder="1">
      <alignment/>
      <protection/>
    </xf>
    <xf numFmtId="176" fontId="2" fillId="0" borderId="14" xfId="126" applyNumberFormat="1" applyFont="1" applyFill="1" applyBorder="1" applyAlignment="1">
      <alignment horizontal="right"/>
      <protection/>
    </xf>
    <xf numFmtId="176" fontId="1" fillId="0" borderId="44" xfId="126" applyNumberFormat="1" applyFont="1" applyFill="1" applyBorder="1" applyAlignment="1">
      <alignment horizontal="center" vertical="center"/>
      <protection/>
    </xf>
    <xf numFmtId="176" fontId="2" fillId="0" borderId="22" xfId="126" applyNumberFormat="1" applyFont="1" applyFill="1" applyBorder="1">
      <alignment/>
      <protection/>
    </xf>
    <xf numFmtId="176" fontId="13" fillId="0" borderId="43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34" xfId="126" applyNumberFormat="1" applyFont="1" applyFill="1" applyBorder="1" applyAlignment="1">
      <alignment vertical="center"/>
      <protection/>
    </xf>
    <xf numFmtId="177" fontId="13" fillId="0" borderId="44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 applyAlignment="1">
      <alignment horizont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22" xfId="127" applyNumberFormat="1" applyFont="1" applyFill="1" applyBorder="1">
      <alignment/>
      <protection/>
    </xf>
    <xf numFmtId="177" fontId="2" fillId="0" borderId="24" xfId="127" applyNumberFormat="1" applyFont="1" applyFill="1" applyBorder="1">
      <alignment/>
      <protection/>
    </xf>
    <xf numFmtId="177" fontId="1" fillId="0" borderId="43" xfId="127" applyNumberFormat="1" applyFont="1" applyFill="1" applyBorder="1" applyAlignment="1">
      <alignment vertical="center"/>
      <protection/>
    </xf>
    <xf numFmtId="177" fontId="2" fillId="0" borderId="13" xfId="127" applyNumberFormat="1" applyFont="1" applyFill="1" applyBorder="1">
      <alignment/>
      <protection/>
    </xf>
    <xf numFmtId="177" fontId="2" fillId="0" borderId="16" xfId="127" applyNumberFormat="1" applyFont="1" applyFill="1" applyBorder="1">
      <alignment/>
      <protection/>
    </xf>
    <xf numFmtId="177" fontId="1" fillId="0" borderId="27" xfId="127" applyNumberFormat="1" applyFont="1" applyFill="1" applyBorder="1" applyAlignment="1">
      <alignment vertical="center"/>
      <protection/>
    </xf>
    <xf numFmtId="177" fontId="2" fillId="0" borderId="31" xfId="127" applyNumberFormat="1" applyFont="1" applyFill="1" applyBorder="1">
      <alignment/>
      <protection/>
    </xf>
    <xf numFmtId="177" fontId="2" fillId="0" borderId="47" xfId="127" applyNumberFormat="1" applyFont="1" applyFill="1" applyBorder="1">
      <alignment/>
      <protection/>
    </xf>
    <xf numFmtId="177" fontId="1" fillId="0" borderId="48" xfId="127" applyNumberFormat="1" applyFont="1" applyFill="1" applyBorder="1" applyAlignment="1">
      <alignment vertical="center"/>
      <protection/>
    </xf>
    <xf numFmtId="0" fontId="2" fillId="0" borderId="23" xfId="128" applyFont="1" applyBorder="1" applyAlignment="1" applyProtection="1">
      <alignment horizontal="center" vertical="center"/>
      <protection/>
    </xf>
    <xf numFmtId="0" fontId="2" fillId="0" borderId="14" xfId="128" applyFont="1" applyBorder="1" applyAlignment="1" applyProtection="1">
      <alignment horizontal="center" vertical="center"/>
      <protection/>
    </xf>
    <xf numFmtId="0" fontId="2" fillId="0" borderId="30" xfId="128" applyFont="1" applyBorder="1" applyAlignment="1" applyProtection="1">
      <alignment horizontal="center" vertical="center"/>
      <protection/>
    </xf>
    <xf numFmtId="0" fontId="2" fillId="0" borderId="13" xfId="128" applyFont="1" applyBorder="1" applyAlignment="1" applyProtection="1">
      <alignment horizontal="center" vertical="center"/>
      <protection/>
    </xf>
    <xf numFmtId="0" fontId="2" fillId="0" borderId="16" xfId="128" applyFont="1" applyBorder="1" applyAlignment="1" applyProtection="1">
      <alignment horizontal="center" vertical="center"/>
      <protection/>
    </xf>
    <xf numFmtId="0" fontId="2" fillId="0" borderId="47" xfId="128" applyFont="1" applyBorder="1" applyAlignment="1" applyProtection="1">
      <alignment horizontal="center" vertical="center"/>
      <protection/>
    </xf>
    <xf numFmtId="0" fontId="2" fillId="0" borderId="35" xfId="128" applyFont="1" applyBorder="1" applyAlignment="1" applyProtection="1">
      <alignment horizontal="center" vertical="center"/>
      <protection/>
    </xf>
    <xf numFmtId="0" fontId="2" fillId="0" borderId="19" xfId="128" applyFont="1" applyBorder="1" applyAlignment="1" applyProtection="1" quotePrefix="1">
      <alignment horizontal="center" vertical="center"/>
      <protection/>
    </xf>
    <xf numFmtId="0" fontId="2" fillId="0" borderId="13" xfId="128" applyFont="1" applyBorder="1" applyAlignment="1" applyProtection="1" quotePrefix="1">
      <alignment horizontal="center" vertical="center"/>
      <protection/>
    </xf>
    <xf numFmtId="0" fontId="13" fillId="0" borderId="44" xfId="128" applyFont="1" applyBorder="1" applyAlignment="1">
      <alignment horizontal="center" vertical="center"/>
      <protection/>
    </xf>
    <xf numFmtId="0" fontId="13" fillId="0" borderId="27" xfId="128" applyFont="1" applyBorder="1" applyAlignment="1">
      <alignment horizontal="center" vertical="center"/>
      <protection/>
    </xf>
    <xf numFmtId="0" fontId="2" fillId="0" borderId="31" xfId="128" applyFont="1" applyBorder="1" applyAlignment="1" applyProtection="1">
      <alignment horizontal="center" vertical="center"/>
      <protection/>
    </xf>
    <xf numFmtId="0" fontId="7" fillId="0" borderId="34" xfId="128" applyFont="1" applyBorder="1" applyAlignment="1">
      <alignment horizontal="center" vertical="center"/>
      <protection/>
    </xf>
    <xf numFmtId="0" fontId="2" fillId="0" borderId="18" xfId="128" applyFont="1" applyBorder="1" applyAlignment="1" applyProtection="1">
      <alignment horizontal="center" vertical="center"/>
      <protection/>
    </xf>
    <xf numFmtId="0" fontId="2" fillId="0" borderId="12" xfId="128" applyFont="1" applyBorder="1" applyAlignment="1" applyProtection="1">
      <alignment horizontal="center" vertical="center"/>
      <protection/>
    </xf>
    <xf numFmtId="0" fontId="2" fillId="0" borderId="29" xfId="128" applyFont="1" applyBorder="1" applyAlignment="1" applyProtection="1" quotePrefix="1">
      <alignment horizontal="center" vertical="center"/>
      <protection/>
    </xf>
    <xf numFmtId="0" fontId="2" fillId="0" borderId="64" xfId="128" applyFont="1" applyBorder="1" applyAlignment="1" applyProtection="1">
      <alignment horizontal="center" vertical="center"/>
      <protection/>
    </xf>
    <xf numFmtId="0" fontId="2" fillId="0" borderId="31" xfId="128" applyFont="1" applyBorder="1" applyAlignment="1" applyProtection="1" quotePrefix="1">
      <alignment horizontal="center" vertical="center"/>
      <protection/>
    </xf>
    <xf numFmtId="2" fontId="2" fillId="0" borderId="23" xfId="128" applyNumberFormat="1" applyFont="1" applyBorder="1" applyAlignment="1" applyProtection="1">
      <alignment horizontal="center" vertical="center"/>
      <protection/>
    </xf>
    <xf numFmtId="0" fontId="13" fillId="0" borderId="33" xfId="128" applyFont="1" applyBorder="1" applyAlignment="1">
      <alignment horizontal="center" vertical="center"/>
      <protection/>
    </xf>
    <xf numFmtId="0" fontId="13" fillId="0" borderId="34" xfId="128" applyFont="1" applyBorder="1" applyAlignment="1">
      <alignment horizontal="center" vertical="center"/>
      <protection/>
    </xf>
    <xf numFmtId="0" fontId="2" fillId="0" borderId="64" xfId="128" applyFont="1" applyBorder="1" applyAlignment="1" applyProtection="1" quotePrefix="1">
      <alignment horizontal="center" vertical="center"/>
      <protection/>
    </xf>
    <xf numFmtId="2" fontId="2" fillId="0" borderId="31" xfId="128" applyNumberFormat="1" applyFont="1" applyBorder="1" applyAlignment="1" applyProtection="1">
      <alignment horizontal="center" vertical="center"/>
      <protection/>
    </xf>
    <xf numFmtId="2" fontId="2" fillId="0" borderId="14" xfId="128" applyNumberFormat="1" applyFont="1" applyBorder="1" applyAlignment="1" applyProtection="1">
      <alignment horizontal="center" vertical="center"/>
      <protection/>
    </xf>
    <xf numFmtId="177" fontId="2" fillId="0" borderId="13" xfId="129" applyNumberFormat="1" applyFont="1" applyFill="1" applyBorder="1">
      <alignment/>
      <protection/>
    </xf>
    <xf numFmtId="177" fontId="2" fillId="0" borderId="16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31" xfId="129" applyNumberFormat="1" applyFont="1" applyFill="1" applyBorder="1">
      <alignment/>
      <protection/>
    </xf>
    <xf numFmtId="0" fontId="0" fillId="0" borderId="13" xfId="129" applyBorder="1">
      <alignment/>
      <protection/>
    </xf>
    <xf numFmtId="0" fontId="0" fillId="0" borderId="64" xfId="129" applyBorder="1">
      <alignment/>
      <protection/>
    </xf>
    <xf numFmtId="0" fontId="0" fillId="0" borderId="16" xfId="129" applyBorder="1">
      <alignment/>
      <protection/>
    </xf>
    <xf numFmtId="0" fontId="0" fillId="0" borderId="46" xfId="129" applyBorder="1">
      <alignment/>
      <protection/>
    </xf>
    <xf numFmtId="0" fontId="0" fillId="0" borderId="69" xfId="129" applyBorder="1">
      <alignment/>
      <protection/>
    </xf>
    <xf numFmtId="177" fontId="2" fillId="0" borderId="26" xfId="129" applyNumberFormat="1" applyFont="1" applyFill="1" applyBorder="1">
      <alignment/>
      <protection/>
    </xf>
    <xf numFmtId="177" fontId="2" fillId="0" borderId="13" xfId="129" applyNumberFormat="1" applyFont="1" applyFill="1" applyBorder="1" applyAlignment="1">
      <alignment/>
      <protection/>
    </xf>
    <xf numFmtId="0" fontId="0" fillId="0" borderId="14" xfId="129" applyBorder="1">
      <alignment/>
      <protection/>
    </xf>
    <xf numFmtId="0" fontId="0" fillId="0" borderId="12" xfId="129" applyBorder="1">
      <alignment/>
      <protection/>
    </xf>
    <xf numFmtId="0" fontId="0" fillId="0" borderId="36" xfId="129" applyBorder="1">
      <alignment/>
      <protection/>
    </xf>
    <xf numFmtId="177" fontId="2" fillId="0" borderId="27" xfId="129" applyNumberFormat="1" applyFont="1" applyFill="1" applyBorder="1">
      <alignment/>
      <protection/>
    </xf>
    <xf numFmtId="2" fontId="0" fillId="0" borderId="14" xfId="129" applyNumberFormat="1" applyBorder="1">
      <alignment/>
      <protection/>
    </xf>
    <xf numFmtId="43" fontId="2" fillId="0" borderId="13" xfId="86" applyFont="1" applyBorder="1" applyAlignment="1">
      <alignment/>
    </xf>
    <xf numFmtId="0" fontId="0" fillId="0" borderId="31" xfId="130" applyFont="1" applyFill="1" applyBorder="1">
      <alignment/>
      <protection/>
    </xf>
    <xf numFmtId="0" fontId="1" fillId="0" borderId="98" xfId="130" applyFont="1" applyFill="1" applyBorder="1" applyAlignment="1">
      <alignment horizontal="center"/>
      <protection/>
    </xf>
    <xf numFmtId="0" fontId="1" fillId="0" borderId="46" xfId="130" applyFont="1" applyFill="1" applyBorder="1" applyAlignment="1">
      <alignment horizontal="center"/>
      <protection/>
    </xf>
    <xf numFmtId="0" fontId="2" fillId="0" borderId="29" xfId="130" applyFont="1" applyFill="1" applyBorder="1" applyAlignment="1">
      <alignment horizontal="center"/>
      <protection/>
    </xf>
    <xf numFmtId="0" fontId="2" fillId="0" borderId="31" xfId="130" applyFont="1" applyFill="1" applyBorder="1" applyAlignment="1">
      <alignment horizontal="center"/>
      <protection/>
    </xf>
    <xf numFmtId="164" fontId="2" fillId="0" borderId="31" xfId="130" applyNumberFormat="1" applyFont="1" applyFill="1" applyBorder="1" applyAlignment="1">
      <alignment horizontal="center"/>
      <protection/>
    </xf>
    <xf numFmtId="0" fontId="8" fillId="0" borderId="31" xfId="130" applyFont="1" applyFill="1" applyBorder="1" applyAlignment="1">
      <alignment horizontal="center"/>
      <protection/>
    </xf>
    <xf numFmtId="0" fontId="8" fillId="0" borderId="47" xfId="130" applyFont="1" applyFill="1" applyBorder="1" applyAlignment="1">
      <alignment horizontal="center"/>
      <protection/>
    </xf>
    <xf numFmtId="2" fontId="2" fillId="0" borderId="31" xfId="130" applyNumberFormat="1" applyFont="1" applyFill="1" applyBorder="1" applyAlignment="1">
      <alignment horizontal="center"/>
      <protection/>
    </xf>
    <xf numFmtId="2" fontId="2" fillId="0" borderId="37" xfId="130" applyNumberFormat="1" applyFont="1" applyFill="1" applyBorder="1" applyAlignment="1">
      <alignment horizontal="center"/>
      <protection/>
    </xf>
    <xf numFmtId="177" fontId="2" fillId="0" borderId="0" xfId="132" applyNumberFormat="1" applyFont="1" applyFill="1" applyBorder="1">
      <alignment/>
      <protection/>
    </xf>
    <xf numFmtId="177" fontId="2" fillId="0" borderId="14" xfId="132" applyNumberFormat="1" applyFont="1" applyFill="1" applyBorder="1">
      <alignment/>
      <protection/>
    </xf>
    <xf numFmtId="177" fontId="2" fillId="0" borderId="22" xfId="132" applyNumberFormat="1" applyFont="1" applyFill="1" applyBorder="1">
      <alignment/>
      <protection/>
    </xf>
    <xf numFmtId="177" fontId="1" fillId="0" borderId="44" xfId="132" applyNumberFormat="1" applyFont="1" applyFill="1" applyBorder="1" applyAlignment="1">
      <alignment vertical="center"/>
      <protection/>
    </xf>
    <xf numFmtId="177" fontId="2" fillId="0" borderId="13" xfId="132" applyNumberFormat="1" applyFont="1" applyFill="1" applyBorder="1">
      <alignment/>
      <protection/>
    </xf>
    <xf numFmtId="177" fontId="2" fillId="0" borderId="16" xfId="132" applyNumberFormat="1" applyFont="1" applyFill="1" applyBorder="1">
      <alignment/>
      <protection/>
    </xf>
    <xf numFmtId="177" fontId="1" fillId="0" borderId="27" xfId="132" applyNumberFormat="1" applyFont="1" applyFill="1" applyBorder="1" applyAlignment="1">
      <alignment vertical="center"/>
      <protection/>
    </xf>
    <xf numFmtId="177" fontId="2" fillId="0" borderId="19" xfId="132" applyNumberFormat="1" applyFont="1" applyFill="1" applyBorder="1">
      <alignment/>
      <protection/>
    </xf>
    <xf numFmtId="177" fontId="7" fillId="0" borderId="13" xfId="132" applyNumberFormat="1" applyFont="1" applyFill="1" applyBorder="1">
      <alignment/>
      <protection/>
    </xf>
    <xf numFmtId="177" fontId="7" fillId="0" borderId="22" xfId="132" applyNumberFormat="1" applyFont="1" applyFill="1" applyBorder="1">
      <alignment/>
      <protection/>
    </xf>
    <xf numFmtId="43" fontId="2" fillId="0" borderId="13" xfId="88" applyFont="1" applyBorder="1" applyAlignment="1">
      <alignment/>
    </xf>
    <xf numFmtId="39" fontId="1" fillId="0" borderId="64" xfId="132" applyNumberFormat="1" applyFont="1" applyFill="1" applyBorder="1" applyAlignment="1" applyProtection="1">
      <alignment horizontal="center" vertical="center" wrapText="1"/>
      <protection/>
    </xf>
    <xf numFmtId="177" fontId="1" fillId="0" borderId="99" xfId="132" applyNumberFormat="1" applyFont="1" applyFill="1" applyBorder="1" applyAlignment="1">
      <alignment vertical="center"/>
      <protection/>
    </xf>
    <xf numFmtId="177" fontId="2" fillId="0" borderId="64" xfId="132" applyNumberFormat="1" applyFont="1" applyFill="1" applyBorder="1">
      <alignment/>
      <protection/>
    </xf>
    <xf numFmtId="177" fontId="7" fillId="0" borderId="0" xfId="132" applyNumberFormat="1" applyFont="1" applyFill="1" applyBorder="1">
      <alignment/>
      <protection/>
    </xf>
    <xf numFmtId="43" fontId="2" fillId="0" borderId="14" xfId="88" applyFont="1" applyBorder="1" applyAlignment="1">
      <alignment/>
    </xf>
    <xf numFmtId="177" fontId="2" fillId="0" borderId="13" xfId="132" applyNumberFormat="1" applyFont="1" applyBorder="1">
      <alignment/>
      <protection/>
    </xf>
    <xf numFmtId="177" fontId="7" fillId="0" borderId="14" xfId="132" applyNumberFormat="1" applyFont="1" applyFill="1" applyBorder="1">
      <alignment/>
      <protection/>
    </xf>
    <xf numFmtId="177" fontId="2" fillId="0" borderId="26" xfId="132" applyNumberFormat="1" applyFont="1" applyFill="1" applyBorder="1">
      <alignment/>
      <protection/>
    </xf>
    <xf numFmtId="177" fontId="2" fillId="0" borderId="13" xfId="132" applyNumberFormat="1" applyFont="1" applyFill="1" applyBorder="1" applyAlignment="1">
      <alignment/>
      <protection/>
    </xf>
    <xf numFmtId="177" fontId="2" fillId="0" borderId="16" xfId="132" applyNumberFormat="1" applyFont="1" applyFill="1" applyBorder="1" applyAlignment="1">
      <alignment/>
      <protection/>
    </xf>
    <xf numFmtId="177" fontId="2" fillId="0" borderId="62" xfId="132" applyNumberFormat="1" applyFont="1" applyFill="1" applyBorder="1">
      <alignment/>
      <protection/>
    </xf>
    <xf numFmtId="168" fontId="2" fillId="0" borderId="14" xfId="90" applyNumberFormat="1" applyFont="1" applyBorder="1" applyAlignment="1">
      <alignment horizontal="right" vertical="center"/>
    </xf>
    <xf numFmtId="168" fontId="2" fillId="0" borderId="14" xfId="90" applyNumberFormat="1" applyFont="1" applyFill="1" applyBorder="1" applyAlignment="1">
      <alignment horizontal="right" vertical="center"/>
    </xf>
    <xf numFmtId="168" fontId="2" fillId="0" borderId="12" xfId="90" applyNumberFormat="1" applyFont="1" applyFill="1" applyBorder="1" applyAlignment="1">
      <alignment horizontal="right" vertical="center"/>
    </xf>
    <xf numFmtId="168" fontId="2" fillId="0" borderId="64" xfId="90" applyNumberFormat="1" applyFont="1" applyBorder="1" applyAlignment="1">
      <alignment horizontal="right" vertical="center"/>
    </xf>
    <xf numFmtId="168" fontId="2" fillId="0" borderId="64" xfId="90" applyNumberFormat="1" applyFont="1" applyFill="1" applyBorder="1" applyAlignment="1">
      <alignment horizontal="right" vertical="center"/>
    </xf>
    <xf numFmtId="168" fontId="2" fillId="0" borderId="46" xfId="90" applyNumberFormat="1" applyFont="1" applyFill="1" applyBorder="1" applyAlignment="1">
      <alignment horizontal="right" vertical="center"/>
    </xf>
    <xf numFmtId="168" fontId="1" fillId="0" borderId="44" xfId="90" applyNumberFormat="1" applyFont="1" applyFill="1" applyBorder="1" applyAlignment="1">
      <alignment horizontal="right" vertical="center"/>
    </xf>
    <xf numFmtId="168" fontId="1" fillId="0" borderId="99" xfId="90" applyNumberFormat="1" applyFont="1" applyFill="1" applyBorder="1" applyAlignment="1">
      <alignment horizontal="right" vertical="center"/>
    </xf>
    <xf numFmtId="43" fontId="2" fillId="0" borderId="13" xfId="90" applyFont="1" applyFill="1" applyBorder="1" applyAlignment="1">
      <alignment horizontal="right" vertical="center"/>
    </xf>
    <xf numFmtId="43" fontId="2" fillId="0" borderId="16" xfId="90" applyFont="1" applyFill="1" applyBorder="1" applyAlignment="1">
      <alignment horizontal="right" vertical="center"/>
    </xf>
    <xf numFmtId="43" fontId="2" fillId="0" borderId="13" xfId="90" applyNumberFormat="1" applyFont="1" applyBorder="1" applyAlignment="1">
      <alignment horizontal="right" vertical="center"/>
    </xf>
    <xf numFmtId="43" fontId="2" fillId="0" borderId="13" xfId="90" applyNumberFormat="1" applyFont="1" applyFill="1" applyBorder="1" applyAlignment="1">
      <alignment horizontal="right" vertical="center"/>
    </xf>
    <xf numFmtId="43" fontId="1" fillId="0" borderId="27" xfId="90" applyNumberFormat="1" applyFont="1" applyFill="1" applyBorder="1" applyAlignment="1">
      <alignment horizontal="right" vertical="center"/>
    </xf>
    <xf numFmtId="168" fontId="2" fillId="0" borderId="13" xfId="90" applyNumberFormat="1" applyFont="1" applyFill="1" applyBorder="1" applyAlignment="1">
      <alignment horizontal="right" vertical="center"/>
    </xf>
    <xf numFmtId="168" fontId="2" fillId="0" borderId="0" xfId="90" applyNumberFormat="1" applyFont="1" applyBorder="1" applyAlignment="1">
      <alignment horizontal="right" vertical="center"/>
    </xf>
    <xf numFmtId="168" fontId="2" fillId="0" borderId="0" xfId="90" applyNumberFormat="1" applyFont="1" applyFill="1" applyBorder="1" applyAlignment="1">
      <alignment horizontal="right" vertical="center"/>
    </xf>
    <xf numFmtId="168" fontId="2" fillId="0" borderId="20" xfId="90" applyNumberFormat="1" applyFont="1" applyFill="1" applyBorder="1" applyAlignment="1">
      <alignment horizontal="right" vertical="center"/>
    </xf>
    <xf numFmtId="43" fontId="2" fillId="0" borderId="22" xfId="90" applyNumberFormat="1" applyFont="1" applyFill="1" applyBorder="1" applyAlignment="1">
      <alignment horizontal="right" vertical="center"/>
    </xf>
    <xf numFmtId="43" fontId="2" fillId="0" borderId="22" xfId="90" applyFont="1" applyFill="1" applyBorder="1" applyAlignment="1">
      <alignment horizontal="right" vertical="center"/>
    </xf>
    <xf numFmtId="168" fontId="1" fillId="0" borderId="45" xfId="90" applyNumberFormat="1" applyFont="1" applyFill="1" applyBorder="1" applyAlignment="1">
      <alignment horizontal="right" vertical="center"/>
    </xf>
    <xf numFmtId="43" fontId="2" fillId="0" borderId="14" xfId="90" applyNumberFormat="1" applyFont="1" applyBorder="1" applyAlignment="1">
      <alignment horizontal="right" vertical="center"/>
    </xf>
    <xf numFmtId="43" fontId="2" fillId="0" borderId="14" xfId="90" applyNumberFormat="1" applyFont="1" applyFill="1" applyBorder="1" applyAlignment="1">
      <alignment horizontal="right" vertical="center"/>
    </xf>
    <xf numFmtId="43" fontId="2" fillId="0" borderId="14" xfId="90" applyFont="1" applyFill="1" applyBorder="1" applyAlignment="1">
      <alignment horizontal="right" vertical="center"/>
    </xf>
    <xf numFmtId="43" fontId="2" fillId="0" borderId="12" xfId="90" applyFont="1" applyFill="1" applyBorder="1" applyAlignment="1">
      <alignment horizontal="right" vertical="center"/>
    </xf>
    <xf numFmtId="43" fontId="1" fillId="0" borderId="44" xfId="90" applyNumberFormat="1" applyFont="1" applyFill="1" applyBorder="1" applyAlignment="1">
      <alignment horizontal="right" vertical="center"/>
    </xf>
    <xf numFmtId="164" fontId="1" fillId="0" borderId="13" xfId="194" applyNumberFormat="1" applyFont="1" applyBorder="1">
      <alignment/>
      <protection/>
    </xf>
    <xf numFmtId="164" fontId="2" fillId="0" borderId="13" xfId="194" applyNumberFormat="1" applyFont="1" applyBorder="1">
      <alignment/>
      <protection/>
    </xf>
    <xf numFmtId="164" fontId="2" fillId="0" borderId="16" xfId="194" applyNumberFormat="1" applyFont="1" applyBorder="1">
      <alignment/>
      <protection/>
    </xf>
    <xf numFmtId="164" fontId="2" fillId="0" borderId="16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9" xfId="195" applyNumberFormat="1" applyFont="1" applyBorder="1">
      <alignment/>
      <protection/>
    </xf>
    <xf numFmtId="164" fontId="2" fillId="0" borderId="62" xfId="195" applyNumberFormat="1" applyFont="1" applyBorder="1">
      <alignment/>
      <protection/>
    </xf>
    <xf numFmtId="164" fontId="2" fillId="0" borderId="24" xfId="195" applyNumberFormat="1" applyFont="1" applyBorder="1">
      <alignment/>
      <protection/>
    </xf>
    <xf numFmtId="164" fontId="2" fillId="0" borderId="18" xfId="196" applyNumberFormat="1" applyFont="1" applyBorder="1">
      <alignment/>
      <protection/>
    </xf>
    <xf numFmtId="164" fontId="2" fillId="0" borderId="12" xfId="196" applyNumberFormat="1" applyFont="1" applyBorder="1">
      <alignment/>
      <protection/>
    </xf>
    <xf numFmtId="164" fontId="2" fillId="0" borderId="18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8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8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6" xfId="200" applyNumberFormat="1" applyFont="1" applyBorder="1">
      <alignment/>
      <protection/>
    </xf>
    <xf numFmtId="164" fontId="2" fillId="0" borderId="19" xfId="200" applyNumberFormat="1" applyFont="1" applyBorder="1">
      <alignment/>
      <protection/>
    </xf>
    <xf numFmtId="166" fontId="13" fillId="0" borderId="13" xfId="141" applyFont="1" applyBorder="1">
      <alignment/>
      <protection/>
    </xf>
    <xf numFmtId="166" fontId="13" fillId="0" borderId="13" xfId="141" applyFont="1" applyBorder="1" applyAlignment="1" quotePrefix="1">
      <alignment horizontal="right"/>
      <protection/>
    </xf>
    <xf numFmtId="166" fontId="7" fillId="0" borderId="13" xfId="141" applyFont="1" applyBorder="1">
      <alignment/>
      <protection/>
    </xf>
    <xf numFmtId="166" fontId="7" fillId="0" borderId="13" xfId="141" applyFont="1" applyBorder="1" applyAlignment="1">
      <alignment horizontal="right"/>
      <protection/>
    </xf>
    <xf numFmtId="2" fontId="2" fillId="0" borderId="83" xfId="170" applyNumberFormat="1" applyFont="1" applyBorder="1">
      <alignment/>
      <protection/>
    </xf>
    <xf numFmtId="166" fontId="13" fillId="0" borderId="13" xfId="167" applyFont="1" applyBorder="1">
      <alignment/>
      <protection/>
    </xf>
    <xf numFmtId="166" fontId="13" fillId="0" borderId="13" xfId="167" applyFont="1" applyBorder="1" applyAlignment="1" quotePrefix="1">
      <alignment horizontal="right"/>
      <protection/>
    </xf>
    <xf numFmtId="166" fontId="7" fillId="0" borderId="13" xfId="167" applyFont="1" applyBorder="1">
      <alignment/>
      <protection/>
    </xf>
    <xf numFmtId="166" fontId="7" fillId="0" borderId="13" xfId="167" applyFont="1" applyBorder="1" applyAlignment="1">
      <alignment horizontal="right"/>
      <protection/>
    </xf>
    <xf numFmtId="166" fontId="13" fillId="0" borderId="13" xfId="167" applyFont="1" applyBorder="1" applyAlignment="1">
      <alignment horizontal="right"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13" fillId="0" borderId="13" xfId="168" applyFont="1" applyBorder="1" applyAlignment="1" quotePrefix="1">
      <alignment/>
      <protection/>
    </xf>
    <xf numFmtId="167" fontId="7" fillId="0" borderId="13" xfId="168" applyNumberFormat="1" applyFont="1" applyBorder="1" applyAlignment="1">
      <alignment horizontal="left"/>
      <protection/>
    </xf>
    <xf numFmtId="166" fontId="7" fillId="0" borderId="13" xfId="168" applyFont="1" applyBorder="1" applyAlignment="1">
      <alignment horizontal="right"/>
      <protection/>
    </xf>
    <xf numFmtId="166" fontId="7" fillId="0" borderId="13" xfId="168" applyFont="1" applyBorder="1" applyAlignment="1">
      <alignment/>
      <protection/>
    </xf>
    <xf numFmtId="167" fontId="13" fillId="0" borderId="13" xfId="168" applyNumberFormat="1" applyFont="1" applyBorder="1" applyAlignment="1">
      <alignment horizontal="left"/>
      <protection/>
    </xf>
    <xf numFmtId="166" fontId="13" fillId="0" borderId="13" xfId="168" applyFont="1" applyBorder="1" applyAlignment="1">
      <alignment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13" fillId="0" borderId="13" xfId="169" applyFont="1" applyBorder="1" applyAlignment="1">
      <alignment horizontal="right"/>
      <protection/>
    </xf>
    <xf numFmtId="167" fontId="13" fillId="0" borderId="13" xfId="169" applyNumberFormat="1" applyFont="1" applyBorder="1" applyAlignment="1">
      <alignment horizontal="left"/>
      <protection/>
    </xf>
    <xf numFmtId="2" fontId="2" fillId="0" borderId="53" xfId="170" applyNumberFormat="1" applyFont="1" applyBorder="1">
      <alignment/>
      <protection/>
    </xf>
    <xf numFmtId="2" fontId="2" fillId="0" borderId="90" xfId="170" applyNumberFormat="1" applyFont="1" applyBorder="1">
      <alignment/>
      <protection/>
    </xf>
    <xf numFmtId="2" fontId="2" fillId="0" borderId="38" xfId="170" applyNumberFormat="1" applyFont="1" applyBorder="1">
      <alignment/>
      <protection/>
    </xf>
    <xf numFmtId="2" fontId="2" fillId="0" borderId="15" xfId="170" applyNumberFormat="1" applyFont="1" applyBorder="1">
      <alignment/>
      <protection/>
    </xf>
    <xf numFmtId="2" fontId="2" fillId="0" borderId="37" xfId="170" applyNumberFormat="1" applyFont="1" applyBorder="1">
      <alignment/>
      <protection/>
    </xf>
    <xf numFmtId="2" fontId="2" fillId="0" borderId="15" xfId="170" applyNumberFormat="1" applyFont="1" applyFill="1" applyBorder="1">
      <alignment/>
      <protection/>
    </xf>
    <xf numFmtId="2" fontId="1" fillId="0" borderId="33" xfId="170" applyNumberFormat="1" applyFont="1" applyBorder="1">
      <alignment/>
      <protection/>
    </xf>
    <xf numFmtId="2" fontId="1" fillId="0" borderId="27" xfId="170" applyNumberFormat="1" applyFont="1" applyBorder="1">
      <alignment/>
      <protection/>
    </xf>
    <xf numFmtId="2" fontId="1" fillId="0" borderId="34" xfId="170" applyNumberFormat="1" applyFont="1" applyBorder="1">
      <alignment/>
      <protection/>
    </xf>
    <xf numFmtId="166" fontId="1" fillId="0" borderId="0" xfId="176" applyFont="1" applyFill="1" applyBorder="1" applyAlignment="1">
      <alignment horizontal="right"/>
      <protection/>
    </xf>
    <xf numFmtId="166" fontId="2" fillId="0" borderId="13" xfId="176" applyFont="1" applyFill="1" applyBorder="1" applyAlignment="1">
      <alignment horizontal="right"/>
      <protection/>
    </xf>
    <xf numFmtId="166" fontId="9" fillId="34" borderId="19" xfId="176" applyFont="1" applyFill="1" applyBorder="1">
      <alignment/>
      <protection/>
    </xf>
    <xf numFmtId="166" fontId="1" fillId="34" borderId="13" xfId="176" applyFont="1" applyFill="1" applyBorder="1">
      <alignment/>
      <protection/>
    </xf>
    <xf numFmtId="166" fontId="1" fillId="0" borderId="13" xfId="176" applyFont="1" applyFill="1" applyBorder="1">
      <alignment/>
      <protection/>
    </xf>
    <xf numFmtId="166" fontId="2" fillId="34" borderId="13" xfId="176" applyFont="1" applyFill="1" applyBorder="1">
      <alignment/>
      <protection/>
    </xf>
    <xf numFmtId="166" fontId="2" fillId="34" borderId="14" xfId="176" applyFont="1" applyFill="1" applyBorder="1" applyAlignment="1">
      <alignment horizontal="right"/>
      <protection/>
    </xf>
    <xf numFmtId="166" fontId="2" fillId="0" borderId="0" xfId="176" applyFont="1" applyFill="1" applyBorder="1" applyAlignment="1">
      <alignment horizontal="right"/>
      <protection/>
    </xf>
    <xf numFmtId="166" fontId="2" fillId="34" borderId="13" xfId="176" applyFont="1" applyFill="1" applyBorder="1" applyAlignment="1">
      <alignment horizontal="right"/>
      <protection/>
    </xf>
    <xf numFmtId="166" fontId="2" fillId="34" borderId="16" xfId="176" applyFont="1" applyFill="1" applyBorder="1">
      <alignment/>
      <protection/>
    </xf>
    <xf numFmtId="166" fontId="2" fillId="34" borderId="12" xfId="176" applyFont="1" applyFill="1" applyBorder="1" applyAlignment="1">
      <alignment horizontal="right"/>
      <protection/>
    </xf>
    <xf numFmtId="166" fontId="2" fillId="0" borderId="16" xfId="176" applyFont="1" applyFill="1" applyBorder="1" applyAlignment="1">
      <alignment horizontal="right"/>
      <protection/>
    </xf>
    <xf numFmtId="166" fontId="2" fillId="34" borderId="16" xfId="176" applyFont="1" applyFill="1" applyBorder="1" applyAlignment="1">
      <alignment horizontal="right"/>
      <protection/>
    </xf>
    <xf numFmtId="166" fontId="2" fillId="34" borderId="18" xfId="176" applyFont="1" applyFill="1" applyBorder="1" applyAlignment="1">
      <alignment horizontal="right"/>
      <protection/>
    </xf>
    <xf numFmtId="166" fontId="2" fillId="34" borderId="19" xfId="176" applyFont="1" applyFill="1" applyBorder="1" applyAlignment="1">
      <alignment horizontal="right"/>
      <protection/>
    </xf>
    <xf numFmtId="166" fontId="2" fillId="0" borderId="18" xfId="176" applyFont="1" applyFill="1" applyBorder="1" applyAlignment="1">
      <alignment horizontal="right"/>
      <protection/>
    </xf>
    <xf numFmtId="166" fontId="1" fillId="0" borderId="14" xfId="176" applyFont="1" applyFill="1" applyBorder="1" applyAlignment="1">
      <alignment horizontal="right"/>
      <protection/>
    </xf>
    <xf numFmtId="166" fontId="2" fillId="0" borderId="14" xfId="176" applyFont="1" applyFill="1" applyBorder="1" applyAlignment="1">
      <alignment horizontal="right"/>
      <protection/>
    </xf>
    <xf numFmtId="166" fontId="9" fillId="34" borderId="12" xfId="176" applyFont="1" applyFill="1" applyBorder="1">
      <alignment/>
      <protection/>
    </xf>
    <xf numFmtId="166" fontId="9" fillId="34" borderId="16" xfId="176" applyFont="1" applyFill="1" applyBorder="1">
      <alignment/>
      <protection/>
    </xf>
    <xf numFmtId="166" fontId="9" fillId="0" borderId="12" xfId="176" applyFont="1" applyFill="1" applyBorder="1">
      <alignment/>
      <protection/>
    </xf>
    <xf numFmtId="164" fontId="2" fillId="34" borderId="14" xfId="176" applyNumberFormat="1" applyFont="1" applyFill="1" applyBorder="1" applyAlignment="1">
      <alignment horizontal="right"/>
      <protection/>
    </xf>
    <xf numFmtId="164" fontId="2" fillId="34" borderId="13" xfId="176" applyNumberFormat="1" applyFont="1" applyFill="1" applyBorder="1" applyAlignment="1">
      <alignment horizontal="right"/>
      <protection/>
    </xf>
    <xf numFmtId="164" fontId="2" fillId="0" borderId="14" xfId="176" applyNumberFormat="1" applyFont="1" applyFill="1" applyBorder="1" applyAlignment="1">
      <alignment horizontal="right"/>
      <protection/>
    </xf>
    <xf numFmtId="166" fontId="2" fillId="34" borderId="19" xfId="176" applyFont="1" applyFill="1" applyBorder="1">
      <alignment/>
      <protection/>
    </xf>
    <xf numFmtId="166" fontId="9" fillId="0" borderId="18" xfId="176" applyFont="1" applyFill="1" applyBorder="1">
      <alignment/>
      <protection/>
    </xf>
    <xf numFmtId="168" fontId="2" fillId="34" borderId="0" xfId="179" applyNumberFormat="1" applyFont="1" applyFill="1" applyBorder="1">
      <alignment/>
      <protection/>
    </xf>
    <xf numFmtId="168" fontId="2" fillId="34" borderId="0" xfId="179" applyNumberFormat="1" applyFont="1" applyFill="1" applyBorder="1" applyAlignment="1">
      <alignment horizontal="right"/>
      <protection/>
    </xf>
    <xf numFmtId="166" fontId="1" fillId="0" borderId="13" xfId="180" applyFont="1" applyFill="1" applyBorder="1" applyAlignment="1">
      <alignment horizontal="right"/>
      <protection/>
    </xf>
    <xf numFmtId="166" fontId="2" fillId="0" borderId="13" xfId="180" applyFont="1" applyFill="1" applyBorder="1" applyAlignment="1">
      <alignment horizontal="right"/>
      <protection/>
    </xf>
    <xf numFmtId="166" fontId="2" fillId="34" borderId="14" xfId="180" applyFont="1" applyFill="1" applyBorder="1" applyAlignment="1">
      <alignment horizontal="right"/>
      <protection/>
    </xf>
    <xf numFmtId="166" fontId="2" fillId="0" borderId="0" xfId="180" applyFont="1" applyFill="1" applyBorder="1" applyAlignment="1">
      <alignment horizontal="right"/>
      <protection/>
    </xf>
    <xf numFmtId="166" fontId="2" fillId="34" borderId="13" xfId="180" applyFont="1" applyFill="1" applyBorder="1" applyAlignment="1">
      <alignment horizontal="right"/>
      <protection/>
    </xf>
    <xf numFmtId="166" fontId="2" fillId="0" borderId="16" xfId="180" applyFont="1" applyFill="1" applyBorder="1" applyAlignment="1">
      <alignment horizontal="right"/>
      <protection/>
    </xf>
    <xf numFmtId="166" fontId="2" fillId="34" borderId="16" xfId="180" applyFont="1" applyFill="1" applyBorder="1" applyAlignment="1">
      <alignment horizontal="right"/>
      <protection/>
    </xf>
    <xf numFmtId="166" fontId="2" fillId="34" borderId="18" xfId="180" applyFont="1" applyFill="1" applyBorder="1" applyAlignment="1">
      <alignment horizontal="right"/>
      <protection/>
    </xf>
    <xf numFmtId="166" fontId="2" fillId="0" borderId="21" xfId="180" applyFont="1" applyFill="1" applyBorder="1" applyAlignment="1">
      <alignment horizontal="right"/>
      <protection/>
    </xf>
    <xf numFmtId="166" fontId="2" fillId="0" borderId="19" xfId="180" applyFont="1" applyFill="1" applyBorder="1" applyAlignment="1">
      <alignment horizontal="right"/>
      <protection/>
    </xf>
    <xf numFmtId="166" fontId="2" fillId="34" borderId="19" xfId="180" applyFont="1" applyFill="1" applyBorder="1" applyAlignment="1">
      <alignment horizontal="right"/>
      <protection/>
    </xf>
    <xf numFmtId="166" fontId="1" fillId="34" borderId="13" xfId="180" applyFont="1" applyFill="1" applyBorder="1" applyAlignment="1">
      <alignment horizontal="right"/>
      <protection/>
    </xf>
    <xf numFmtId="166" fontId="2" fillId="0" borderId="14" xfId="180" applyFont="1" applyFill="1" applyBorder="1" applyAlignment="1">
      <alignment horizontal="right"/>
      <protection/>
    </xf>
    <xf numFmtId="164" fontId="2" fillId="0" borderId="13" xfId="180" applyNumberFormat="1" applyFont="1" applyFill="1" applyBorder="1" applyAlignment="1">
      <alignment horizontal="right"/>
      <protection/>
    </xf>
    <xf numFmtId="164" fontId="2" fillId="34" borderId="13" xfId="180" applyNumberFormat="1" applyFont="1" applyFill="1" applyBorder="1" applyAlignment="1">
      <alignment horizontal="right"/>
      <protection/>
    </xf>
    <xf numFmtId="166" fontId="9" fillId="34" borderId="13" xfId="180" applyFont="1" applyFill="1" applyBorder="1">
      <alignment/>
      <protection/>
    </xf>
    <xf numFmtId="166" fontId="9" fillId="0" borderId="13" xfId="180" applyFont="1" applyFill="1" applyBorder="1">
      <alignment/>
      <protection/>
    </xf>
    <xf numFmtId="168" fontId="2" fillId="34" borderId="0" xfId="181" applyNumberFormat="1" applyFont="1" applyFill="1">
      <alignment/>
      <protection/>
    </xf>
    <xf numFmtId="168" fontId="2" fillId="0" borderId="0" xfId="181" applyNumberFormat="1" applyFont="1" applyFill="1">
      <alignment/>
      <protection/>
    </xf>
    <xf numFmtId="1" fontId="1" fillId="33" borderId="15" xfId="120" applyNumberFormat="1" applyFont="1" applyFill="1" applyBorder="1" applyAlignment="1" applyProtection="1">
      <alignment horizontal="right"/>
      <protection/>
    </xf>
    <xf numFmtId="2" fontId="2" fillId="0" borderId="15" xfId="120" applyNumberFormat="1" applyFont="1" applyFill="1" applyBorder="1">
      <alignment/>
      <protection/>
    </xf>
    <xf numFmtId="164" fontId="2" fillId="0" borderId="15" xfId="120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7" fillId="0" borderId="48" xfId="121" applyNumberFormat="1" applyFont="1" applyFill="1" applyBorder="1" applyAlignment="1">
      <alignment vertical="center"/>
      <protection/>
    </xf>
    <xf numFmtId="2" fontId="2" fillId="34" borderId="26" xfId="120" applyNumberFormat="1" applyFont="1" applyFill="1" applyBorder="1">
      <alignment/>
      <protection/>
    </xf>
    <xf numFmtId="2" fontId="2" fillId="34" borderId="48" xfId="120" applyNumberFormat="1" applyFont="1" applyFill="1" applyBorder="1">
      <alignment/>
      <protection/>
    </xf>
    <xf numFmtId="1" fontId="1" fillId="33" borderId="37" xfId="120" applyNumberFormat="1" applyFont="1" applyFill="1" applyBorder="1" applyAlignment="1" applyProtection="1">
      <alignment horizontal="right"/>
      <protection/>
    </xf>
    <xf numFmtId="164" fontId="2" fillId="0" borderId="37" xfId="120" applyNumberFormat="1" applyFont="1" applyBorder="1">
      <alignment/>
      <protection/>
    </xf>
    <xf numFmtId="2" fontId="2" fillId="0" borderId="27" xfId="120" applyNumberFormat="1" applyFont="1" applyFill="1" applyBorder="1">
      <alignment/>
      <protection/>
    </xf>
    <xf numFmtId="164" fontId="2" fillId="0" borderId="27" xfId="120" applyNumberFormat="1" applyFont="1" applyBorder="1">
      <alignment/>
      <protection/>
    </xf>
    <xf numFmtId="164" fontId="2" fillId="0" borderId="34" xfId="120" applyNumberFormat="1" applyFont="1" applyBorder="1">
      <alignment/>
      <protection/>
    </xf>
    <xf numFmtId="2" fontId="2" fillId="34" borderId="47" xfId="131" applyNumberFormat="1" applyFont="1" applyFill="1" applyBorder="1">
      <alignment/>
      <protection/>
    </xf>
    <xf numFmtId="2" fontId="1" fillId="34" borderId="37" xfId="131" applyNumberFormat="1" applyFont="1" applyFill="1" applyBorder="1">
      <alignment/>
      <protection/>
    </xf>
    <xf numFmtId="166" fontId="1" fillId="0" borderId="31" xfId="180" applyFont="1" applyFill="1" applyBorder="1" applyAlignment="1">
      <alignment horizontal="right"/>
      <protection/>
    </xf>
    <xf numFmtId="166" fontId="2" fillId="0" borderId="31" xfId="180" applyFont="1" applyFill="1" applyBorder="1" applyAlignment="1">
      <alignment horizontal="right"/>
      <protection/>
    </xf>
    <xf numFmtId="166" fontId="2" fillId="0" borderId="47" xfId="180" applyFont="1" applyFill="1" applyBorder="1" applyAlignment="1">
      <alignment horizontal="right"/>
      <protection/>
    </xf>
    <xf numFmtId="166" fontId="9" fillId="0" borderId="31" xfId="180" applyFont="1" applyFill="1" applyBorder="1">
      <alignment/>
      <protection/>
    </xf>
    <xf numFmtId="164" fontId="2" fillId="0" borderId="31" xfId="180" applyNumberFormat="1" applyFont="1" applyFill="1" applyBorder="1" applyAlignment="1">
      <alignment horizontal="right"/>
      <protection/>
    </xf>
    <xf numFmtId="166" fontId="2" fillId="0" borderId="100" xfId="180" applyFont="1" applyFill="1" applyBorder="1" applyAlignment="1">
      <alignment horizontal="right"/>
      <protection/>
    </xf>
    <xf numFmtId="166" fontId="2" fillId="0" borderId="64" xfId="180" applyFont="1" applyFill="1" applyBorder="1" applyAlignment="1">
      <alignment horizontal="right"/>
      <protection/>
    </xf>
    <xf numFmtId="166" fontId="1" fillId="34" borderId="26" xfId="180" applyFont="1" applyFill="1" applyBorder="1" applyAlignment="1">
      <alignment horizontal="right"/>
      <protection/>
    </xf>
    <xf numFmtId="166" fontId="1" fillId="34" borderId="36" xfId="180" applyFont="1" applyFill="1" applyBorder="1" applyAlignment="1">
      <alignment horizontal="right"/>
      <protection/>
    </xf>
    <xf numFmtId="166" fontId="1" fillId="0" borderId="26" xfId="180" applyFont="1" applyFill="1" applyBorder="1" applyAlignment="1">
      <alignment horizontal="right"/>
      <protection/>
    </xf>
    <xf numFmtId="166" fontId="1" fillId="0" borderId="36" xfId="180" applyFont="1" applyFill="1" applyBorder="1" applyAlignment="1">
      <alignment horizontal="right"/>
      <protection/>
    </xf>
    <xf numFmtId="166" fontId="1" fillId="0" borderId="48" xfId="180" applyFont="1" applyFill="1" applyBorder="1" applyAlignment="1">
      <alignment horizontal="right"/>
      <protection/>
    </xf>
    <xf numFmtId="166" fontId="1" fillId="0" borderId="31" xfId="176" applyFont="1" applyFill="1" applyBorder="1" applyAlignment="1">
      <alignment horizontal="right"/>
      <protection/>
    </xf>
    <xf numFmtId="166" fontId="2" fillId="0" borderId="31" xfId="176" applyFont="1" applyFill="1" applyBorder="1" applyAlignment="1">
      <alignment horizontal="right"/>
      <protection/>
    </xf>
    <xf numFmtId="166" fontId="19" fillId="0" borderId="0" xfId="176" applyBorder="1">
      <alignment/>
      <protection/>
    </xf>
    <xf numFmtId="166" fontId="2" fillId="0" borderId="47" xfId="176" applyFont="1" applyFill="1" applyBorder="1" applyAlignment="1">
      <alignment horizontal="right"/>
      <protection/>
    </xf>
    <xf numFmtId="166" fontId="2" fillId="0" borderId="29" xfId="176" applyFont="1" applyFill="1" applyBorder="1" applyAlignment="1">
      <alignment horizontal="right"/>
      <protection/>
    </xf>
    <xf numFmtId="166" fontId="1" fillId="0" borderId="64" xfId="176" applyFont="1" applyFill="1" applyBorder="1" applyAlignment="1">
      <alignment horizontal="right"/>
      <protection/>
    </xf>
    <xf numFmtId="166" fontId="2" fillId="0" borderId="64" xfId="176" applyFont="1" applyFill="1" applyBorder="1" applyAlignment="1">
      <alignment horizontal="right"/>
      <protection/>
    </xf>
    <xf numFmtId="166" fontId="2" fillId="0" borderId="46" xfId="176" applyFont="1" applyFill="1" applyBorder="1" applyAlignment="1">
      <alignment horizontal="right"/>
      <protection/>
    </xf>
    <xf numFmtId="164" fontId="2" fillId="0" borderId="31" xfId="176" applyNumberFormat="1" applyFont="1" applyFill="1" applyBorder="1" applyAlignment="1">
      <alignment horizontal="right"/>
      <protection/>
    </xf>
    <xf numFmtId="166" fontId="9" fillId="0" borderId="29" xfId="176" applyFont="1" applyFill="1" applyBorder="1">
      <alignment/>
      <protection/>
    </xf>
    <xf numFmtId="166" fontId="1" fillId="34" borderId="26" xfId="176" applyFont="1" applyFill="1" applyBorder="1">
      <alignment/>
      <protection/>
    </xf>
    <xf numFmtId="166" fontId="1" fillId="34" borderId="26" xfId="176" applyFont="1" applyFill="1" applyBorder="1" applyAlignment="1">
      <alignment horizontal="right"/>
      <protection/>
    </xf>
    <xf numFmtId="166" fontId="1" fillId="0" borderId="36" xfId="176" applyFont="1" applyFill="1" applyBorder="1" applyAlignment="1">
      <alignment horizontal="right"/>
      <protection/>
    </xf>
    <xf numFmtId="166" fontId="1" fillId="0" borderId="48" xfId="176" applyFont="1" applyFill="1" applyBorder="1" applyAlignment="1">
      <alignment horizontal="right"/>
      <protection/>
    </xf>
    <xf numFmtId="164" fontId="2" fillId="0" borderId="13" xfId="120" applyNumberFormat="1" applyFont="1" applyBorder="1">
      <alignment/>
      <protection/>
    </xf>
    <xf numFmtId="164" fontId="2" fillId="0" borderId="29" xfId="120" applyNumberFormat="1" applyFont="1" applyBorder="1">
      <alignment/>
      <protection/>
    </xf>
    <xf numFmtId="164" fontId="2" fillId="0" borderId="31" xfId="120" applyNumberFormat="1" applyFont="1" applyBorder="1">
      <alignment/>
      <protection/>
    </xf>
    <xf numFmtId="164" fontId="2" fillId="0" borderId="13" xfId="120" applyNumberFormat="1" applyFont="1" applyBorder="1" applyAlignment="1">
      <alignment horizontal="right"/>
      <protection/>
    </xf>
    <xf numFmtId="164" fontId="2" fillId="0" borderId="31" xfId="120" applyNumberFormat="1" applyFont="1" applyBorder="1" applyAlignment="1">
      <alignment horizontal="right"/>
      <protection/>
    </xf>
    <xf numFmtId="0" fontId="2" fillId="0" borderId="0" xfId="120" applyFont="1" applyBorder="1">
      <alignment/>
      <protection/>
    </xf>
    <xf numFmtId="164" fontId="2" fillId="0" borderId="19" xfId="120" applyNumberFormat="1" applyFont="1" applyBorder="1">
      <alignment/>
      <protection/>
    </xf>
    <xf numFmtId="164" fontId="2" fillId="0" borderId="16" xfId="120" applyNumberFormat="1" applyFont="1" applyBorder="1">
      <alignment/>
      <protection/>
    </xf>
    <xf numFmtId="164" fontId="2" fillId="0" borderId="47" xfId="120" applyNumberFormat="1" applyFont="1" applyBorder="1">
      <alignment/>
      <protection/>
    </xf>
    <xf numFmtId="164" fontId="2" fillId="0" borderId="27" xfId="120" applyNumberFormat="1" applyFont="1" applyFill="1" applyBorder="1">
      <alignment/>
      <protection/>
    </xf>
    <xf numFmtId="164" fontId="2" fillId="0" borderId="34" xfId="120" applyNumberFormat="1" applyFont="1" applyFill="1" applyBorder="1">
      <alignment/>
      <protection/>
    </xf>
    <xf numFmtId="166" fontId="7" fillId="0" borderId="23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3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2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 horizontal="right"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48" xfId="169" applyFont="1" applyBorder="1" applyAlignment="1" quotePrefix="1">
      <alignment horizontal="right"/>
      <protection/>
    </xf>
    <xf numFmtId="166" fontId="13" fillId="33" borderId="47" xfId="120" applyNumberFormat="1" applyFont="1" applyFill="1" applyBorder="1" applyAlignment="1" quotePrefix="1">
      <alignment horizontal="center"/>
      <protection/>
    </xf>
    <xf numFmtId="166" fontId="7" fillId="0" borderId="23" xfId="168" applyFont="1" applyBorder="1" applyAlignment="1">
      <alignment horizontal="left"/>
      <protection/>
    </xf>
    <xf numFmtId="166" fontId="13" fillId="0" borderId="31" xfId="168" applyFont="1" applyBorder="1" applyAlignment="1" quotePrefix="1">
      <alignment horizontal="right"/>
      <protection/>
    </xf>
    <xf numFmtId="167" fontId="7" fillId="0" borderId="23" xfId="168" applyNumberFormat="1" applyFont="1" applyBorder="1" applyAlignment="1">
      <alignment horizontal="left"/>
      <protection/>
    </xf>
    <xf numFmtId="166" fontId="7" fillId="0" borderId="31" xfId="168" applyFont="1" applyBorder="1" applyAlignment="1">
      <alignment horizontal="right"/>
      <protection/>
    </xf>
    <xf numFmtId="167" fontId="7" fillId="0" borderId="42" xfId="168" applyNumberFormat="1" applyFont="1" applyBorder="1" applyAlignment="1">
      <alignment horizontal="left"/>
      <protection/>
    </xf>
    <xf numFmtId="167" fontId="13" fillId="0" borderId="26" xfId="168" applyNumberFormat="1" applyFont="1" applyBorder="1" applyAlignment="1">
      <alignment horizontal="left"/>
      <protection/>
    </xf>
    <xf numFmtId="166" fontId="13" fillId="0" borderId="26" xfId="168" applyFont="1" applyBorder="1" applyAlignment="1">
      <alignment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48" xfId="168" applyFont="1" applyBorder="1" applyAlignment="1" quotePrefix="1">
      <alignment horizontal="right"/>
      <protection/>
    </xf>
    <xf numFmtId="166" fontId="7" fillId="0" borderId="23" xfId="167" applyFont="1" applyBorder="1">
      <alignment/>
      <protection/>
    </xf>
    <xf numFmtId="166" fontId="13" fillId="0" borderId="31" xfId="167" applyFont="1" applyBorder="1" applyAlignment="1" quotePrefix="1">
      <alignment horizontal="right"/>
      <protection/>
    </xf>
    <xf numFmtId="167" fontId="7" fillId="0" borderId="23" xfId="167" applyNumberFormat="1" applyFont="1" applyBorder="1" applyAlignment="1">
      <alignment horizontal="left"/>
      <protection/>
    </xf>
    <xf numFmtId="166" fontId="7" fillId="0" borderId="31" xfId="167" applyFont="1" applyBorder="1" applyAlignment="1">
      <alignment horizontal="right"/>
      <protection/>
    </xf>
    <xf numFmtId="166" fontId="7" fillId="0" borderId="42" xfId="167" applyFont="1" applyBorder="1">
      <alignment/>
      <protection/>
    </xf>
    <xf numFmtId="166" fontId="13" fillId="0" borderId="26" xfId="167" applyFont="1" applyBorder="1">
      <alignment/>
      <protection/>
    </xf>
    <xf numFmtId="166" fontId="13" fillId="0" borderId="26" xfId="167" applyFont="1" applyBorder="1" applyAlignment="1">
      <alignment horizontal="right"/>
      <protection/>
    </xf>
    <xf numFmtId="166" fontId="13" fillId="0" borderId="26" xfId="167" applyFont="1" applyBorder="1" applyAlignment="1" quotePrefix="1">
      <alignment horizontal="right"/>
      <protection/>
    </xf>
    <xf numFmtId="166" fontId="13" fillId="0" borderId="48" xfId="167" applyFont="1" applyBorder="1" applyAlignment="1" quotePrefix="1">
      <alignment horizontal="right"/>
      <protection/>
    </xf>
    <xf numFmtId="166" fontId="13" fillId="33" borderId="28" xfId="201" applyFont="1" applyFill="1" applyBorder="1" applyAlignment="1">
      <alignment horizontal="center"/>
      <protection/>
    </xf>
    <xf numFmtId="166" fontId="13" fillId="33" borderId="25" xfId="201" applyFont="1" applyFill="1" applyBorder="1">
      <alignment/>
      <protection/>
    </xf>
    <xf numFmtId="166" fontId="7" fillId="0" borderId="23" xfId="141" applyFont="1" applyBorder="1" applyAlignment="1">
      <alignment horizontal="center"/>
      <protection/>
    </xf>
    <xf numFmtId="166" fontId="13" fillId="0" borderId="31" xfId="141" applyFont="1" applyBorder="1" applyAlignment="1" quotePrefix="1">
      <alignment horizontal="right"/>
      <protection/>
    </xf>
    <xf numFmtId="167" fontId="7" fillId="0" borderId="23" xfId="141" applyNumberFormat="1" applyFont="1" applyBorder="1" applyAlignment="1">
      <alignment horizontal="left"/>
      <protection/>
    </xf>
    <xf numFmtId="166" fontId="7" fillId="0" borderId="31" xfId="141" applyFont="1" applyBorder="1" applyAlignment="1">
      <alignment horizontal="right"/>
      <protection/>
    </xf>
    <xf numFmtId="167" fontId="13" fillId="0" borderId="23" xfId="141" applyNumberFormat="1" applyFont="1" applyBorder="1" applyAlignment="1">
      <alignment horizontal="left"/>
      <protection/>
    </xf>
    <xf numFmtId="166" fontId="7" fillId="0" borderId="42" xfId="141" applyFont="1" applyBorder="1">
      <alignment/>
      <protection/>
    </xf>
    <xf numFmtId="166" fontId="13" fillId="0" borderId="36" xfId="141" applyFont="1" applyBorder="1">
      <alignment/>
      <protection/>
    </xf>
    <xf numFmtId="166" fontId="13" fillId="0" borderId="26" xfId="141" applyFont="1" applyBorder="1" applyAlignment="1">
      <alignment horizontal="right"/>
      <protection/>
    </xf>
    <xf numFmtId="166" fontId="13" fillId="0" borderId="26" xfId="141" applyFont="1" applyBorder="1" applyAlignment="1" quotePrefix="1">
      <alignment horizontal="right"/>
      <protection/>
    </xf>
    <xf numFmtId="166" fontId="13" fillId="0" borderId="48" xfId="141" applyFont="1" applyBorder="1" applyAlignment="1" quotePrefix="1">
      <alignment horizontal="right"/>
      <protection/>
    </xf>
    <xf numFmtId="164" fontId="1" fillId="0" borderId="31" xfId="194" applyNumberFormat="1" applyFont="1" applyBorder="1">
      <alignment/>
      <protection/>
    </xf>
    <xf numFmtId="164" fontId="2" fillId="0" borderId="31" xfId="194" applyNumberFormat="1" applyFont="1" applyBorder="1">
      <alignment/>
      <protection/>
    </xf>
    <xf numFmtId="164" fontId="2" fillId="0" borderId="47" xfId="194" applyNumberFormat="1" applyFont="1" applyBorder="1">
      <alignment/>
      <protection/>
    </xf>
    <xf numFmtId="164" fontId="2" fillId="0" borderId="26" xfId="194" applyNumberFormat="1" applyFont="1" applyBorder="1">
      <alignment/>
      <protection/>
    </xf>
    <xf numFmtId="164" fontId="2" fillId="0" borderId="48" xfId="194" applyNumberFormat="1" applyFont="1" applyBorder="1">
      <alignment/>
      <protection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left"/>
    </xf>
    <xf numFmtId="15" fontId="8" fillId="0" borderId="37" xfId="120" applyNumberFormat="1" applyFont="1" applyFill="1" applyBorder="1" applyAlignment="1" quotePrefix="1">
      <alignment horizontal="center" vertical="center"/>
      <protection/>
    </xf>
    <xf numFmtId="0" fontId="1" fillId="0" borderId="38" xfId="0" applyFont="1" applyBorder="1" applyAlignment="1">
      <alignment/>
    </xf>
    <xf numFmtId="0" fontId="2" fillId="0" borderId="34" xfId="0" applyFont="1" applyBorder="1" applyAlignment="1">
      <alignment/>
    </xf>
    <xf numFmtId="0" fontId="15" fillId="0" borderId="0" xfId="0" applyFont="1" applyAlignment="1">
      <alignment/>
    </xf>
    <xf numFmtId="164" fontId="2" fillId="0" borderId="13" xfId="188" applyNumberFormat="1" applyFont="1" applyBorder="1" applyAlignment="1">
      <alignment horizontal="center" vertical="center"/>
      <protection/>
    </xf>
    <xf numFmtId="166" fontId="2" fillId="0" borderId="14" xfId="188" applyNumberFormat="1" applyFont="1" applyBorder="1" applyAlignment="1" applyProtection="1">
      <alignment horizontal="center" vertical="center"/>
      <protection/>
    </xf>
    <xf numFmtId="166" fontId="2" fillId="0" borderId="64" xfId="188" applyNumberFormat="1" applyFont="1" applyBorder="1" applyAlignment="1" applyProtection="1">
      <alignment horizontal="center" vertical="center"/>
      <protection/>
    </xf>
    <xf numFmtId="165" fontId="2" fillId="0" borderId="13" xfId="188" applyNumberFormat="1" applyFont="1" applyFill="1" applyBorder="1" applyAlignment="1" applyProtection="1">
      <alignment horizontal="center" vertical="center"/>
      <protection/>
    </xf>
    <xf numFmtId="165" fontId="2" fillId="0" borderId="31" xfId="188" applyNumberFormat="1" applyFont="1" applyFill="1" applyBorder="1" applyAlignment="1" applyProtection="1">
      <alignment horizontal="center" vertical="center"/>
      <protection/>
    </xf>
    <xf numFmtId="166" fontId="2" fillId="0" borderId="31" xfId="188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8" applyNumberFormat="1" applyFont="1" applyBorder="1" applyAlignment="1" applyProtection="1">
      <alignment horizontal="center" vertical="center"/>
      <protection/>
    </xf>
    <xf numFmtId="164" fontId="1" fillId="0" borderId="27" xfId="188" applyNumberFormat="1" applyFont="1" applyBorder="1" applyAlignment="1">
      <alignment horizontal="center" vertical="center"/>
      <protection/>
    </xf>
    <xf numFmtId="164" fontId="1" fillId="0" borderId="34" xfId="188" applyNumberFormat="1" applyFont="1" applyBorder="1" applyAlignment="1">
      <alignment horizontal="center" vertical="center"/>
      <protection/>
    </xf>
    <xf numFmtId="2" fontId="2" fillId="0" borderId="37" xfId="170" applyNumberFormat="1" applyFont="1" applyBorder="1" applyAlignment="1" quotePrefix="1">
      <alignment horizontal="right"/>
      <protection/>
    </xf>
    <xf numFmtId="0" fontId="2" fillId="35" borderId="15" xfId="120" applyFont="1" applyFill="1" applyBorder="1" applyAlignment="1">
      <alignment horizontal="center"/>
      <protection/>
    </xf>
    <xf numFmtId="0" fontId="2" fillId="35" borderId="37" xfId="120" applyFont="1" applyFill="1" applyBorder="1">
      <alignment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6" xfId="0" applyNumberFormat="1" applyFont="1" applyFill="1" applyBorder="1" applyAlignment="1" quotePrefix="1">
      <alignment horizontal="centerContinuous"/>
    </xf>
    <xf numFmtId="166" fontId="1" fillId="35" borderId="47" xfId="0" applyNumberFormat="1" applyFont="1" applyFill="1" applyBorder="1" applyAlignment="1" quotePrefix="1">
      <alignment horizontal="centerContinuous"/>
    </xf>
    <xf numFmtId="167" fontId="1" fillId="33" borderId="16" xfId="0" applyNumberFormat="1" applyFont="1" applyFill="1" applyBorder="1" applyAlignment="1" quotePrefix="1">
      <alignment horizontal="center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37" xfId="0" applyNumberFormat="1" applyFont="1" applyFill="1" applyBorder="1" applyAlignment="1" quotePrefix="1">
      <alignment horizontal="center"/>
    </xf>
    <xf numFmtId="0" fontId="9" fillId="35" borderId="8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5" xfId="0" applyFont="1" applyFill="1" applyBorder="1" applyAlignment="1" quotePrefix="1">
      <alignment horizontal="centerContinuous"/>
    </xf>
    <xf numFmtId="0" fontId="1" fillId="35" borderId="55" xfId="0" applyFont="1" applyFill="1" applyBorder="1" applyAlignment="1" quotePrefix="1">
      <alignment horizontal="centerContinuous"/>
    </xf>
    <xf numFmtId="166" fontId="1" fillId="35" borderId="14" xfId="120" applyNumberFormat="1" applyFont="1" applyFill="1" applyBorder="1" applyAlignment="1" quotePrefix="1">
      <alignment horizontal="center"/>
      <protection/>
    </xf>
    <xf numFmtId="166" fontId="1" fillId="35" borderId="13" xfId="120" applyNumberFormat="1" applyFont="1" applyFill="1" applyBorder="1" applyAlignment="1" quotePrefix="1">
      <alignment horizontal="center"/>
      <protection/>
    </xf>
    <xf numFmtId="167" fontId="1" fillId="35" borderId="12" xfId="120" applyNumberFormat="1" applyFont="1" applyFill="1" applyBorder="1" applyAlignment="1" quotePrefix="1">
      <alignment horizontal="center"/>
      <protection/>
    </xf>
    <xf numFmtId="167" fontId="1" fillId="35" borderId="16" xfId="120" applyNumberFormat="1" applyFont="1" applyFill="1" applyBorder="1" applyAlignment="1" quotePrefix="1">
      <alignment horizontal="center"/>
      <protection/>
    </xf>
    <xf numFmtId="167" fontId="1" fillId="35" borderId="47" xfId="120" applyNumberFormat="1" applyFont="1" applyFill="1" applyBorder="1" applyAlignment="1" quotePrefix="1">
      <alignment horizontal="center"/>
      <protection/>
    </xf>
    <xf numFmtId="2" fontId="2" fillId="34" borderId="13" xfId="120" applyNumberFormat="1" applyFont="1" applyFill="1" applyBorder="1">
      <alignment/>
      <protection/>
    </xf>
    <xf numFmtId="2" fontId="2" fillId="34" borderId="31" xfId="120" applyNumberFormat="1" applyFont="1" applyFill="1" applyBorder="1">
      <alignment/>
      <protection/>
    </xf>
    <xf numFmtId="0" fontId="2" fillId="35" borderId="38" xfId="0" applyFont="1" applyFill="1" applyBorder="1" applyAlignment="1">
      <alignment/>
    </xf>
    <xf numFmtId="1" fontId="1" fillId="35" borderId="11" xfId="120" applyNumberFormat="1" applyFont="1" applyFill="1" applyBorder="1" applyAlignment="1" applyProtection="1">
      <alignment horizontal="right"/>
      <protection/>
    </xf>
    <xf numFmtId="1" fontId="1" fillId="35" borderId="15" xfId="12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5" applyNumberFormat="1" applyFont="1" applyBorder="1" applyAlignment="1" applyProtection="1" quotePrefix="1">
      <alignment horizontal="right"/>
      <protection/>
    </xf>
    <xf numFmtId="166" fontId="2" fillId="0" borderId="0" xfId="185" applyNumberFormat="1" applyFont="1" applyFill="1" applyBorder="1" applyAlignment="1" applyProtection="1">
      <alignment horizontal="right"/>
      <protection/>
    </xf>
    <xf numFmtId="166" fontId="2" fillId="0" borderId="14" xfId="185" applyNumberFormat="1" applyFont="1" applyFill="1" applyBorder="1" applyAlignment="1" applyProtection="1">
      <alignment horizontal="right"/>
      <protection/>
    </xf>
    <xf numFmtId="166" fontId="2" fillId="0" borderId="64" xfId="185" applyNumberFormat="1" applyFont="1" applyFill="1" applyBorder="1" applyAlignment="1" applyProtection="1" quotePrefix="1">
      <alignment horizontal="right"/>
      <protection/>
    </xf>
    <xf numFmtId="0" fontId="2" fillId="0" borderId="14" xfId="185" applyFont="1" applyFill="1" applyBorder="1" applyAlignment="1">
      <alignment horizontal="right"/>
      <protection/>
    </xf>
    <xf numFmtId="166" fontId="2" fillId="0" borderId="14" xfId="185" applyNumberFormat="1" applyFont="1" applyBorder="1" applyAlignment="1" applyProtection="1">
      <alignment horizontal="right"/>
      <protection/>
    </xf>
    <xf numFmtId="166" fontId="2" fillId="0" borderId="64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>
      <alignment horizontal="right"/>
      <protection/>
    </xf>
    <xf numFmtId="166" fontId="2" fillId="0" borderId="10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Fill="1" applyBorder="1" applyAlignment="1" applyProtection="1">
      <alignment horizontal="right"/>
      <protection/>
    </xf>
    <xf numFmtId="166" fontId="2" fillId="0" borderId="66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 quotePrefix="1">
      <alignment horizontal="right"/>
      <protection/>
    </xf>
    <xf numFmtId="166" fontId="2" fillId="0" borderId="66" xfId="185" applyNumberFormat="1" applyFont="1" applyFill="1" applyBorder="1" applyAlignment="1" applyProtection="1" quotePrefix="1">
      <alignment horizontal="right"/>
      <protection/>
    </xf>
    <xf numFmtId="166" fontId="1" fillId="0" borderId="14" xfId="185" applyNumberFormat="1" applyFont="1" applyBorder="1" applyAlignment="1" applyProtection="1">
      <alignment horizontal="right"/>
      <protection/>
    </xf>
    <xf numFmtId="166" fontId="1" fillId="0" borderId="0" xfId="185" applyNumberFormat="1" applyFont="1" applyFill="1" applyBorder="1" applyAlignment="1" applyProtection="1">
      <alignment horizontal="right"/>
      <protection/>
    </xf>
    <xf numFmtId="166" fontId="1" fillId="0" borderId="14" xfId="185" applyNumberFormat="1" applyFont="1" applyFill="1" applyBorder="1" applyAlignment="1" applyProtection="1">
      <alignment horizontal="right"/>
      <protection/>
    </xf>
    <xf numFmtId="166" fontId="1" fillId="0" borderId="64" xfId="185" applyNumberFormat="1" applyFont="1" applyFill="1" applyBorder="1" applyAlignment="1" applyProtection="1">
      <alignment horizontal="right"/>
      <protection/>
    </xf>
    <xf numFmtId="0" fontId="2" fillId="0" borderId="11" xfId="185" applyFont="1" applyFill="1" applyBorder="1" applyAlignment="1">
      <alignment horizontal="right"/>
      <protection/>
    </xf>
    <xf numFmtId="166" fontId="2" fillId="0" borderId="36" xfId="185" applyNumberFormat="1" applyFont="1" applyBorder="1" applyAlignment="1" applyProtection="1">
      <alignment horizontal="right"/>
      <protection/>
    </xf>
    <xf numFmtId="166" fontId="2" fillId="0" borderId="68" xfId="185" applyNumberFormat="1" applyFont="1" applyFill="1" applyBorder="1" applyAlignment="1" applyProtection="1">
      <alignment horizontal="right"/>
      <protection/>
    </xf>
    <xf numFmtId="0" fontId="2" fillId="0" borderId="36" xfId="185" applyFont="1" applyFill="1" applyBorder="1" applyAlignment="1">
      <alignment horizontal="right"/>
      <protection/>
    </xf>
    <xf numFmtId="166" fontId="2" fillId="0" borderId="69" xfId="185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3" xfId="117" applyNumberFormat="1" applyFont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>
      <alignment horizontal="right"/>
      <protection/>
    </xf>
    <xf numFmtId="166" fontId="2" fillId="0" borderId="11" xfId="117" applyNumberFormat="1" applyFont="1" applyBorder="1" applyAlignment="1" applyProtection="1">
      <alignment horizontal="right"/>
      <protection/>
    </xf>
    <xf numFmtId="166" fontId="2" fillId="0" borderId="10" xfId="117" applyNumberFormat="1" applyFont="1" applyFill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 quotePrefix="1">
      <alignment horizontal="right"/>
      <protection/>
    </xf>
    <xf numFmtId="166" fontId="2" fillId="0" borderId="66" xfId="117" applyNumberFormat="1" applyFont="1" applyFill="1" applyBorder="1" applyAlignment="1" applyProtection="1">
      <alignment horizontal="right"/>
      <protection/>
    </xf>
    <xf numFmtId="166" fontId="2" fillId="0" borderId="22" xfId="117" applyNumberFormat="1" applyFont="1" applyBorder="1" applyAlignment="1" applyProtection="1">
      <alignment horizontal="right"/>
      <protection/>
    </xf>
    <xf numFmtId="167" fontId="22" fillId="0" borderId="1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>
      <alignment horizontal="right"/>
      <protection/>
    </xf>
    <xf numFmtId="166" fontId="2" fillId="0" borderId="0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Fill="1" applyBorder="1" applyAlignment="1" applyProtection="1">
      <alignment horizontal="right"/>
      <protection/>
    </xf>
    <xf numFmtId="166" fontId="2" fillId="0" borderId="6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 quotePrefix="1">
      <alignment horizontal="right"/>
      <protection/>
    </xf>
    <xf numFmtId="166" fontId="2" fillId="0" borderId="64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Fill="1" applyBorder="1" applyAlignment="1" applyProtection="1">
      <alignment horizontal="right"/>
      <protection/>
    </xf>
    <xf numFmtId="166" fontId="2" fillId="0" borderId="66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Border="1" applyAlignment="1" applyProtection="1" quotePrefix="1">
      <alignment horizontal="right"/>
      <protection/>
    </xf>
    <xf numFmtId="166" fontId="1" fillId="0" borderId="63" xfId="117" applyNumberFormat="1" applyFont="1" applyBorder="1" applyAlignment="1" applyProtection="1">
      <alignment horizontal="right"/>
      <protection/>
    </xf>
    <xf numFmtId="167" fontId="23" fillId="0" borderId="11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Border="1" applyAlignment="1" applyProtection="1">
      <alignment horizontal="right"/>
      <protection/>
    </xf>
    <xf numFmtId="166" fontId="1" fillId="0" borderId="10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Fill="1" applyBorder="1" applyAlignment="1" applyProtection="1">
      <alignment horizontal="right"/>
      <protection/>
    </xf>
    <xf numFmtId="166" fontId="1" fillId="0" borderId="66" xfId="117" applyNumberFormat="1" applyFont="1" applyFill="1" applyBorder="1" applyAlignment="1" applyProtection="1">
      <alignment horizontal="right"/>
      <protection/>
    </xf>
    <xf numFmtId="166" fontId="2" fillId="0" borderId="24" xfId="117" applyNumberFormat="1" applyFont="1" applyBorder="1" applyAlignment="1" applyProtection="1">
      <alignment horizontal="right"/>
      <protection/>
    </xf>
    <xf numFmtId="167" fontId="22" fillId="0" borderId="12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Border="1" applyAlignment="1" applyProtection="1" quotePrefix="1">
      <alignment horizontal="right"/>
      <protection/>
    </xf>
    <xf numFmtId="166" fontId="2" fillId="0" borderId="20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Fill="1" applyBorder="1" applyAlignment="1" applyProtection="1">
      <alignment horizontal="right"/>
      <protection/>
    </xf>
    <xf numFmtId="166" fontId="2" fillId="0" borderId="46" xfId="117" applyNumberFormat="1" applyFont="1" applyFill="1" applyBorder="1" applyAlignment="1" applyProtection="1" quotePrefix="1">
      <alignment horizontal="right"/>
      <protection/>
    </xf>
    <xf numFmtId="166" fontId="2" fillId="0" borderId="70" xfId="117" applyNumberFormat="1" applyFont="1" applyBorder="1" applyAlignment="1" applyProtection="1">
      <alignment horizontal="right"/>
      <protection/>
    </xf>
    <xf numFmtId="167" fontId="22" fillId="0" borderId="36" xfId="117" applyNumberFormat="1" applyFont="1" applyFill="1" applyBorder="1" applyAlignment="1" applyProtection="1">
      <alignment horizontal="right"/>
      <protection/>
    </xf>
    <xf numFmtId="166" fontId="2" fillId="0" borderId="36" xfId="117" applyNumberFormat="1" applyFont="1" applyBorder="1" applyAlignment="1" applyProtection="1">
      <alignment horizontal="right"/>
      <protection/>
    </xf>
    <xf numFmtId="166" fontId="2" fillId="0" borderId="68" xfId="117" applyNumberFormat="1" applyFont="1" applyFill="1" applyBorder="1" applyAlignment="1" applyProtection="1">
      <alignment horizontal="right"/>
      <protection/>
    </xf>
    <xf numFmtId="166" fontId="2" fillId="0" borderId="36" xfId="117" applyNumberFormat="1" applyFont="1" applyFill="1" applyBorder="1" applyAlignment="1" applyProtection="1">
      <alignment horizontal="right"/>
      <protection/>
    </xf>
    <xf numFmtId="166" fontId="2" fillId="0" borderId="69" xfId="117" applyNumberFormat="1" applyFont="1" applyFill="1" applyBorder="1" applyAlignment="1" applyProtection="1">
      <alignment horizontal="right"/>
      <protection/>
    </xf>
    <xf numFmtId="164" fontId="2" fillId="0" borderId="13" xfId="121" applyNumberFormat="1" applyFont="1" applyFill="1" applyBorder="1" applyAlignment="1" quotePrefix="1">
      <alignment horizontal="right"/>
      <protection/>
    </xf>
    <xf numFmtId="164" fontId="2" fillId="0" borderId="13" xfId="121" applyNumberFormat="1" applyFont="1" applyFill="1" applyBorder="1" applyAlignment="1">
      <alignment horizontal="right"/>
      <protection/>
    </xf>
    <xf numFmtId="164" fontId="2" fillId="0" borderId="31" xfId="121" applyNumberFormat="1" applyFont="1" applyFill="1" applyBorder="1" applyAlignment="1" quotePrefix="1">
      <alignment horizontal="right"/>
      <protection/>
    </xf>
    <xf numFmtId="164" fontId="2" fillId="0" borderId="31" xfId="121" applyNumberFormat="1" applyFont="1" applyFill="1" applyBorder="1" applyAlignment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7" fillId="0" borderId="31" xfId="122" applyNumberFormat="1" applyFont="1" applyFill="1" applyBorder="1" applyAlignment="1" quotePrefix="1">
      <alignment horizontal="right" vertical="center"/>
      <protection/>
    </xf>
    <xf numFmtId="164" fontId="7" fillId="0" borderId="31" xfId="122" applyNumberFormat="1" applyFont="1" applyFill="1" applyBorder="1" applyAlignment="1">
      <alignment horizontal="right" vertical="center"/>
      <protection/>
    </xf>
    <xf numFmtId="164" fontId="1" fillId="0" borderId="15" xfId="122" applyNumberFormat="1" applyFont="1" applyFill="1" applyBorder="1" applyAlignment="1">
      <alignment horizontal="right"/>
      <protection/>
    </xf>
    <xf numFmtId="164" fontId="13" fillId="0" borderId="37" xfId="122" applyNumberFormat="1" applyFont="1" applyFill="1" applyBorder="1" applyAlignment="1">
      <alignment horizontal="right" vertical="center"/>
      <protection/>
    </xf>
    <xf numFmtId="164" fontId="1" fillId="0" borderId="26" xfId="79" applyNumberFormat="1" applyFont="1" applyFill="1" applyBorder="1" applyAlignment="1">
      <alignment horizontal="right"/>
    </xf>
    <xf numFmtId="164" fontId="1" fillId="0" borderId="48" xfId="79" applyNumberFormat="1" applyFont="1" applyFill="1" applyBorder="1" applyAlignment="1">
      <alignment horizontal="right"/>
    </xf>
    <xf numFmtId="164" fontId="1" fillId="0" borderId="15" xfId="123" applyNumberFormat="1" applyFont="1" applyFill="1" applyBorder="1" applyAlignment="1" quotePrefix="1">
      <alignment horizontal="right"/>
      <protection/>
    </xf>
    <xf numFmtId="164" fontId="1" fillId="0" borderId="15" xfId="123" applyNumberFormat="1" applyFont="1" applyFill="1" applyBorder="1" applyAlignment="1">
      <alignment horizontal="right"/>
      <protection/>
    </xf>
    <xf numFmtId="164" fontId="1" fillId="0" borderId="37" xfId="123" applyNumberFormat="1" applyFont="1" applyFill="1" applyBorder="1" applyAlignment="1" quotePrefix="1">
      <alignment horizontal="right"/>
      <protection/>
    </xf>
    <xf numFmtId="166" fontId="1" fillId="33" borderId="101" xfId="201" applyFont="1" applyFill="1" applyBorder="1">
      <alignment/>
      <protection/>
    </xf>
    <xf numFmtId="166" fontId="1" fillId="33" borderId="71" xfId="201" applyFont="1" applyFill="1" applyBorder="1" applyAlignment="1">
      <alignment horizontal="center"/>
      <protection/>
    </xf>
    <xf numFmtId="0" fontId="2" fillId="33" borderId="41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6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4" xfId="0" applyFont="1" applyBorder="1" applyAlignment="1" applyProtection="1">
      <alignment horizontal="center"/>
      <protection/>
    </xf>
    <xf numFmtId="0" fontId="1" fillId="0" borderId="98" xfId="0" applyFont="1" applyBorder="1" applyAlignment="1" applyProtection="1">
      <alignment horizontal="center"/>
      <protection/>
    </xf>
    <xf numFmtId="167" fontId="1" fillId="0" borderId="63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71" xfId="0" applyFont="1" applyBorder="1" applyAlignment="1" applyProtection="1">
      <alignment horizontal="center"/>
      <protection/>
    </xf>
    <xf numFmtId="0" fontId="1" fillId="0" borderId="96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167" fontId="1" fillId="0" borderId="63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6" xfId="0" applyNumberFormat="1" applyFont="1" applyFill="1" applyBorder="1" applyAlignment="1" applyProtection="1">
      <alignment horizontal="center"/>
      <protection/>
    </xf>
    <xf numFmtId="167" fontId="1" fillId="0" borderId="71" xfId="0" applyNumberFormat="1" applyFont="1" applyBorder="1" applyAlignment="1" applyProtection="1" quotePrefix="1">
      <alignment horizontal="center"/>
      <protection/>
    </xf>
    <xf numFmtId="167" fontId="1" fillId="0" borderId="96" xfId="0" applyNumberFormat="1" applyFont="1" applyBorder="1" applyAlignment="1" applyProtection="1" quotePrefix="1">
      <alignment horizontal="center"/>
      <protection/>
    </xf>
    <xf numFmtId="167" fontId="1" fillId="0" borderId="97" xfId="0" applyNumberFormat="1" applyFont="1" applyBorder="1" applyAlignment="1" applyProtection="1" quotePrefix="1">
      <alignment horizontal="center"/>
      <protection/>
    </xf>
    <xf numFmtId="167" fontId="1" fillId="0" borderId="66" xfId="0" applyNumberFormat="1" applyFont="1" applyBorder="1" applyAlignment="1" applyProtection="1" quotePrefix="1">
      <alignment horizontal="center"/>
      <protection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center"/>
    </xf>
    <xf numFmtId="164" fontId="1" fillId="0" borderId="37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3" xfId="42" applyNumberFormat="1" applyFont="1" applyFill="1" applyBorder="1" applyAlignment="1">
      <alignment horizontal="center" wrapText="1"/>
    </xf>
    <xf numFmtId="164" fontId="1" fillId="0" borderId="83" xfId="42" applyNumberFormat="1" applyFont="1" applyFill="1" applyBorder="1" applyAlignment="1" quotePrefix="1">
      <alignment horizontal="center" wrapText="1"/>
    </xf>
    <xf numFmtId="164" fontId="1" fillId="0" borderId="90" xfId="42" applyNumberFormat="1" applyFont="1" applyFill="1" applyBorder="1" applyAlignment="1" quotePrefix="1">
      <alignment horizontal="center" wrapText="1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68" xfId="0" applyFont="1" applyFill="1" applyBorder="1" applyAlignment="1">
      <alignment horizontal="center"/>
    </xf>
    <xf numFmtId="164" fontId="1" fillId="0" borderId="15" xfId="0" applyNumberFormat="1" applyFont="1" applyFill="1" applyBorder="1" applyAlignment="1" quotePrefix="1">
      <alignment horizontal="center"/>
    </xf>
    <xf numFmtId="164" fontId="1" fillId="0" borderId="37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0" xfId="42" applyNumberFormat="1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96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33" borderId="6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71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97" xfId="0" applyFont="1" applyFill="1" applyBorder="1" applyAlignment="1" quotePrefix="1">
      <alignment horizontal="center" vertical="center"/>
    </xf>
    <xf numFmtId="0" fontId="1" fillId="33" borderId="71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1" fillId="33" borderId="63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6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3" xfId="0" applyNumberFormat="1" applyFont="1" applyFill="1" applyBorder="1" applyAlignment="1">
      <alignment horizontal="center" vertical="center"/>
    </xf>
    <xf numFmtId="177" fontId="1" fillId="33" borderId="35" xfId="0" applyNumberFormat="1" applyFont="1" applyFill="1" applyBorder="1" applyAlignment="1">
      <alignment horizontal="center" vertical="center"/>
    </xf>
    <xf numFmtId="39" fontId="1" fillId="33" borderId="71" xfId="0" applyNumberFormat="1" applyFont="1" applyFill="1" applyBorder="1" applyAlignment="1" applyProtection="1" quotePrefix="1">
      <alignment horizontal="center"/>
      <protection/>
    </xf>
    <xf numFmtId="39" fontId="1" fillId="33" borderId="96" xfId="0" applyNumberFormat="1" applyFont="1" applyFill="1" applyBorder="1" applyAlignment="1" applyProtection="1" quotePrefix="1">
      <alignment horizontal="center"/>
      <protection/>
    </xf>
    <xf numFmtId="39" fontId="1" fillId="33" borderId="103" xfId="0" applyNumberFormat="1" applyFont="1" applyFill="1" applyBorder="1" applyAlignment="1" applyProtection="1" quotePrefix="1">
      <alignment horizontal="center"/>
      <protection/>
    </xf>
    <xf numFmtId="39" fontId="1" fillId="33" borderId="97" xfId="0" applyNumberFormat="1" applyFont="1" applyFill="1" applyBorder="1" applyAlignment="1" applyProtection="1" quotePrefix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39" fontId="1" fillId="33" borderId="71" xfId="0" applyNumberFormat="1" applyFont="1" applyFill="1" applyBorder="1" applyAlignment="1" quotePrefix="1">
      <alignment horizontal="center"/>
    </xf>
    <xf numFmtId="0" fontId="1" fillId="33" borderId="96" xfId="0" applyFont="1" applyFill="1" applyBorder="1" applyAlignment="1" quotePrefix="1">
      <alignment horizontal="center"/>
    </xf>
    <xf numFmtId="0" fontId="1" fillId="33" borderId="103" xfId="0" applyFont="1" applyFill="1" applyBorder="1" applyAlignment="1" quotePrefix="1">
      <alignment horizontal="center"/>
    </xf>
    <xf numFmtId="39" fontId="1" fillId="33" borderId="96" xfId="0" applyNumberFormat="1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33" borderId="6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165" fontId="13" fillId="33" borderId="28" xfId="188" applyNumberFormat="1" applyFont="1" applyFill="1" applyBorder="1" applyAlignment="1" applyProtection="1">
      <alignment horizontal="center" vertical="center"/>
      <protection/>
    </xf>
    <xf numFmtId="165" fontId="13" fillId="33" borderId="35" xfId="188" applyFont="1" applyFill="1" applyBorder="1" applyAlignment="1">
      <alignment horizontal="center" vertical="center"/>
      <protection/>
    </xf>
    <xf numFmtId="165" fontId="13" fillId="33" borderId="83" xfId="188" applyNumberFormat="1" applyFont="1" applyFill="1" applyBorder="1" applyAlignment="1" applyProtection="1">
      <alignment horizontal="center" vertical="center"/>
      <protection/>
    </xf>
    <xf numFmtId="165" fontId="13" fillId="33" borderId="90" xfId="188" applyNumberFormat="1" applyFont="1" applyFill="1" applyBorder="1" applyAlignment="1" applyProtection="1">
      <alignment horizontal="center" vertical="center"/>
      <protection/>
    </xf>
    <xf numFmtId="165" fontId="1" fillId="0" borderId="0" xfId="188" applyFont="1" applyAlignment="1">
      <alignment horizontal="center"/>
      <protection/>
    </xf>
    <xf numFmtId="165" fontId="5" fillId="0" borderId="0" xfId="188" applyNumberFormat="1" applyFont="1" applyAlignment="1" applyProtection="1">
      <alignment horizontal="center"/>
      <protection/>
    </xf>
    <xf numFmtId="165" fontId="1" fillId="0" borderId="0" xfId="188" applyNumberFormat="1" applyFont="1" applyAlignment="1" applyProtection="1">
      <alignment horizontal="center"/>
      <protection/>
    </xf>
    <xf numFmtId="165" fontId="1" fillId="0" borderId="0" xfId="188" applyFont="1" applyBorder="1" applyAlignment="1" quotePrefix="1">
      <alignment horizontal="center"/>
      <protection/>
    </xf>
    <xf numFmtId="0" fontId="2" fillId="33" borderId="71" xfId="189" applyFont="1" applyFill="1" applyBorder="1" applyAlignment="1">
      <alignment horizontal="center" vertical="center"/>
      <protection/>
    </xf>
    <xf numFmtId="0" fontId="2" fillId="33" borderId="96" xfId="189" applyFont="1" applyFill="1" applyBorder="1" applyAlignment="1">
      <alignment horizontal="center" vertical="center"/>
      <protection/>
    </xf>
    <xf numFmtId="0" fontId="2" fillId="33" borderId="97" xfId="189" applyFont="1" applyFill="1" applyBorder="1" applyAlignment="1">
      <alignment horizontal="center" vertical="center"/>
      <protection/>
    </xf>
    <xf numFmtId="0" fontId="13" fillId="0" borderId="0" xfId="189" applyFont="1" applyAlignment="1">
      <alignment horizontal="center"/>
      <protection/>
    </xf>
    <xf numFmtId="0" fontId="1" fillId="33" borderId="54" xfId="189" applyNumberFormat="1" applyFont="1" applyFill="1" applyBorder="1" applyAlignment="1">
      <alignment horizontal="center" vertical="center"/>
      <protection/>
    </xf>
    <xf numFmtId="0" fontId="1" fillId="33" borderId="40" xfId="189" applyFont="1" applyFill="1" applyBorder="1" applyAlignment="1">
      <alignment horizontal="center" vertical="center"/>
      <protection/>
    </xf>
    <xf numFmtId="0" fontId="2" fillId="33" borderId="25" xfId="189" applyFont="1" applyFill="1" applyBorder="1" applyAlignment="1">
      <alignment horizontal="center" vertical="center"/>
      <protection/>
    </xf>
    <xf numFmtId="0" fontId="2" fillId="33" borderId="16" xfId="189" applyFont="1" applyFill="1" applyBorder="1" applyAlignment="1">
      <alignment horizontal="center" vertical="center"/>
      <protection/>
    </xf>
    <xf numFmtId="0" fontId="2" fillId="33" borderId="71" xfId="0" applyFont="1" applyFill="1" applyBorder="1" applyAlignment="1" applyProtection="1" quotePrefix="1">
      <alignment horizontal="center" vertical="center"/>
      <protection/>
    </xf>
    <xf numFmtId="0" fontId="2" fillId="33" borderId="103" xfId="0" applyFont="1" applyFill="1" applyBorder="1" applyAlignment="1" applyProtection="1" quotePrefix="1">
      <alignment horizontal="center" vertical="center"/>
      <protection/>
    </xf>
    <xf numFmtId="0" fontId="2" fillId="33" borderId="96" xfId="0" applyFont="1" applyFill="1" applyBorder="1" applyAlignment="1" applyProtection="1" quotePrefix="1">
      <alignment horizontal="center" vertical="center"/>
      <protection/>
    </xf>
    <xf numFmtId="0" fontId="5" fillId="0" borderId="0" xfId="189" applyFont="1" applyAlignment="1">
      <alignment horizontal="center"/>
      <protection/>
    </xf>
    <xf numFmtId="165" fontId="1" fillId="0" borderId="0" xfId="192" applyFont="1" applyAlignment="1">
      <alignment horizontal="center"/>
      <protection/>
    </xf>
    <xf numFmtId="165" fontId="5" fillId="0" borderId="0" xfId="192" applyNumberFormat="1" applyFont="1" applyAlignment="1" applyProtection="1">
      <alignment horizontal="center"/>
      <protection/>
    </xf>
    <xf numFmtId="165" fontId="1" fillId="0" borderId="0" xfId="192" applyNumberFormat="1" applyFont="1" applyAlignment="1" applyProtection="1">
      <alignment horizontal="center"/>
      <protection/>
    </xf>
    <xf numFmtId="165" fontId="1" fillId="0" borderId="0" xfId="192" applyFont="1" applyBorder="1" applyAlignment="1">
      <alignment horizontal="center"/>
      <protection/>
    </xf>
    <xf numFmtId="165" fontId="1" fillId="0" borderId="0" xfId="192" applyFont="1" applyBorder="1" applyAlignment="1" quotePrefix="1">
      <alignment horizontal="center"/>
      <protection/>
    </xf>
    <xf numFmtId="0" fontId="1" fillId="33" borderId="71" xfId="0" applyFont="1" applyFill="1" applyBorder="1" applyAlignment="1" applyProtection="1" quotePrefix="1">
      <alignment horizontal="center" vertical="center"/>
      <protection/>
    </xf>
    <xf numFmtId="0" fontId="1" fillId="33" borderId="103" xfId="0" applyFont="1" applyFill="1" applyBorder="1" applyAlignment="1" applyProtection="1" quotePrefix="1">
      <alignment horizontal="center" vertical="center"/>
      <protection/>
    </xf>
    <xf numFmtId="0" fontId="1" fillId="33" borderId="96" xfId="0" applyFont="1" applyFill="1" applyBorder="1" applyAlignment="1" applyProtection="1" quotePrefix="1">
      <alignment horizontal="center" vertical="center"/>
      <protection/>
    </xf>
    <xf numFmtId="0" fontId="1" fillId="33" borderId="28" xfId="189" applyFont="1" applyFill="1" applyBorder="1" applyAlignment="1">
      <alignment horizontal="center" vertical="center"/>
      <protection/>
    </xf>
    <xf numFmtId="0" fontId="1" fillId="33" borderId="23" xfId="189" applyFont="1" applyFill="1" applyBorder="1" applyAlignment="1">
      <alignment horizontal="center" vertical="center"/>
      <protection/>
    </xf>
    <xf numFmtId="0" fontId="1" fillId="33" borderId="35" xfId="189" applyFont="1" applyFill="1" applyBorder="1" applyAlignment="1">
      <alignment horizontal="center" vertical="center"/>
      <protection/>
    </xf>
    <xf numFmtId="0" fontId="1" fillId="0" borderId="0" xfId="189" applyFont="1" applyAlignment="1">
      <alignment horizontal="center"/>
      <protection/>
    </xf>
    <xf numFmtId="0" fontId="1" fillId="33" borderId="71" xfId="189" applyFont="1" applyFill="1" applyBorder="1" applyAlignment="1">
      <alignment horizontal="center" vertical="center"/>
      <protection/>
    </xf>
    <xf numFmtId="0" fontId="1" fillId="33" borderId="96" xfId="189" applyFont="1" applyFill="1" applyBorder="1" applyAlignment="1">
      <alignment horizontal="center" vertical="center"/>
      <protection/>
    </xf>
    <xf numFmtId="0" fontId="1" fillId="33" borderId="97" xfId="189" applyFont="1" applyFill="1" applyBorder="1" applyAlignment="1">
      <alignment horizontal="center" vertical="center"/>
      <protection/>
    </xf>
    <xf numFmtId="164" fontId="1" fillId="33" borderId="19" xfId="189" applyNumberFormat="1" applyFont="1" applyFill="1" applyBorder="1" applyAlignment="1">
      <alignment horizontal="center" vertical="center"/>
      <protection/>
    </xf>
    <xf numFmtId="0" fontId="1" fillId="33" borderId="16" xfId="189" applyFont="1" applyFill="1" applyBorder="1" applyAlignment="1">
      <alignment horizontal="center" vertical="center"/>
      <protection/>
    </xf>
    <xf numFmtId="164" fontId="1" fillId="33" borderId="29" xfId="189" applyNumberFormat="1" applyFont="1" applyFill="1" applyBorder="1" applyAlignment="1">
      <alignment horizontal="center" vertical="center"/>
      <protection/>
    </xf>
    <xf numFmtId="0" fontId="1" fillId="33" borderId="47" xfId="189" applyFont="1" applyFill="1" applyBorder="1" applyAlignment="1">
      <alignment horizontal="center" vertical="center"/>
      <protection/>
    </xf>
    <xf numFmtId="0" fontId="1" fillId="33" borderId="25" xfId="189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8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2" fillId="0" borderId="68" xfId="0" applyFont="1" applyBorder="1" applyAlignment="1">
      <alignment horizontal="right"/>
    </xf>
    <xf numFmtId="164" fontId="1" fillId="33" borderId="83" xfId="0" applyNumberFormat="1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5" xfId="0" applyFont="1" applyFill="1" applyBorder="1" applyAlignment="1">
      <alignment horizontal="left" vertical="center" wrapText="1"/>
    </xf>
    <xf numFmtId="0" fontId="13" fillId="33" borderId="71" xfId="0" applyFont="1" applyFill="1" applyBorder="1" applyAlignment="1">
      <alignment horizontal="center"/>
    </xf>
    <xf numFmtId="0" fontId="13" fillId="33" borderId="103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0" fontId="15" fillId="0" borderId="68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0" xfId="193" applyFont="1" applyAlignment="1">
      <alignment horizontal="center"/>
      <protection/>
    </xf>
    <xf numFmtId="0" fontId="5" fillId="0" borderId="0" xfId="193" applyFont="1" applyAlignment="1">
      <alignment horizontal="center"/>
      <protection/>
    </xf>
    <xf numFmtId="0" fontId="2" fillId="33" borderId="54" xfId="193" applyFont="1" applyFill="1" applyBorder="1" applyAlignment="1">
      <alignment horizontal="center" vertical="center"/>
      <protection/>
    </xf>
    <xf numFmtId="0" fontId="2" fillId="33" borderId="40" xfId="193" applyFont="1" applyFill="1" applyBorder="1" applyAlignment="1">
      <alignment horizontal="center" vertical="center"/>
      <protection/>
    </xf>
    <xf numFmtId="0" fontId="1" fillId="33" borderId="108" xfId="193" applyFont="1" applyFill="1" applyBorder="1" applyAlignment="1" applyProtection="1">
      <alignment horizontal="center" vertical="center"/>
      <protection/>
    </xf>
    <xf numFmtId="0" fontId="1" fillId="33" borderId="109" xfId="193" applyFont="1" applyFill="1" applyBorder="1" applyAlignment="1" applyProtection="1">
      <alignment horizontal="center" vertical="center"/>
      <protection/>
    </xf>
    <xf numFmtId="0" fontId="1" fillId="33" borderId="25" xfId="193" applyFont="1" applyFill="1" applyBorder="1" applyAlignment="1" applyProtection="1">
      <alignment horizontal="center" vertical="center"/>
      <protection/>
    </xf>
    <xf numFmtId="0" fontId="1" fillId="33" borderId="16" xfId="193" applyFont="1" applyFill="1" applyBorder="1" applyAlignment="1" applyProtection="1">
      <alignment horizontal="center" vertical="center"/>
      <protection/>
    </xf>
    <xf numFmtId="0" fontId="1" fillId="33" borderId="103" xfId="193" applyFont="1" applyFill="1" applyBorder="1" applyAlignment="1" applyProtection="1">
      <alignment horizontal="center"/>
      <protection/>
    </xf>
    <xf numFmtId="0" fontId="1" fillId="33" borderId="90" xfId="193" applyFont="1" applyFill="1" applyBorder="1" applyAlignment="1" applyProtection="1">
      <alignment horizontal="center"/>
      <protection/>
    </xf>
    <xf numFmtId="166" fontId="1" fillId="0" borderId="63" xfId="193" applyNumberFormat="1" applyFont="1" applyBorder="1" applyAlignment="1" applyProtection="1" quotePrefix="1">
      <alignment/>
      <protection/>
    </xf>
    <xf numFmtId="166" fontId="19" fillId="0" borderId="10" xfId="120" applyNumberFormat="1" applyFont="1" applyBorder="1" applyAlignment="1">
      <alignment/>
      <protection/>
    </xf>
    <xf numFmtId="166" fontId="19" fillId="0" borderId="11" xfId="120" applyNumberFormat="1" applyFont="1" applyBorder="1" applyAlignment="1">
      <alignment/>
      <protection/>
    </xf>
    <xf numFmtId="4" fontId="1" fillId="0" borderId="0" xfId="193" applyNumberFormat="1" applyFont="1" applyFill="1" applyAlignment="1">
      <alignment horizontal="center"/>
      <protection/>
    </xf>
    <xf numFmtId="166" fontId="1" fillId="0" borderId="10" xfId="193" applyNumberFormat="1" applyFont="1" applyBorder="1" applyAlignment="1" applyProtection="1" quotePrefix="1">
      <alignment/>
      <protection/>
    </xf>
    <xf numFmtId="166" fontId="1" fillId="0" borderId="11" xfId="193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2" xfId="201" applyFont="1" applyBorder="1" applyAlignment="1" applyProtection="1">
      <alignment horizontal="center"/>
      <protection/>
    </xf>
    <xf numFmtId="166" fontId="15" fillId="0" borderId="36" xfId="201" applyFont="1" applyBorder="1" applyAlignment="1" applyProtection="1">
      <alignment horizontal="right"/>
      <protection/>
    </xf>
    <xf numFmtId="166" fontId="15" fillId="0" borderId="26" xfId="201" applyFont="1" applyBorder="1" applyAlignment="1" applyProtection="1">
      <alignment horizontal="right"/>
      <protection/>
    </xf>
    <xf numFmtId="166" fontId="15" fillId="0" borderId="70" xfId="201" applyFont="1" applyBorder="1" applyAlignment="1" applyProtection="1">
      <alignment horizontal="right"/>
      <protection/>
    </xf>
    <xf numFmtId="166" fontId="13" fillId="33" borderId="83" xfId="201" applyFont="1" applyFill="1" applyBorder="1" applyAlignment="1" applyProtection="1">
      <alignment horizontal="center" wrapText="1"/>
      <protection hidden="1"/>
    </xf>
    <xf numFmtId="166" fontId="13" fillId="33" borderId="83" xfId="201" applyFont="1" applyFill="1" applyBorder="1" applyAlignment="1">
      <alignment horizontal="center"/>
      <protection/>
    </xf>
    <xf numFmtId="166" fontId="13" fillId="33" borderId="90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33" borderId="83" xfId="201" applyFont="1" applyFill="1" applyBorder="1" applyAlignment="1" applyProtection="1">
      <alignment horizontal="center"/>
      <protection/>
    </xf>
    <xf numFmtId="166" fontId="1" fillId="33" borderId="83" xfId="201" applyFont="1" applyFill="1" applyBorder="1" applyAlignment="1">
      <alignment horizontal="center"/>
      <protection/>
    </xf>
    <xf numFmtId="166" fontId="1" fillId="33" borderId="90" xfId="201" applyFont="1" applyFill="1" applyBorder="1" applyAlignment="1">
      <alignment horizontal="center"/>
      <protection/>
    </xf>
    <xf numFmtId="166" fontId="1" fillId="33" borderId="103" xfId="201" applyFont="1" applyFill="1" applyBorder="1" applyAlignment="1" applyProtection="1">
      <alignment horizontal="center"/>
      <protection/>
    </xf>
    <xf numFmtId="166" fontId="1" fillId="33" borderId="110" xfId="201" applyFont="1" applyFill="1" applyBorder="1" applyAlignment="1" applyProtection="1">
      <alignment horizontal="center"/>
      <protection/>
    </xf>
    <xf numFmtId="166" fontId="1" fillId="33" borderId="103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8" xfId="120" applyNumberFormat="1" applyFont="1" applyBorder="1" applyAlignment="1">
      <alignment horizontal="right"/>
      <protection/>
    </xf>
    <xf numFmtId="0" fontId="1" fillId="33" borderId="54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0" xfId="66"/>
    <cellStyle name="Comma 2 21" xfId="67"/>
    <cellStyle name="Comma 2 22" xfId="68"/>
    <cellStyle name="Comma 2 23" xfId="69"/>
    <cellStyle name="Comma 2 24" xfId="70"/>
    <cellStyle name="Comma 2 25" xfId="71"/>
    <cellStyle name="Comma 2 3" xfId="72"/>
    <cellStyle name="Comma 2 4" xfId="73"/>
    <cellStyle name="Comma 2 5" xfId="74"/>
    <cellStyle name="Comma 2 6" xfId="75"/>
    <cellStyle name="Comma 2 7" xfId="76"/>
    <cellStyle name="Comma 2 8" xfId="77"/>
    <cellStyle name="Comma 2 9" xfId="78"/>
    <cellStyle name="Comma 20" xfId="79"/>
    <cellStyle name="Comma 21" xfId="80"/>
    <cellStyle name="Comma 22" xfId="81"/>
    <cellStyle name="Comma 23" xfId="82"/>
    <cellStyle name="Comma 24" xfId="83"/>
    <cellStyle name="Comma 25" xfId="84"/>
    <cellStyle name="Comma 26" xfId="85"/>
    <cellStyle name="Comma 27" xfId="86"/>
    <cellStyle name="Comma 28" xfId="87"/>
    <cellStyle name="Comma 29" xfId="88"/>
    <cellStyle name="Comma 3" xfId="89"/>
    <cellStyle name="Comma 30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Explanatory Text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10" xfId="143"/>
    <cellStyle name="Normal 4 11" xfId="144"/>
    <cellStyle name="Normal 4 12" xfId="145"/>
    <cellStyle name="Normal 4 13" xfId="146"/>
    <cellStyle name="Normal 4 14" xfId="147"/>
    <cellStyle name="Normal 4 15" xfId="148"/>
    <cellStyle name="Normal 4 16" xfId="149"/>
    <cellStyle name="Normal 4 17" xfId="150"/>
    <cellStyle name="Normal 4 18" xfId="151"/>
    <cellStyle name="Normal 4 19" xfId="152"/>
    <cellStyle name="Normal 4 2" xfId="153"/>
    <cellStyle name="Normal 4 20" xfId="154"/>
    <cellStyle name="Normal 4 21" xfId="155"/>
    <cellStyle name="Normal 4 22" xfId="156"/>
    <cellStyle name="Normal 4 23" xfId="157"/>
    <cellStyle name="Normal 4 24" xfId="158"/>
    <cellStyle name="Normal 4 25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6" xfId="184"/>
    <cellStyle name="Normal 7" xfId="185"/>
    <cellStyle name="Normal 8" xfId="186"/>
    <cellStyle name="Normal 9" xfId="187"/>
    <cellStyle name="Normal_bartaman point" xfId="188"/>
    <cellStyle name="Normal_Bartamane_Book1" xfId="189"/>
    <cellStyle name="Normal_Book1" xfId="190"/>
    <cellStyle name="Normal_Comm_wt" xfId="191"/>
    <cellStyle name="Normal_CPI" xfId="192"/>
    <cellStyle name="Normal_Direction of Trade_BartamanFormat 2063-64" xfId="193"/>
    <cellStyle name="Normal_Direction of Trade_BartamanFormat 2063-64 2" xfId="194"/>
    <cellStyle name="Normal_Direction of Trade_BartamanFormat 2063-64 3" xfId="195"/>
    <cellStyle name="Normal_Direction of Trade_BartamanFormat 2063-64 4" xfId="196"/>
    <cellStyle name="Normal_Direction of Trade_BartamanFormat 2063-64 5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646" t="s">
        <v>741</v>
      </c>
      <c r="B1" s="1646"/>
      <c r="C1" s="1646"/>
      <c r="D1" s="1646"/>
      <c r="E1" s="1646"/>
      <c r="F1" s="1646"/>
      <c r="G1" s="1646"/>
    </row>
    <row r="2" spans="1:7" s="55" customFormat="1" ht="15.75">
      <c r="A2" s="1647" t="s">
        <v>1333</v>
      </c>
      <c r="B2" s="1647"/>
      <c r="C2" s="1647"/>
      <c r="D2" s="1647"/>
      <c r="E2" s="1647"/>
      <c r="F2" s="1647"/>
      <c r="G2" s="1647"/>
    </row>
    <row r="3" spans="1:5" ht="15.75">
      <c r="A3" s="35" t="s">
        <v>587</v>
      </c>
      <c r="B3" s="50" t="s">
        <v>418</v>
      </c>
      <c r="C3" s="30"/>
      <c r="D3" s="30"/>
      <c r="E3" s="30"/>
    </row>
    <row r="4" spans="1:5" ht="15.75">
      <c r="A4" s="37">
        <v>1</v>
      </c>
      <c r="B4" s="33" t="s">
        <v>742</v>
      </c>
      <c r="C4" s="33"/>
      <c r="D4" s="33"/>
      <c r="E4" s="33"/>
    </row>
    <row r="5" spans="1:5" ht="15.75">
      <c r="A5" s="37">
        <v>2</v>
      </c>
      <c r="B5" s="33" t="s">
        <v>1150</v>
      </c>
      <c r="C5" s="33"/>
      <c r="D5" s="33"/>
      <c r="E5" s="33"/>
    </row>
    <row r="6" spans="1:5" ht="15.75">
      <c r="A6" s="37">
        <v>3</v>
      </c>
      <c r="B6" s="31" t="s">
        <v>1175</v>
      </c>
      <c r="C6" s="33"/>
      <c r="D6" s="33"/>
      <c r="E6" s="33"/>
    </row>
    <row r="7" spans="1:5" ht="15.75">
      <c r="A7" s="37">
        <v>4</v>
      </c>
      <c r="B7" s="31" t="s">
        <v>744</v>
      </c>
      <c r="C7" s="33"/>
      <c r="D7" s="33"/>
      <c r="E7" s="33"/>
    </row>
    <row r="8" spans="1:5" ht="15.75">
      <c r="A8" s="37">
        <v>5</v>
      </c>
      <c r="B8" s="31" t="s">
        <v>1176</v>
      </c>
      <c r="C8" s="33"/>
      <c r="D8" s="33"/>
      <c r="E8" s="33"/>
    </row>
    <row r="9" spans="1:5" ht="15.75">
      <c r="A9" s="37">
        <v>6</v>
      </c>
      <c r="B9" s="31" t="s">
        <v>1177</v>
      </c>
      <c r="C9" s="33"/>
      <c r="D9" s="33"/>
      <c r="E9" s="33"/>
    </row>
    <row r="10" spans="1:5" ht="15.75">
      <c r="A10" s="37">
        <v>7</v>
      </c>
      <c r="B10" s="31" t="s">
        <v>1329</v>
      </c>
      <c r="C10" s="33"/>
      <c r="D10" s="33"/>
      <c r="E10" s="33"/>
    </row>
    <row r="11" spans="1:5" ht="15.75">
      <c r="A11" s="37">
        <v>8</v>
      </c>
      <c r="B11" s="31" t="s">
        <v>54</v>
      </c>
      <c r="C11" s="33"/>
      <c r="D11" s="33"/>
      <c r="E11" s="33"/>
    </row>
    <row r="12" spans="1:5" ht="15.75">
      <c r="A12" s="37">
        <v>9</v>
      </c>
      <c r="B12" s="31" t="s">
        <v>55</v>
      </c>
      <c r="C12" s="33"/>
      <c r="D12" s="33"/>
      <c r="E12" s="33"/>
    </row>
    <row r="13" spans="1:5" ht="15.75">
      <c r="A13" s="37">
        <v>10</v>
      </c>
      <c r="B13" s="31" t="s">
        <v>56</v>
      </c>
      <c r="C13" s="33"/>
      <c r="D13" s="33"/>
      <c r="E13" s="33"/>
    </row>
    <row r="14" spans="1:5" ht="15.75">
      <c r="A14" s="37">
        <v>11</v>
      </c>
      <c r="B14" s="31" t="s">
        <v>1289</v>
      </c>
      <c r="C14" s="33"/>
      <c r="D14" s="33"/>
      <c r="E14" s="33"/>
    </row>
    <row r="15" spans="1:5" ht="15.75">
      <c r="A15" s="37">
        <v>12</v>
      </c>
      <c r="B15" s="31" t="s">
        <v>1291</v>
      </c>
      <c r="C15" s="33"/>
      <c r="D15" s="33"/>
      <c r="E15" s="33"/>
    </row>
    <row r="16" spans="1:5" ht="15.75">
      <c r="A16" s="37">
        <v>13</v>
      </c>
      <c r="B16" s="31" t="s">
        <v>1330</v>
      </c>
      <c r="C16" s="33"/>
      <c r="D16" s="33"/>
      <c r="E16" s="33"/>
    </row>
    <row r="17" spans="1:5" ht="15.75">
      <c r="A17" s="37">
        <v>14</v>
      </c>
      <c r="B17" s="31" t="s">
        <v>57</v>
      </c>
      <c r="C17" s="33"/>
      <c r="D17" s="33"/>
      <c r="E17" s="33"/>
    </row>
    <row r="18" spans="1:5" ht="15.75">
      <c r="A18" s="37">
        <v>15</v>
      </c>
      <c r="B18" s="31" t="s">
        <v>1308</v>
      </c>
      <c r="C18" s="33"/>
      <c r="D18" s="33"/>
      <c r="E18" s="33"/>
    </row>
    <row r="19" spans="1:5" ht="15.75">
      <c r="A19" s="37">
        <v>16</v>
      </c>
      <c r="B19" s="31" t="s">
        <v>1012</v>
      </c>
      <c r="C19" s="33"/>
      <c r="D19" s="33"/>
      <c r="E19" s="33"/>
    </row>
    <row r="20" spans="1:5" ht="15.75">
      <c r="A20" s="37">
        <v>17</v>
      </c>
      <c r="B20" s="31" t="s">
        <v>1320</v>
      </c>
      <c r="C20" s="33"/>
      <c r="D20" s="33"/>
      <c r="E20" s="33"/>
    </row>
    <row r="21" spans="1:5" s="35" customFormat="1" ht="15.75">
      <c r="A21" s="37">
        <v>18</v>
      </c>
      <c r="B21" s="31" t="s">
        <v>1075</v>
      </c>
      <c r="C21" s="32"/>
      <c r="D21" s="32"/>
      <c r="E21" s="32"/>
    </row>
    <row r="22" spans="1:7" ht="15.75">
      <c r="A22" s="37" t="s">
        <v>548</v>
      </c>
      <c r="B22" s="35" t="s">
        <v>1076</v>
      </c>
      <c r="C22" s="33"/>
      <c r="D22" s="33"/>
      <c r="E22" s="33"/>
      <c r="G22" s="33"/>
    </row>
    <row r="23" spans="1:5" ht="15.75">
      <c r="A23" s="37">
        <v>19</v>
      </c>
      <c r="B23" s="31" t="s">
        <v>882</v>
      </c>
      <c r="C23" s="33"/>
      <c r="D23" s="33"/>
      <c r="E23" s="33"/>
    </row>
    <row r="24" spans="1:2" ht="15.75">
      <c r="A24" s="37">
        <v>20</v>
      </c>
      <c r="B24" s="31" t="s">
        <v>340</v>
      </c>
    </row>
    <row r="25" spans="1:5" ht="15.75">
      <c r="A25" s="37">
        <v>21</v>
      </c>
      <c r="B25" s="31" t="s">
        <v>607</v>
      </c>
      <c r="C25" s="33"/>
      <c r="D25" s="33"/>
      <c r="E25" s="33"/>
    </row>
    <row r="26" spans="1:5" ht="15.75">
      <c r="A26" s="37">
        <v>22</v>
      </c>
      <c r="B26" s="31" t="s">
        <v>12</v>
      </c>
      <c r="C26" s="33"/>
      <c r="D26" s="33"/>
      <c r="E26" s="33"/>
    </row>
    <row r="27" spans="1:5" ht="15.75">
      <c r="A27" s="37">
        <v>23</v>
      </c>
      <c r="B27" s="31" t="s">
        <v>60</v>
      </c>
      <c r="C27" s="33"/>
      <c r="D27" s="33"/>
      <c r="E27" s="33"/>
    </row>
    <row r="28" spans="1:5" ht="15.75">
      <c r="A28" s="37">
        <v>24</v>
      </c>
      <c r="B28" s="31" t="s">
        <v>61</v>
      </c>
      <c r="C28" s="33"/>
      <c r="D28" s="33"/>
      <c r="E28" s="33"/>
    </row>
    <row r="29" spans="1:5" ht="15.75">
      <c r="A29" s="37" t="s">
        <v>548</v>
      </c>
      <c r="B29" s="35" t="s">
        <v>1077</v>
      </c>
      <c r="C29" s="33"/>
      <c r="D29" s="33"/>
      <c r="E29" s="33"/>
    </row>
    <row r="30" spans="1:5" ht="15.75" customHeight="1">
      <c r="A30" s="37">
        <v>25</v>
      </c>
      <c r="B30" s="31" t="s">
        <v>469</v>
      </c>
      <c r="C30" s="33"/>
      <c r="D30" s="33"/>
      <c r="E30" s="33"/>
    </row>
    <row r="31" spans="1:5" ht="15.75">
      <c r="A31" s="37">
        <v>26</v>
      </c>
      <c r="B31" s="33" t="s">
        <v>470</v>
      </c>
      <c r="C31" s="33"/>
      <c r="D31" s="33"/>
      <c r="E31" s="33"/>
    </row>
    <row r="32" spans="1:5" ht="15.75">
      <c r="A32" s="37">
        <v>27</v>
      </c>
      <c r="B32" s="33" t="s">
        <v>631</v>
      </c>
      <c r="C32" s="33"/>
      <c r="D32" s="33"/>
      <c r="E32" s="33"/>
    </row>
    <row r="33" spans="1:5" ht="15.75">
      <c r="A33" s="37">
        <v>28</v>
      </c>
      <c r="B33" s="33" t="s">
        <v>1078</v>
      </c>
      <c r="C33" s="33"/>
      <c r="D33" s="33"/>
      <c r="E33" s="33"/>
    </row>
    <row r="34" spans="1:5" ht="15.75">
      <c r="A34" s="37">
        <v>29</v>
      </c>
      <c r="B34" s="33" t="s">
        <v>657</v>
      </c>
      <c r="C34" s="33"/>
      <c r="D34" s="33"/>
      <c r="E34" s="33"/>
    </row>
    <row r="35" spans="1:5" ht="15.75">
      <c r="A35" s="37"/>
      <c r="B35" s="32" t="s">
        <v>1079</v>
      </c>
      <c r="C35" s="33"/>
      <c r="D35" s="33"/>
      <c r="E35" s="33"/>
    </row>
    <row r="36" spans="1:5" ht="15.75">
      <c r="A36" s="37">
        <v>30</v>
      </c>
      <c r="B36" s="33" t="s">
        <v>745</v>
      </c>
      <c r="C36" s="33"/>
      <c r="D36" s="33"/>
      <c r="E36" s="33"/>
    </row>
    <row r="37" spans="1:5" ht="15.75">
      <c r="A37" s="37">
        <v>31</v>
      </c>
      <c r="B37" s="33" t="s">
        <v>1034</v>
      </c>
      <c r="C37" s="33"/>
      <c r="D37" s="33"/>
      <c r="E37" s="33"/>
    </row>
    <row r="38" spans="1:6" ht="15.75">
      <c r="A38" s="37">
        <v>32</v>
      </c>
      <c r="B38" s="31" t="s">
        <v>545</v>
      </c>
      <c r="C38" s="33"/>
      <c r="D38" s="33"/>
      <c r="E38" s="33"/>
      <c r="F38" s="31" t="s">
        <v>548</v>
      </c>
    </row>
    <row r="39" spans="1:5" ht="15.75">
      <c r="A39" s="37">
        <v>33</v>
      </c>
      <c r="B39" s="33" t="s">
        <v>887</v>
      </c>
      <c r="C39" s="33"/>
      <c r="D39" s="33"/>
      <c r="E39" s="33"/>
    </row>
    <row r="40" spans="1:5" ht="15.75">
      <c r="A40" s="37"/>
      <c r="B40" s="32" t="s">
        <v>1080</v>
      </c>
      <c r="C40" s="33"/>
      <c r="D40" s="33"/>
      <c r="E40" s="33"/>
    </row>
    <row r="41" spans="1:5" ht="15.75">
      <c r="A41" s="37">
        <v>34</v>
      </c>
      <c r="B41" s="33" t="s">
        <v>746</v>
      </c>
      <c r="C41" s="33"/>
      <c r="D41" s="33"/>
      <c r="E41" s="33"/>
    </row>
    <row r="42" spans="1:5" ht="15.75">
      <c r="A42" s="37">
        <v>35</v>
      </c>
      <c r="B42" s="33" t="s">
        <v>416</v>
      </c>
      <c r="C42" s="33"/>
      <c r="D42" s="33"/>
      <c r="E42" s="33"/>
    </row>
    <row r="43" spans="1:5" ht="15.75">
      <c r="A43" s="37">
        <v>36</v>
      </c>
      <c r="B43" s="33" t="s">
        <v>417</v>
      </c>
      <c r="C43" s="33"/>
      <c r="D43" s="33"/>
      <c r="E43" s="33"/>
    </row>
    <row r="44" spans="1:5" ht="15.75">
      <c r="A44" s="37">
        <v>37</v>
      </c>
      <c r="B44" s="33" t="s">
        <v>467</v>
      </c>
      <c r="C44" s="33"/>
      <c r="D44" s="33"/>
      <c r="E44" s="33"/>
    </row>
    <row r="45" spans="1:5" ht="15.75">
      <c r="A45" s="37">
        <v>38</v>
      </c>
      <c r="B45" s="33" t="s">
        <v>468</v>
      </c>
      <c r="C45" s="33"/>
      <c r="D45" s="33"/>
      <c r="E45" s="33"/>
    </row>
    <row r="46" spans="1:5" ht="15.75">
      <c r="A46" s="37">
        <v>39</v>
      </c>
      <c r="B46" s="33" t="s">
        <v>1081</v>
      </c>
      <c r="C46" s="33"/>
      <c r="D46" s="33"/>
      <c r="E46" s="33"/>
    </row>
    <row r="47" spans="1:5" ht="15.75">
      <c r="A47" s="37">
        <v>40</v>
      </c>
      <c r="B47" s="33" t="s">
        <v>547</v>
      </c>
      <c r="C47" s="33"/>
      <c r="D47" s="33"/>
      <c r="E47" s="33"/>
    </row>
    <row r="48" spans="1:5" ht="15.75">
      <c r="A48" s="37">
        <v>41</v>
      </c>
      <c r="B48" s="33" t="s">
        <v>747</v>
      </c>
      <c r="C48" s="33"/>
      <c r="D48" s="33"/>
      <c r="E48" s="33"/>
    </row>
    <row r="49" spans="1:5" ht="15.75">
      <c r="A49" s="37">
        <v>42</v>
      </c>
      <c r="B49" s="33" t="s">
        <v>1082</v>
      </c>
      <c r="C49" s="33"/>
      <c r="D49" s="33"/>
      <c r="E49" s="33"/>
    </row>
    <row r="50" spans="1:5" ht="15.75">
      <c r="A50" s="37">
        <v>43</v>
      </c>
      <c r="B50" s="51" t="s">
        <v>855</v>
      </c>
      <c r="C50" s="33"/>
      <c r="D50" s="33"/>
      <c r="E50" s="33"/>
    </row>
    <row r="51" spans="1:2" ht="15.75">
      <c r="A51" s="37">
        <v>44</v>
      </c>
      <c r="B51" s="51" t="s">
        <v>848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7.140625" style="40" bestFit="1" customWidth="1"/>
    <col min="9" max="9" width="7.28125" style="40" bestFit="1" customWidth="1"/>
    <col min="10" max="16384" width="9.140625" style="40" customWidth="1"/>
  </cols>
  <sheetData>
    <row r="1" spans="1:9" ht="12.75">
      <c r="A1" s="1688" t="s">
        <v>629</v>
      </c>
      <c r="B1" s="1688"/>
      <c r="C1" s="1688"/>
      <c r="D1" s="1688"/>
      <c r="E1" s="1688"/>
      <c r="F1" s="1688"/>
      <c r="G1" s="1688"/>
      <c r="H1" s="1688"/>
      <c r="I1" s="1688"/>
    </row>
    <row r="2" spans="1:9" ht="15.75">
      <c r="A2" s="1687" t="s">
        <v>1235</v>
      </c>
      <c r="B2" s="1687"/>
      <c r="C2" s="1687"/>
      <c r="D2" s="1687"/>
      <c r="E2" s="1687"/>
      <c r="F2" s="1687"/>
      <c r="G2" s="1687"/>
      <c r="H2" s="1687"/>
      <c r="I2" s="1687"/>
    </row>
    <row r="3" spans="1:9" ht="13.5" thickBot="1">
      <c r="A3" s="60"/>
      <c r="B3" s="60"/>
      <c r="C3" s="60"/>
      <c r="D3" s="60"/>
      <c r="E3" s="60"/>
      <c r="F3" s="60"/>
      <c r="G3" s="60"/>
      <c r="H3" s="1689" t="s">
        <v>341</v>
      </c>
      <c r="I3" s="1689"/>
    </row>
    <row r="4" spans="1:9" ht="13.5" thickTop="1">
      <c r="A4" s="550"/>
      <c r="B4" s="624">
        <v>2011</v>
      </c>
      <c r="C4" s="624">
        <v>2011</v>
      </c>
      <c r="D4" s="624">
        <v>2012</v>
      </c>
      <c r="E4" s="624">
        <v>2013</v>
      </c>
      <c r="F4" s="1681" t="s">
        <v>1482</v>
      </c>
      <c r="G4" s="1682"/>
      <c r="H4" s="1682"/>
      <c r="I4" s="1683"/>
    </row>
    <row r="5" spans="1:9" ht="12.75">
      <c r="A5" s="639" t="s">
        <v>465</v>
      </c>
      <c r="B5" s="626" t="s">
        <v>846</v>
      </c>
      <c r="C5" s="626" t="s">
        <v>712</v>
      </c>
      <c r="D5" s="626" t="s">
        <v>1479</v>
      </c>
      <c r="E5" s="626" t="s">
        <v>1479</v>
      </c>
      <c r="F5" s="1684" t="s">
        <v>588</v>
      </c>
      <c r="G5" s="1685"/>
      <c r="H5" s="1684" t="s">
        <v>432</v>
      </c>
      <c r="I5" s="1686"/>
    </row>
    <row r="6" spans="1:9" ht="12.75">
      <c r="A6" s="641"/>
      <c r="B6" s="524"/>
      <c r="C6" s="524"/>
      <c r="D6" s="524"/>
      <c r="E6" s="524"/>
      <c r="F6" s="524" t="s">
        <v>551</v>
      </c>
      <c r="G6" s="524" t="s">
        <v>540</v>
      </c>
      <c r="H6" s="524" t="s">
        <v>551</v>
      </c>
      <c r="I6" s="525" t="s">
        <v>540</v>
      </c>
    </row>
    <row r="7" spans="1:9" s="60" customFormat="1" ht="12.75">
      <c r="A7" s="153" t="s">
        <v>1236</v>
      </c>
      <c r="B7" s="1166">
        <v>16662.05452869</v>
      </c>
      <c r="C7" s="1166">
        <v>19811.82886801999</v>
      </c>
      <c r="D7" s="1166">
        <v>23325.669200779994</v>
      </c>
      <c r="E7" s="1166">
        <v>26801.154412838703</v>
      </c>
      <c r="F7" s="1166">
        <v>3149.7743393299897</v>
      </c>
      <c r="G7" s="1166">
        <v>18.90387727339667</v>
      </c>
      <c r="H7" s="1166">
        <v>3475.4852120587093</v>
      </c>
      <c r="I7" s="1170">
        <v>14.899830663561374</v>
      </c>
    </row>
    <row r="8" spans="1:9" s="60" customFormat="1" ht="12.75">
      <c r="A8" s="153" t="s">
        <v>1237</v>
      </c>
      <c r="B8" s="1166">
        <v>2834.0999955400007</v>
      </c>
      <c r="C8" s="1166">
        <v>2761.3154119299998</v>
      </c>
      <c r="D8" s="1166">
        <v>2443.2657572499998</v>
      </c>
      <c r="E8" s="1166">
        <v>2672.5254976979413</v>
      </c>
      <c r="F8" s="1166">
        <v>-72.78458361000094</v>
      </c>
      <c r="G8" s="1166">
        <v>-2.5681727435355644</v>
      </c>
      <c r="H8" s="1166">
        <v>229.25974044794157</v>
      </c>
      <c r="I8" s="1170">
        <v>9.38333211471777</v>
      </c>
    </row>
    <row r="9" spans="1:9" s="60" customFormat="1" ht="12.75">
      <c r="A9" s="153" t="s">
        <v>1238</v>
      </c>
      <c r="B9" s="1166">
        <v>8230.855684220001</v>
      </c>
      <c r="C9" s="1166">
        <v>7607.11314462</v>
      </c>
      <c r="D9" s="1166">
        <v>7593.59513932</v>
      </c>
      <c r="E9" s="1166">
        <v>8284.102114785</v>
      </c>
      <c r="F9" s="1166">
        <v>-623.7425396000017</v>
      </c>
      <c r="G9" s="1166">
        <v>-7.578100789639963</v>
      </c>
      <c r="H9" s="1166">
        <v>690.5069754650003</v>
      </c>
      <c r="I9" s="1170">
        <v>9.093281414089645</v>
      </c>
    </row>
    <row r="10" spans="1:9" s="60" customFormat="1" ht="12.75">
      <c r="A10" s="153" t="s">
        <v>1239</v>
      </c>
      <c r="B10" s="1166">
        <v>14275.088249399541</v>
      </c>
      <c r="C10" s="1166">
        <v>11497.803013569997</v>
      </c>
      <c r="D10" s="1166">
        <v>10616.257456842</v>
      </c>
      <c r="E10" s="1166">
        <v>10221.072334472326</v>
      </c>
      <c r="F10" s="1166">
        <v>-2777.285235829544</v>
      </c>
      <c r="G10" s="1166">
        <v>-19.455468066520474</v>
      </c>
      <c r="H10" s="1166">
        <v>-395.185122369674</v>
      </c>
      <c r="I10" s="1170">
        <v>-3.722452323487914</v>
      </c>
    </row>
    <row r="11" spans="1:10" ht="12.75">
      <c r="A11" s="154" t="s">
        <v>1240</v>
      </c>
      <c r="B11" s="1167">
        <v>13629.232340019542</v>
      </c>
      <c r="C11" s="1167">
        <v>11013.755826999997</v>
      </c>
      <c r="D11" s="1167">
        <v>10104.533768822002</v>
      </c>
      <c r="E11" s="1167">
        <v>9759.06656319016</v>
      </c>
      <c r="F11" s="1167">
        <v>-2615.4765130195447</v>
      </c>
      <c r="G11" s="1167">
        <v>-19.1901968340485</v>
      </c>
      <c r="H11" s="1167">
        <v>-345.46720563184317</v>
      </c>
      <c r="I11" s="1169">
        <v>-3.4189326646400833</v>
      </c>
      <c r="J11" s="60"/>
    </row>
    <row r="12" spans="1:10" ht="12.75">
      <c r="A12" s="154" t="s">
        <v>1241</v>
      </c>
      <c r="B12" s="1167">
        <v>645.8559093800001</v>
      </c>
      <c r="C12" s="1167">
        <v>484.04718657</v>
      </c>
      <c r="D12" s="1167">
        <v>511.72368801999977</v>
      </c>
      <c r="E12" s="1167">
        <v>462.0057712821692</v>
      </c>
      <c r="F12" s="1167">
        <v>-161.80872281000006</v>
      </c>
      <c r="G12" s="1167">
        <v>-25.05337807705917</v>
      </c>
      <c r="H12" s="1167">
        <v>-49.71791673783059</v>
      </c>
      <c r="I12" s="1169">
        <v>-9.7157739424186</v>
      </c>
      <c r="J12" s="60"/>
    </row>
    <row r="13" spans="1:9" s="60" customFormat="1" ht="12.75">
      <c r="A13" s="153" t="s">
        <v>1242</v>
      </c>
      <c r="B13" s="1166">
        <v>606585.1087456392</v>
      </c>
      <c r="C13" s="1166">
        <v>630168.0330004068</v>
      </c>
      <c r="D13" s="1166">
        <v>678906.9945349424</v>
      </c>
      <c r="E13" s="1166">
        <v>763457.097777586</v>
      </c>
      <c r="F13" s="1166">
        <v>23582.924254767597</v>
      </c>
      <c r="G13" s="1166">
        <v>3.887817870032263</v>
      </c>
      <c r="H13" s="1166">
        <v>84550.10324264353</v>
      </c>
      <c r="I13" s="1170">
        <v>12.45385655520623</v>
      </c>
    </row>
    <row r="14" spans="1:10" ht="12.75">
      <c r="A14" s="154" t="s">
        <v>1243</v>
      </c>
      <c r="B14" s="1167">
        <v>525060.9612765791</v>
      </c>
      <c r="C14" s="1167">
        <v>537352.4847952696</v>
      </c>
      <c r="D14" s="1167">
        <v>573535.8345931795</v>
      </c>
      <c r="E14" s="1167">
        <v>629987.8134378619</v>
      </c>
      <c r="F14" s="1167">
        <v>12291.52351869049</v>
      </c>
      <c r="G14" s="1167">
        <v>2.3409707491499936</v>
      </c>
      <c r="H14" s="1167">
        <v>56451.97884468234</v>
      </c>
      <c r="I14" s="1169">
        <v>9.842798904574963</v>
      </c>
      <c r="J14" s="60"/>
    </row>
    <row r="15" spans="1:10" ht="12.75">
      <c r="A15" s="154" t="s">
        <v>1244</v>
      </c>
      <c r="B15" s="1167">
        <v>433995.852555396</v>
      </c>
      <c r="C15" s="1167">
        <v>442378.250141863</v>
      </c>
      <c r="D15" s="1167">
        <v>478271.63838345493</v>
      </c>
      <c r="E15" s="1167">
        <v>523567.35290863324</v>
      </c>
      <c r="F15" s="1167">
        <v>8382.397586467036</v>
      </c>
      <c r="G15" s="1167">
        <v>1.931446472843215</v>
      </c>
      <c r="H15" s="1167">
        <v>45295.71452517831</v>
      </c>
      <c r="I15" s="1169">
        <v>9.470708879639316</v>
      </c>
      <c r="J15" s="60"/>
    </row>
    <row r="16" spans="1:10" ht="12.75">
      <c r="A16" s="154" t="s">
        <v>1245</v>
      </c>
      <c r="B16" s="1167">
        <v>17283.51676812</v>
      </c>
      <c r="C16" s="1167">
        <v>17926.431338678</v>
      </c>
      <c r="D16" s="1167">
        <v>19650.547087962004</v>
      </c>
      <c r="E16" s="1167">
        <v>27143.71061944484</v>
      </c>
      <c r="F16" s="1167">
        <v>642.9145705580013</v>
      </c>
      <c r="G16" s="1167">
        <v>3.7198133874228523</v>
      </c>
      <c r="H16" s="1167">
        <v>7493.1635314828345</v>
      </c>
      <c r="I16" s="1169">
        <v>38.132086083614304</v>
      </c>
      <c r="J16" s="60"/>
    </row>
    <row r="17" spans="1:10" ht="12.75">
      <c r="A17" s="154" t="s">
        <v>1246</v>
      </c>
      <c r="B17" s="1167">
        <v>2674.7060753499995</v>
      </c>
      <c r="C17" s="1167">
        <v>2688.227097550001</v>
      </c>
      <c r="D17" s="1167">
        <v>2640.409026640001</v>
      </c>
      <c r="E17" s="1167">
        <v>2715.50724559231</v>
      </c>
      <c r="F17" s="1167">
        <v>13.521022200001426</v>
      </c>
      <c r="G17" s="1167">
        <v>0.505514318923141</v>
      </c>
      <c r="H17" s="1167">
        <v>75.09821895230925</v>
      </c>
      <c r="I17" s="1169">
        <v>2.8441888432669833</v>
      </c>
      <c r="J17" s="60"/>
    </row>
    <row r="18" spans="1:10" ht="12.75">
      <c r="A18" s="154" t="s">
        <v>1247</v>
      </c>
      <c r="B18" s="1167">
        <v>56000.688014681306</v>
      </c>
      <c r="C18" s="1167">
        <v>55136.55517341999</v>
      </c>
      <c r="D18" s="1167">
        <v>52771.088552612506</v>
      </c>
      <c r="E18" s="1167">
        <v>56036.10204948186</v>
      </c>
      <c r="F18" s="1167">
        <v>-864.1328412613148</v>
      </c>
      <c r="G18" s="1167">
        <v>-1.5430754012071624</v>
      </c>
      <c r="H18" s="1167">
        <v>3265.013496869353</v>
      </c>
      <c r="I18" s="1169">
        <v>6.187125538663374</v>
      </c>
      <c r="J18" s="60"/>
    </row>
    <row r="19" spans="1:10" ht="12.75">
      <c r="A19" s="154" t="s">
        <v>1248</v>
      </c>
      <c r="B19" s="1167">
        <v>15106.197863031895</v>
      </c>
      <c r="C19" s="1167">
        <v>19223.02105504849</v>
      </c>
      <c r="D19" s="1167">
        <v>20202.151542509895</v>
      </c>
      <c r="E19" s="1167">
        <v>20525.140614709544</v>
      </c>
      <c r="F19" s="1167">
        <v>4116.823192016596</v>
      </c>
      <c r="G19" s="1167">
        <v>27.252543819059493</v>
      </c>
      <c r="H19" s="1167">
        <v>322.98907219964894</v>
      </c>
      <c r="I19" s="1169">
        <v>1.5987855131172881</v>
      </c>
      <c r="J19" s="60"/>
    </row>
    <row r="20" spans="1:10" ht="12.75">
      <c r="A20" s="154" t="s">
        <v>1249</v>
      </c>
      <c r="B20" s="1167">
        <v>81524.14746906002</v>
      </c>
      <c r="C20" s="1167">
        <v>92815.54819513731</v>
      </c>
      <c r="D20" s="1167">
        <v>105371.15994176298</v>
      </c>
      <c r="E20" s="1167">
        <v>133469.2843397241</v>
      </c>
      <c r="F20" s="1167">
        <v>11291.400726077292</v>
      </c>
      <c r="G20" s="1167">
        <v>13.85037571887838</v>
      </c>
      <c r="H20" s="1167">
        <v>28098.12439796113</v>
      </c>
      <c r="I20" s="1169">
        <v>26.66585848868944</v>
      </c>
      <c r="J20" s="60"/>
    </row>
    <row r="21" spans="1:10" ht="12.75">
      <c r="A21" s="154" t="s">
        <v>1250</v>
      </c>
      <c r="B21" s="1167">
        <v>7145.059496209001</v>
      </c>
      <c r="C21" s="1167">
        <v>8668.9512529825</v>
      </c>
      <c r="D21" s="1167">
        <v>9370.159705709004</v>
      </c>
      <c r="E21" s="1167">
        <v>11892.441717183548</v>
      </c>
      <c r="F21" s="1167">
        <v>1523.8917567734998</v>
      </c>
      <c r="G21" s="1167">
        <v>21.327908572098533</v>
      </c>
      <c r="H21" s="1167">
        <v>2522.2820114745446</v>
      </c>
      <c r="I21" s="1169">
        <v>26.91823929039098</v>
      </c>
      <c r="J21" s="60"/>
    </row>
    <row r="22" spans="1:10" ht="12.75">
      <c r="A22" s="154" t="s">
        <v>1251</v>
      </c>
      <c r="B22" s="1167">
        <v>2364.8419921600007</v>
      </c>
      <c r="C22" s="1167">
        <v>2746.7072239999998</v>
      </c>
      <c r="D22" s="1167">
        <v>3396.9698277199996</v>
      </c>
      <c r="E22" s="1167">
        <v>3935.853974423081</v>
      </c>
      <c r="F22" s="1167">
        <v>381.86523183999907</v>
      </c>
      <c r="G22" s="1167">
        <v>16.147600266993347</v>
      </c>
      <c r="H22" s="1167">
        <v>538.8841467030816</v>
      </c>
      <c r="I22" s="1169">
        <v>15.863671861482894</v>
      </c>
      <c r="J22" s="60"/>
    </row>
    <row r="23" spans="1:10" ht="12.75">
      <c r="A23" s="154" t="s">
        <v>1252</v>
      </c>
      <c r="B23" s="1167">
        <v>89.762</v>
      </c>
      <c r="C23" s="1167">
        <v>94.84335903</v>
      </c>
      <c r="D23" s="1167">
        <v>146.48635903</v>
      </c>
      <c r="E23" s="1167">
        <v>274.8783752228192</v>
      </c>
      <c r="F23" s="1167">
        <v>5.0813590300000016</v>
      </c>
      <c r="G23" s="1167">
        <v>5.660924478064215</v>
      </c>
      <c r="H23" s="1167">
        <v>128.39201619281923</v>
      </c>
      <c r="I23" s="1169">
        <v>87.6477625923687</v>
      </c>
      <c r="J23" s="60"/>
    </row>
    <row r="24" spans="1:10" ht="12.75">
      <c r="A24" s="154" t="s">
        <v>1253</v>
      </c>
      <c r="B24" s="1167">
        <v>4690.455504049001</v>
      </c>
      <c r="C24" s="1167">
        <v>5827.4006699525025</v>
      </c>
      <c r="D24" s="1167">
        <v>5826.703518959001</v>
      </c>
      <c r="E24" s="1167">
        <v>7681.709367537654</v>
      </c>
      <c r="F24" s="1167">
        <v>1136.9451659035012</v>
      </c>
      <c r="G24" s="1167">
        <v>24.239546989029993</v>
      </c>
      <c r="H24" s="1167">
        <v>1855.005848578653</v>
      </c>
      <c r="I24" s="1169">
        <v>31.83628345843944</v>
      </c>
      <c r="J24" s="60"/>
    </row>
    <row r="25" spans="1:10" ht="12.75">
      <c r="A25" s="154" t="s">
        <v>1254</v>
      </c>
      <c r="B25" s="1167">
        <v>74379.08797285099</v>
      </c>
      <c r="C25" s="1167">
        <v>84146.59695215481</v>
      </c>
      <c r="D25" s="1167">
        <v>96001.000236054</v>
      </c>
      <c r="E25" s="1167">
        <v>121576.84262254053</v>
      </c>
      <c r="F25" s="1167">
        <v>9767.50897930382</v>
      </c>
      <c r="G25" s="1167">
        <v>13.13206338704912</v>
      </c>
      <c r="H25" s="1167">
        <v>25575.842386486533</v>
      </c>
      <c r="I25" s="1169">
        <v>26.64122490765602</v>
      </c>
      <c r="J25" s="60"/>
    </row>
    <row r="26" spans="1:10" ht="12.75">
      <c r="A26" s="154" t="s">
        <v>1255</v>
      </c>
      <c r="B26" s="1167">
        <v>15109.386876110997</v>
      </c>
      <c r="C26" s="1167">
        <v>18601.53432782499</v>
      </c>
      <c r="D26" s="1167">
        <v>18539.428882022</v>
      </c>
      <c r="E26" s="1167">
        <v>22204.89828948519</v>
      </c>
      <c r="F26" s="1167">
        <v>3492.1474517139923</v>
      </c>
      <c r="G26" s="1167">
        <v>23.112436529342713</v>
      </c>
      <c r="H26" s="1167">
        <v>3665.4694074631916</v>
      </c>
      <c r="I26" s="1169">
        <v>19.77120994820752</v>
      </c>
      <c r="J26" s="60"/>
    </row>
    <row r="27" spans="1:10" ht="12.75">
      <c r="A27" s="154" t="s">
        <v>1256</v>
      </c>
      <c r="B27" s="1167">
        <v>3165.57456809</v>
      </c>
      <c r="C27" s="1167">
        <v>3642.986622979999</v>
      </c>
      <c r="D27" s="1167">
        <v>3884.662701269999</v>
      </c>
      <c r="E27" s="1167">
        <v>3972.6135363364597</v>
      </c>
      <c r="F27" s="1167">
        <v>477.4120548899991</v>
      </c>
      <c r="G27" s="1167">
        <v>15.081371315730948</v>
      </c>
      <c r="H27" s="1167">
        <v>87.95083506646051</v>
      </c>
      <c r="I27" s="1169">
        <v>2.2640533253429456</v>
      </c>
      <c r="J27" s="60"/>
    </row>
    <row r="28" spans="1:9" ht="12.75">
      <c r="A28" s="154" t="s">
        <v>1257</v>
      </c>
      <c r="B28" s="1167">
        <v>56104.12652865002</v>
      </c>
      <c r="C28" s="1167">
        <v>61902.076001349815</v>
      </c>
      <c r="D28" s="1167">
        <v>73576.90865276201</v>
      </c>
      <c r="E28" s="1167">
        <v>95001.29679671887</v>
      </c>
      <c r="F28" s="1167">
        <v>5797.949472699795</v>
      </c>
      <c r="G28" s="1167">
        <v>10.334265643970102</v>
      </c>
      <c r="H28" s="1167">
        <v>21424.388143956865</v>
      </c>
      <c r="I28" s="1169">
        <v>29.118358648454322</v>
      </c>
    </row>
    <row r="29" spans="1:9" ht="12.75">
      <c r="A29" s="154" t="s">
        <v>1258</v>
      </c>
      <c r="B29" s="1167">
        <v>3291.0073626600006</v>
      </c>
      <c r="C29" s="1167">
        <v>3412.4456889200005</v>
      </c>
      <c r="D29" s="1167">
        <v>4244.56395338</v>
      </c>
      <c r="E29" s="1167">
        <v>4852.740760969638</v>
      </c>
      <c r="F29" s="1167">
        <v>121.43832625999994</v>
      </c>
      <c r="G29" s="1167">
        <v>3.690004696976606</v>
      </c>
      <c r="H29" s="1167">
        <v>608.176807589638</v>
      </c>
      <c r="I29" s="1169">
        <v>14.3283695161511</v>
      </c>
    </row>
    <row r="30" spans="1:9" ht="12.75">
      <c r="A30" s="154" t="s">
        <v>1259</v>
      </c>
      <c r="B30" s="1167">
        <v>2145.4123314099998</v>
      </c>
      <c r="C30" s="1167">
        <v>2061.958786910001</v>
      </c>
      <c r="D30" s="1167">
        <v>2256.2036021500003</v>
      </c>
      <c r="E30" s="1167">
        <v>2704.0271217750037</v>
      </c>
      <c r="F30" s="1167">
        <v>-83.45354449999877</v>
      </c>
      <c r="G30" s="1167">
        <v>-3.8898603908532468</v>
      </c>
      <c r="H30" s="1167">
        <v>447.8235196250034</v>
      </c>
      <c r="I30" s="1169">
        <v>19.848542002071966</v>
      </c>
    </row>
    <row r="31" spans="1:9" ht="12.75">
      <c r="A31" s="154" t="s">
        <v>1260</v>
      </c>
      <c r="B31" s="1167">
        <v>50667.70683458002</v>
      </c>
      <c r="C31" s="1167">
        <v>56427.67152551981</v>
      </c>
      <c r="D31" s="1167">
        <v>67076.141097232</v>
      </c>
      <c r="E31" s="1167">
        <v>87842.56291397425</v>
      </c>
      <c r="F31" s="1167">
        <v>5759.964690939785</v>
      </c>
      <c r="G31" s="1167">
        <v>11.3681179804425</v>
      </c>
      <c r="H31" s="1167">
        <v>20766.42181674225</v>
      </c>
      <c r="I31" s="1169">
        <v>30.959476017917808</v>
      </c>
    </row>
    <row r="32" spans="1:9" s="60" customFormat="1" ht="12.75">
      <c r="A32" s="153" t="s">
        <v>1261</v>
      </c>
      <c r="B32" s="1166">
        <v>6203.767240751</v>
      </c>
      <c r="C32" s="1166">
        <v>9641.648245901706</v>
      </c>
      <c r="D32" s="1166">
        <v>9828.094216265003</v>
      </c>
      <c r="E32" s="1166">
        <v>9328.192918488827</v>
      </c>
      <c r="F32" s="1166">
        <v>3437.881005150706</v>
      </c>
      <c r="G32" s="1166">
        <v>55.41602177735043</v>
      </c>
      <c r="H32" s="1166">
        <v>-499.90129777617585</v>
      </c>
      <c r="I32" s="1170">
        <v>-5.086452030026984</v>
      </c>
    </row>
    <row r="33" spans="1:10" ht="12.75">
      <c r="A33" s="154" t="s">
        <v>1262</v>
      </c>
      <c r="B33" s="1167">
        <v>338.74181803</v>
      </c>
      <c r="C33" s="1167">
        <v>502.0095077490044</v>
      </c>
      <c r="D33" s="1167">
        <v>658.9224136390043</v>
      </c>
      <c r="E33" s="1167">
        <v>830.6072330693219</v>
      </c>
      <c r="F33" s="1167">
        <v>163.2676897190044</v>
      </c>
      <c r="G33" s="1167">
        <v>48.198268128957416</v>
      </c>
      <c r="H33" s="1167">
        <v>171.6848194303176</v>
      </c>
      <c r="I33" s="1169">
        <v>26.055392239908908</v>
      </c>
      <c r="J33" s="60"/>
    </row>
    <row r="34" spans="1:10" ht="12.75">
      <c r="A34" s="154" t="s">
        <v>1263</v>
      </c>
      <c r="B34" s="1167">
        <v>5865.025422721001</v>
      </c>
      <c r="C34" s="1167">
        <v>9139.638738152702</v>
      </c>
      <c r="D34" s="1167">
        <v>9169.171802625997</v>
      </c>
      <c r="E34" s="1167">
        <v>8497.585685419508</v>
      </c>
      <c r="F34" s="1167">
        <v>3274.6133154317013</v>
      </c>
      <c r="G34" s="1167">
        <v>55.83289209192358</v>
      </c>
      <c r="H34" s="1167">
        <v>-671.5861172064888</v>
      </c>
      <c r="I34" s="1169">
        <v>-7.324392340583589</v>
      </c>
      <c r="J34" s="60"/>
    </row>
    <row r="35" spans="1:10" ht="12.75">
      <c r="A35" s="154" t="s">
        <v>1264</v>
      </c>
      <c r="B35" s="1167">
        <v>4365.160812443</v>
      </c>
      <c r="C35" s="1167">
        <v>8198.3275334352</v>
      </c>
      <c r="D35" s="1167">
        <v>8087.9601995409985</v>
      </c>
      <c r="E35" s="1167">
        <v>7161.359230692906</v>
      </c>
      <c r="F35" s="1167">
        <v>3833.1667209921998</v>
      </c>
      <c r="G35" s="1167">
        <v>87.81272639637152</v>
      </c>
      <c r="H35" s="1167">
        <v>-926.6009688480926</v>
      </c>
      <c r="I35" s="1169">
        <v>-11.456547089594709</v>
      </c>
      <c r="J35" s="60"/>
    </row>
    <row r="36" spans="1:10" ht="12.75">
      <c r="A36" s="154" t="s">
        <v>1265</v>
      </c>
      <c r="B36" s="1167">
        <v>1033.07699995</v>
      </c>
      <c r="C36" s="1167">
        <v>234.8645792</v>
      </c>
      <c r="D36" s="1167">
        <v>293.45955275000006</v>
      </c>
      <c r="E36" s="1167">
        <v>785.2399741429999</v>
      </c>
      <c r="F36" s="1167">
        <v>-798.2124207500001</v>
      </c>
      <c r="G36" s="1167">
        <v>-77.26553013847301</v>
      </c>
      <c r="H36" s="1167">
        <v>491.78042139299987</v>
      </c>
      <c r="I36" s="1169">
        <v>167.58030767257065</v>
      </c>
      <c r="J36" s="60"/>
    </row>
    <row r="37" spans="1:10" ht="12.75">
      <c r="A37" s="154" t="s">
        <v>1266</v>
      </c>
      <c r="B37" s="1167">
        <v>174.91799999999998</v>
      </c>
      <c r="C37" s="1167">
        <v>519.55548149</v>
      </c>
      <c r="D37" s="1167">
        <v>191.76</v>
      </c>
      <c r="E37" s="1167">
        <v>79.21080473360001</v>
      </c>
      <c r="F37" s="1167">
        <v>344.63748149</v>
      </c>
      <c r="G37" s="1167">
        <v>197.02802541190735</v>
      </c>
      <c r="H37" s="1167">
        <v>-112.54919526639998</v>
      </c>
      <c r="I37" s="1169">
        <v>-58.692738457655395</v>
      </c>
      <c r="J37" s="60"/>
    </row>
    <row r="38" spans="1:10" ht="12.75">
      <c r="A38" s="154" t="s">
        <v>1267</v>
      </c>
      <c r="B38" s="1167">
        <v>291.86961032799996</v>
      </c>
      <c r="C38" s="1167">
        <v>186.8911440275</v>
      </c>
      <c r="D38" s="1167">
        <v>595.9920503349999</v>
      </c>
      <c r="E38" s="1167">
        <v>471.77567585</v>
      </c>
      <c r="F38" s="1167">
        <v>-104.97846630049997</v>
      </c>
      <c r="G38" s="1167">
        <v>-35.96759052185196</v>
      </c>
      <c r="H38" s="1167">
        <v>-124.2163744849999</v>
      </c>
      <c r="I38" s="1169">
        <v>-20.841951568847165</v>
      </c>
      <c r="J38" s="60"/>
    </row>
    <row r="39" spans="1:9" s="60" customFormat="1" ht="12.75">
      <c r="A39" s="153" t="s">
        <v>1268</v>
      </c>
      <c r="B39" s="1171">
        <v>11148.98999763</v>
      </c>
      <c r="C39" s="1171">
        <v>14963.658461859999</v>
      </c>
      <c r="D39" s="1171">
        <v>16959.3057455</v>
      </c>
      <c r="E39" s="1171">
        <v>19701.923439082344</v>
      </c>
      <c r="F39" s="1171">
        <v>3814.668464229999</v>
      </c>
      <c r="G39" s="1171">
        <v>34.21537255877799</v>
      </c>
      <c r="H39" s="1171">
        <v>2742.6176935823423</v>
      </c>
      <c r="I39" s="1168">
        <v>16.17175687931725</v>
      </c>
    </row>
    <row r="40" spans="1:10" ht="12.75">
      <c r="A40" s="154" t="s">
        <v>1269</v>
      </c>
      <c r="B40" s="1167">
        <v>2716.5804566300008</v>
      </c>
      <c r="C40" s="1167">
        <v>2279.0999669499997</v>
      </c>
      <c r="D40" s="1167">
        <v>2422.90301433</v>
      </c>
      <c r="E40" s="1167">
        <v>3051.266337562964</v>
      </c>
      <c r="F40" s="1167">
        <v>-437.480489680001</v>
      </c>
      <c r="G40" s="1167">
        <v>-16.10408735041511</v>
      </c>
      <c r="H40" s="1167">
        <v>628.3633232329639</v>
      </c>
      <c r="I40" s="1169">
        <v>25.93431596380773</v>
      </c>
      <c r="J40" s="60"/>
    </row>
    <row r="41" spans="1:10" ht="12.75">
      <c r="A41" s="154" t="s">
        <v>1270</v>
      </c>
      <c r="B41" s="1167">
        <v>5014.325893809999</v>
      </c>
      <c r="C41" s="1167">
        <v>6846.7341307</v>
      </c>
      <c r="D41" s="1167">
        <v>9245.312872189998</v>
      </c>
      <c r="E41" s="1167">
        <v>11399.865898489506</v>
      </c>
      <c r="F41" s="1167">
        <v>1832.4082368900008</v>
      </c>
      <c r="G41" s="1167">
        <v>36.543461188911586</v>
      </c>
      <c r="H41" s="1167">
        <v>2154.553026299509</v>
      </c>
      <c r="I41" s="1169">
        <v>23.30427380970987</v>
      </c>
      <c r="J41" s="60"/>
    </row>
    <row r="42" spans="1:10" ht="12.75">
      <c r="A42" s="154" t="s">
        <v>1271</v>
      </c>
      <c r="B42" s="1167">
        <v>1806.8143829300009</v>
      </c>
      <c r="C42" s="1167">
        <v>2144.2232849499997</v>
      </c>
      <c r="D42" s="1167">
        <v>1136.1252200499998</v>
      </c>
      <c r="E42" s="1167">
        <v>1192.2744376809114</v>
      </c>
      <c r="F42" s="1167">
        <v>337.4089020199988</v>
      </c>
      <c r="G42" s="1167">
        <v>18.674242645381387</v>
      </c>
      <c r="H42" s="1167">
        <v>56.14921763091161</v>
      </c>
      <c r="I42" s="1169">
        <v>4.942168049789488</v>
      </c>
      <c r="J42" s="60"/>
    </row>
    <row r="43" spans="1:10" ht="12.75">
      <c r="A43" s="154" t="s">
        <v>1272</v>
      </c>
      <c r="B43" s="1167">
        <v>269.46817531</v>
      </c>
      <c r="C43" s="1167">
        <v>286.49229708999997</v>
      </c>
      <c r="D43" s="1167">
        <v>1242.35851288</v>
      </c>
      <c r="E43" s="1167">
        <v>1231.0589697199998</v>
      </c>
      <c r="F43" s="1167">
        <v>17.024121779999973</v>
      </c>
      <c r="G43" s="1167">
        <v>6.317674345185728</v>
      </c>
      <c r="H43" s="1167">
        <v>-11.299543160000212</v>
      </c>
      <c r="I43" s="1169">
        <v>-0.9095235427498245</v>
      </c>
      <c r="J43" s="60"/>
    </row>
    <row r="44" spans="1:10" ht="12.75">
      <c r="A44" s="154" t="s">
        <v>1273</v>
      </c>
      <c r="B44" s="1167">
        <v>1341.79616876</v>
      </c>
      <c r="C44" s="1167">
        <v>3407.20038436</v>
      </c>
      <c r="D44" s="1167">
        <v>2912.567198580001</v>
      </c>
      <c r="E44" s="1167">
        <v>2827.4756211089607</v>
      </c>
      <c r="F44" s="1167">
        <v>2065.4042156</v>
      </c>
      <c r="G44" s="1167">
        <v>153.92831368036406</v>
      </c>
      <c r="H44" s="1167">
        <v>-85.09157747104018</v>
      </c>
      <c r="I44" s="1169">
        <v>-2.9215318195070625</v>
      </c>
      <c r="J44" s="60"/>
    </row>
    <row r="45" spans="1:9" s="60" customFormat="1" ht="12.75">
      <c r="A45" s="153" t="s">
        <v>1274</v>
      </c>
      <c r="B45" s="1166">
        <v>387.6600842357</v>
      </c>
      <c r="C45" s="1166">
        <v>405.5422264570996</v>
      </c>
      <c r="D45" s="1166">
        <v>395.267725842</v>
      </c>
      <c r="E45" s="1166">
        <v>418.77079844620016</v>
      </c>
      <c r="F45" s="1166">
        <v>17.88214222139959</v>
      </c>
      <c r="G45" s="1166">
        <v>4.612840720151916</v>
      </c>
      <c r="H45" s="1166">
        <v>23.503072604200156</v>
      </c>
      <c r="I45" s="1170">
        <v>5.94611476414723</v>
      </c>
    </row>
    <row r="46" spans="1:9" s="60" customFormat="1" ht="12.75">
      <c r="A46" s="153" t="s">
        <v>1275</v>
      </c>
      <c r="B46" s="1166">
        <v>0</v>
      </c>
      <c r="C46" s="1166">
        <v>0</v>
      </c>
      <c r="D46" s="1166">
        <v>0</v>
      </c>
      <c r="E46" s="1166">
        <v>1.5226</v>
      </c>
      <c r="F46" s="1166">
        <v>0</v>
      </c>
      <c r="G46" s="1636" t="s">
        <v>900</v>
      </c>
      <c r="H46" s="1637">
        <v>1.5226</v>
      </c>
      <c r="I46" s="1638" t="s">
        <v>900</v>
      </c>
    </row>
    <row r="47" spans="1:9" s="60" customFormat="1" ht="12.75">
      <c r="A47" s="153" t="s">
        <v>1276</v>
      </c>
      <c r="B47" s="1166">
        <v>35904.542745847895</v>
      </c>
      <c r="C47" s="1166">
        <v>39124.26313567045</v>
      </c>
      <c r="D47" s="1166">
        <v>40398.35277084201</v>
      </c>
      <c r="E47" s="1166">
        <v>47063.60349972356</v>
      </c>
      <c r="F47" s="1166">
        <v>3219.720389822556</v>
      </c>
      <c r="G47" s="1166">
        <v>8.967445742488653</v>
      </c>
      <c r="H47" s="1166">
        <v>6665.250728881554</v>
      </c>
      <c r="I47" s="1170">
        <v>16.498818074810906</v>
      </c>
    </row>
    <row r="48" spans="1:10" ht="13.5" thickBot="1">
      <c r="A48" s="643" t="s">
        <v>722</v>
      </c>
      <c r="B48" s="1172">
        <v>702232.1672719532</v>
      </c>
      <c r="C48" s="1172">
        <v>735981.2055084362</v>
      </c>
      <c r="D48" s="1172">
        <v>790466.8025475834</v>
      </c>
      <c r="E48" s="1172">
        <v>887949.965393121</v>
      </c>
      <c r="F48" s="1172">
        <v>33749.038236482695</v>
      </c>
      <c r="G48" s="1172">
        <v>4.8059658627703845</v>
      </c>
      <c r="H48" s="1172">
        <v>97483.16284553743</v>
      </c>
      <c r="I48" s="1173">
        <v>12.332353810604118</v>
      </c>
      <c r="J48" s="60"/>
    </row>
    <row r="49" spans="1:8" ht="13.5" thickTop="1">
      <c r="A49" s="441" t="s">
        <v>589</v>
      </c>
      <c r="B49" s="53"/>
      <c r="C49" s="53"/>
      <c r="D49" s="53"/>
      <c r="E49" s="53"/>
      <c r="F49" s="53"/>
      <c r="H49" s="53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23.140625" style="38" bestFit="1" customWidth="1"/>
    <col min="2" max="2" width="6.421875" style="38" bestFit="1" customWidth="1"/>
    <col min="3" max="3" width="7.421875" style="644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692" t="s">
        <v>656</v>
      </c>
      <c r="B1" s="1692"/>
      <c r="C1" s="1692"/>
      <c r="D1" s="1692"/>
      <c r="E1" s="1692"/>
      <c r="F1" s="1692"/>
      <c r="G1" s="1692"/>
      <c r="H1" s="1692"/>
      <c r="I1" s="1692"/>
    </row>
    <row r="2" spans="1:10" ht="15.75" customHeight="1">
      <c r="A2" s="1693" t="s">
        <v>1277</v>
      </c>
      <c r="B2" s="1693"/>
      <c r="C2" s="1693"/>
      <c r="D2" s="1693"/>
      <c r="E2" s="1693"/>
      <c r="F2" s="1693"/>
      <c r="G2" s="1693"/>
      <c r="H2" s="1693"/>
      <c r="I2" s="1693"/>
      <c r="J2" s="636"/>
    </row>
    <row r="3" spans="8:9" ht="13.5" thickBot="1">
      <c r="H3" s="1679" t="s">
        <v>341</v>
      </c>
      <c r="I3" s="1679"/>
    </row>
    <row r="4" spans="1:9" s="499" customFormat="1" ht="13.5" thickTop="1">
      <c r="A4" s="645"/>
      <c r="B4" s="646">
        <v>2011</v>
      </c>
      <c r="C4" s="646">
        <v>2012</v>
      </c>
      <c r="D4" s="646">
        <v>2012</v>
      </c>
      <c r="E4" s="646">
        <v>2013</v>
      </c>
      <c r="F4" s="1681" t="s">
        <v>1480</v>
      </c>
      <c r="G4" s="1681"/>
      <c r="H4" s="1681"/>
      <c r="I4" s="1694"/>
    </row>
    <row r="5" spans="1:9" s="499" customFormat="1" ht="14.25" customHeight="1">
      <c r="A5" s="627" t="s">
        <v>465</v>
      </c>
      <c r="B5" s="647" t="s">
        <v>846</v>
      </c>
      <c r="C5" s="647" t="s">
        <v>712</v>
      </c>
      <c r="D5" s="647" t="s">
        <v>570</v>
      </c>
      <c r="E5" s="647" t="s">
        <v>1479</v>
      </c>
      <c r="F5" s="1690" t="s">
        <v>588</v>
      </c>
      <c r="G5" s="1690"/>
      <c r="H5" s="1690" t="s">
        <v>432</v>
      </c>
      <c r="I5" s="1691"/>
    </row>
    <row r="6" spans="1:9" s="499" customFormat="1" ht="12.75">
      <c r="A6" s="648"/>
      <c r="B6" s="647"/>
      <c r="C6" s="647"/>
      <c r="D6" s="647"/>
      <c r="E6" s="647"/>
      <c r="F6" s="649" t="s">
        <v>551</v>
      </c>
      <c r="G6" s="649" t="s">
        <v>540</v>
      </c>
      <c r="H6" s="649" t="s">
        <v>551</v>
      </c>
      <c r="I6" s="650" t="s">
        <v>540</v>
      </c>
    </row>
    <row r="7" spans="1:9" s="499" customFormat="1" ht="12.75">
      <c r="A7" s="159" t="s">
        <v>1278</v>
      </c>
      <c r="B7" s="1174">
        <v>6223.048000000001</v>
      </c>
      <c r="C7" s="1174">
        <v>8618.104</v>
      </c>
      <c r="D7" s="1174">
        <v>9762.77960805</v>
      </c>
      <c r="E7" s="1174">
        <v>10988.717034436764</v>
      </c>
      <c r="F7" s="1174">
        <v>2395.0559999999987</v>
      </c>
      <c r="G7" s="1174">
        <v>38.48686367194979</v>
      </c>
      <c r="H7" s="1174">
        <v>1225.9374263867649</v>
      </c>
      <c r="I7" s="1179">
        <v>12.557258031062235</v>
      </c>
    </row>
    <row r="8" spans="1:9" s="499" customFormat="1" ht="12.75">
      <c r="A8" s="160" t="s">
        <v>1279</v>
      </c>
      <c r="B8" s="1175">
        <v>6191.948</v>
      </c>
      <c r="C8" s="1175">
        <v>8567.104</v>
      </c>
      <c r="D8" s="1175">
        <v>9610.519608049999</v>
      </c>
      <c r="E8" s="1175">
        <v>10783.937034436763</v>
      </c>
      <c r="F8" s="1175">
        <v>2375.155999999999</v>
      </c>
      <c r="G8" s="1175">
        <v>38.35878466679628</v>
      </c>
      <c r="H8" s="1175">
        <v>1173.4174263867644</v>
      </c>
      <c r="I8" s="1176">
        <v>12.209718873096957</v>
      </c>
    </row>
    <row r="9" spans="1:12" ht="12.75">
      <c r="A9" s="160" t="s">
        <v>1280</v>
      </c>
      <c r="B9" s="1175">
        <v>728.8219999999999</v>
      </c>
      <c r="C9" s="1175">
        <v>375.58</v>
      </c>
      <c r="D9" s="1175">
        <v>546.0958727499999</v>
      </c>
      <c r="E9" s="1175">
        <v>528.96490272</v>
      </c>
      <c r="F9" s="1175">
        <v>-353.2419999999999</v>
      </c>
      <c r="G9" s="1175">
        <v>-48.467527050500664</v>
      </c>
      <c r="H9" s="1175">
        <v>-17.130970029999844</v>
      </c>
      <c r="I9" s="1176">
        <v>-3.136989471048854</v>
      </c>
      <c r="K9" s="499"/>
      <c r="L9" s="499"/>
    </row>
    <row r="10" spans="1:12" ht="12.75">
      <c r="A10" s="160" t="s">
        <v>1281</v>
      </c>
      <c r="B10" s="1175">
        <v>2803.844</v>
      </c>
      <c r="C10" s="1175">
        <v>4275.924</v>
      </c>
      <c r="D10" s="1175">
        <v>4327</v>
      </c>
      <c r="E10" s="1175">
        <v>6803.42526966</v>
      </c>
      <c r="F10" s="1175">
        <v>1472.08</v>
      </c>
      <c r="G10" s="1175">
        <v>52.502207683451715</v>
      </c>
      <c r="H10" s="1175">
        <v>2476.4252696599997</v>
      </c>
      <c r="I10" s="1176">
        <v>57.231922109082504</v>
      </c>
      <c r="K10" s="499"/>
      <c r="L10" s="499"/>
    </row>
    <row r="11" spans="1:12" ht="12.75">
      <c r="A11" s="160" t="s">
        <v>1282</v>
      </c>
      <c r="B11" s="1175">
        <v>630.99</v>
      </c>
      <c r="C11" s="1175">
        <v>450.8</v>
      </c>
      <c r="D11" s="1175">
        <v>527.9237353</v>
      </c>
      <c r="E11" s="1175">
        <v>583.1353360999999</v>
      </c>
      <c r="F11" s="1175">
        <v>-180.19</v>
      </c>
      <c r="G11" s="1175">
        <v>-28.55671246770947</v>
      </c>
      <c r="H11" s="1175">
        <v>55.21160079999993</v>
      </c>
      <c r="I11" s="1176">
        <v>10.458253173372697</v>
      </c>
      <c r="K11" s="499"/>
      <c r="L11" s="499"/>
    </row>
    <row r="12" spans="1:12" ht="12.75">
      <c r="A12" s="160" t="s">
        <v>1283</v>
      </c>
      <c r="B12" s="1175">
        <v>2028.292</v>
      </c>
      <c r="C12" s="1175">
        <v>3464.8</v>
      </c>
      <c r="D12" s="1175">
        <v>4209.5</v>
      </c>
      <c r="E12" s="1175">
        <v>2868.4115259567625</v>
      </c>
      <c r="F12" s="1175">
        <v>1436.5080000000003</v>
      </c>
      <c r="G12" s="1175">
        <v>70.82353033981302</v>
      </c>
      <c r="H12" s="1175">
        <v>-1341.0884740432375</v>
      </c>
      <c r="I12" s="1176">
        <v>-31.85861679637101</v>
      </c>
      <c r="K12" s="499"/>
      <c r="L12" s="499"/>
    </row>
    <row r="13" spans="1:12" ht="12.75">
      <c r="A13" s="160" t="s">
        <v>1284</v>
      </c>
      <c r="B13" s="1175">
        <v>550</v>
      </c>
      <c r="C13" s="1175">
        <v>1983.3</v>
      </c>
      <c r="D13" s="1175">
        <v>2532.848940311</v>
      </c>
      <c r="E13" s="1175">
        <v>1181.96</v>
      </c>
      <c r="F13" s="1175">
        <v>1433.3</v>
      </c>
      <c r="G13" s="1175">
        <v>260.6</v>
      </c>
      <c r="H13" s="1175">
        <v>-1350.8889403110002</v>
      </c>
      <c r="I13" s="1176">
        <v>-53.334761454235355</v>
      </c>
      <c r="K13" s="499"/>
      <c r="L13" s="499"/>
    </row>
    <row r="14" spans="1:12" ht="12.75">
      <c r="A14" s="160" t="s">
        <v>1285</v>
      </c>
      <c r="B14" s="1175">
        <v>1478.292</v>
      </c>
      <c r="C14" s="1175">
        <v>1481.5</v>
      </c>
      <c r="D14" s="1175">
        <v>1676.6510596889998</v>
      </c>
      <c r="E14" s="1175">
        <v>1686.44</v>
      </c>
      <c r="F14" s="1175">
        <v>3.208000000000311</v>
      </c>
      <c r="G14" s="1175">
        <v>0.21700719478968375</v>
      </c>
      <c r="H14" s="1175">
        <v>9.78894031100026</v>
      </c>
      <c r="I14" s="1176">
        <v>0.583838852719659</v>
      </c>
      <c r="K14" s="499"/>
      <c r="L14" s="499"/>
    </row>
    <row r="15" spans="1:9" s="499" customFormat="1" ht="12.75">
      <c r="A15" s="160" t="s">
        <v>1286</v>
      </c>
      <c r="B15" s="1175">
        <v>31.1</v>
      </c>
      <c r="C15" s="1175">
        <v>51</v>
      </c>
      <c r="D15" s="1175">
        <v>152.26</v>
      </c>
      <c r="E15" s="1175">
        <v>204.78</v>
      </c>
      <c r="F15" s="1175">
        <v>19.9</v>
      </c>
      <c r="G15" s="1175">
        <v>63.987138263665585</v>
      </c>
      <c r="H15" s="1175">
        <v>52.52</v>
      </c>
      <c r="I15" s="1176">
        <v>34.49362931827139</v>
      </c>
    </row>
    <row r="16" spans="1:12" ht="12.75">
      <c r="A16" s="159" t="s">
        <v>1287</v>
      </c>
      <c r="B16" s="1174">
        <v>2112.348</v>
      </c>
      <c r="C16" s="1174">
        <v>2146.8</v>
      </c>
      <c r="D16" s="1174">
        <v>1162.0420000000001</v>
      </c>
      <c r="E16" s="1174">
        <v>1581.07</v>
      </c>
      <c r="F16" s="1174">
        <v>34.45199999999977</v>
      </c>
      <c r="G16" s="1174">
        <v>1.6309812587698511</v>
      </c>
      <c r="H16" s="1174">
        <v>419.0279999999998</v>
      </c>
      <c r="I16" s="1179">
        <v>36.059626072035236</v>
      </c>
      <c r="K16" s="499"/>
      <c r="L16" s="499"/>
    </row>
    <row r="17" spans="1:12" ht="12.75">
      <c r="A17" s="160" t="s">
        <v>1279</v>
      </c>
      <c r="B17" s="1175">
        <v>2100.898</v>
      </c>
      <c r="C17" s="1175">
        <v>2136.1</v>
      </c>
      <c r="D17" s="1175">
        <v>1156.0420000000001</v>
      </c>
      <c r="E17" s="1175">
        <v>1569.01</v>
      </c>
      <c r="F17" s="1175">
        <v>35.20199999999977</v>
      </c>
      <c r="G17" s="1175">
        <v>1.6755692089763412</v>
      </c>
      <c r="H17" s="1175">
        <v>412.96799999999985</v>
      </c>
      <c r="I17" s="1176">
        <v>35.72257755341067</v>
      </c>
      <c r="K17" s="499"/>
      <c r="L17" s="499"/>
    </row>
    <row r="18" spans="1:12" ht="12.75">
      <c r="A18" s="160" t="s">
        <v>1286</v>
      </c>
      <c r="B18" s="1175">
        <v>11.45</v>
      </c>
      <c r="C18" s="1175">
        <v>10.7</v>
      </c>
      <c r="D18" s="1175">
        <v>6</v>
      </c>
      <c r="E18" s="1175">
        <v>12.06</v>
      </c>
      <c r="F18" s="1175">
        <v>-0.75</v>
      </c>
      <c r="G18" s="1175">
        <v>-6.550218340611353</v>
      </c>
      <c r="H18" s="1175">
        <v>6.06</v>
      </c>
      <c r="I18" s="1176">
        <v>101</v>
      </c>
      <c r="K18" s="499"/>
      <c r="L18" s="499"/>
    </row>
    <row r="19" spans="1:12" ht="12.75">
      <c r="A19" s="159" t="s">
        <v>1288</v>
      </c>
      <c r="B19" s="1174">
        <v>8335.396</v>
      </c>
      <c r="C19" s="1174">
        <v>10764.903999999999</v>
      </c>
      <c r="D19" s="1174">
        <v>10924.821608049999</v>
      </c>
      <c r="E19" s="1174">
        <v>12569.787034436764</v>
      </c>
      <c r="F19" s="1174">
        <v>2429.507999999998</v>
      </c>
      <c r="G19" s="1174">
        <v>29.146881563875283</v>
      </c>
      <c r="H19" s="1174">
        <v>1644.965426386765</v>
      </c>
      <c r="I19" s="1179">
        <v>15.057137639434456</v>
      </c>
      <c r="K19" s="499"/>
      <c r="L19" s="499"/>
    </row>
    <row r="20" spans="1:12" ht="12.75">
      <c r="A20" s="160" t="s">
        <v>1279</v>
      </c>
      <c r="B20" s="1175">
        <v>8292.846000000001</v>
      </c>
      <c r="C20" s="1175">
        <v>10703.204</v>
      </c>
      <c r="D20" s="1175">
        <v>10766.561608049999</v>
      </c>
      <c r="E20" s="1175">
        <v>12352.947034436764</v>
      </c>
      <c r="F20" s="1175">
        <v>2410.3579999999984</v>
      </c>
      <c r="G20" s="1175">
        <v>29.065510199996453</v>
      </c>
      <c r="H20" s="1175">
        <v>1586.3854263867652</v>
      </c>
      <c r="I20" s="1176">
        <v>14.734373741015409</v>
      </c>
      <c r="K20" s="499"/>
      <c r="L20" s="499"/>
    </row>
    <row r="21" spans="1:10" s="499" customFormat="1" ht="13.5" thickBot="1">
      <c r="A21" s="161" t="s">
        <v>1286</v>
      </c>
      <c r="B21" s="1177">
        <v>42.55</v>
      </c>
      <c r="C21" s="1177">
        <v>61.7</v>
      </c>
      <c r="D21" s="1177">
        <v>158.26</v>
      </c>
      <c r="E21" s="1177">
        <v>216.84</v>
      </c>
      <c r="F21" s="1177">
        <v>19.15</v>
      </c>
      <c r="G21" s="1177">
        <v>45.005875440658066</v>
      </c>
      <c r="H21" s="1177">
        <v>58.58</v>
      </c>
      <c r="I21" s="1178">
        <v>37.01503854416784</v>
      </c>
      <c r="J21" s="38"/>
    </row>
    <row r="22" spans="1:11" ht="13.5" thickTop="1">
      <c r="A22" s="441" t="s">
        <v>589</v>
      </c>
      <c r="D22" s="644"/>
      <c r="K22" s="499"/>
    </row>
    <row r="23" spans="3:5" ht="12.75">
      <c r="C23" s="38"/>
      <c r="D23" s="644"/>
      <c r="E23" s="644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9.140625" style="651" customWidth="1"/>
    <col min="2" max="2" width="10.00390625" style="651" customWidth="1"/>
    <col min="3" max="3" width="9.00390625" style="651" customWidth="1"/>
    <col min="4" max="4" width="10.57421875" style="651" customWidth="1"/>
    <col min="5" max="5" width="9.28125" style="651" customWidth="1"/>
    <col min="6" max="6" width="9.7109375" style="651" customWidth="1"/>
    <col min="7" max="8" width="10.28125" style="651" customWidth="1"/>
    <col min="9" max="9" width="10.7109375" style="651" customWidth="1"/>
    <col min="10" max="10" width="9.28125" style="651" customWidth="1"/>
    <col min="11" max="12" width="9.140625" style="651" customWidth="1"/>
    <col min="13" max="13" width="9.8515625" style="651" customWidth="1"/>
    <col min="14" max="14" width="10.00390625" style="651" customWidth="1"/>
    <col min="15" max="16384" width="9.140625" style="651" customWidth="1"/>
  </cols>
  <sheetData>
    <row r="1" spans="2:14" ht="12.75">
      <c r="B1" s="1703" t="s">
        <v>687</v>
      </c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</row>
    <row r="2" spans="2:14" ht="15.75" customHeight="1">
      <c r="B2" s="1704" t="s">
        <v>1289</v>
      </c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  <c r="N2" s="1704"/>
    </row>
    <row r="3" spans="2:14" ht="13.5" thickBot="1">
      <c r="B3" s="9"/>
      <c r="D3" s="9"/>
      <c r="N3" s="826" t="s">
        <v>341</v>
      </c>
    </row>
    <row r="4" spans="2:14" ht="18.75" customHeight="1" thickTop="1">
      <c r="B4" s="652"/>
      <c r="C4" s="1705" t="s">
        <v>1071</v>
      </c>
      <c r="D4" s="1705"/>
      <c r="E4" s="1705"/>
      <c r="F4" s="1705"/>
      <c r="G4" s="1705"/>
      <c r="H4" s="1706"/>
      <c r="I4" s="1705" t="s">
        <v>1072</v>
      </c>
      <c r="J4" s="1705"/>
      <c r="K4" s="1705"/>
      <c r="L4" s="1705"/>
      <c r="M4" s="1705"/>
      <c r="N4" s="1706"/>
    </row>
    <row r="5" spans="2:14" ht="17.25" customHeight="1">
      <c r="B5" s="1707" t="s">
        <v>840</v>
      </c>
      <c r="C5" s="1698" t="s">
        <v>875</v>
      </c>
      <c r="D5" s="1696"/>
      <c r="E5" s="1695" t="s">
        <v>588</v>
      </c>
      <c r="F5" s="1696"/>
      <c r="G5" s="1695" t="s">
        <v>432</v>
      </c>
      <c r="H5" s="1697"/>
      <c r="I5" s="1698" t="s">
        <v>875</v>
      </c>
      <c r="J5" s="1696"/>
      <c r="K5" s="1699" t="s">
        <v>588</v>
      </c>
      <c r="L5" s="1700"/>
      <c r="M5" s="1701" t="s">
        <v>432</v>
      </c>
      <c r="N5" s="1702"/>
    </row>
    <row r="6" spans="2:14" ht="38.25">
      <c r="B6" s="1708"/>
      <c r="C6" s="318" t="s">
        <v>551</v>
      </c>
      <c r="D6" s="654" t="s">
        <v>1290</v>
      </c>
      <c r="E6" s="98" t="s">
        <v>551</v>
      </c>
      <c r="F6" s="654" t="s">
        <v>1290</v>
      </c>
      <c r="G6" s="653" t="s">
        <v>551</v>
      </c>
      <c r="H6" s="655" t="s">
        <v>1290</v>
      </c>
      <c r="I6" s="318" t="s">
        <v>551</v>
      </c>
      <c r="J6" s="654" t="s">
        <v>1290</v>
      </c>
      <c r="K6" s="98" t="s">
        <v>551</v>
      </c>
      <c r="L6" s="654" t="s">
        <v>1290</v>
      </c>
      <c r="M6" s="552" t="s">
        <v>551</v>
      </c>
      <c r="N6" s="656" t="s">
        <v>1290</v>
      </c>
    </row>
    <row r="7" spans="2:14" ht="15.75" customHeight="1">
      <c r="B7" s="657" t="s">
        <v>990</v>
      </c>
      <c r="C7" s="1194">
        <v>0</v>
      </c>
      <c r="D7" s="1180">
        <v>0</v>
      </c>
      <c r="E7" s="1184">
        <v>0</v>
      </c>
      <c r="F7" s="1181">
        <v>0</v>
      </c>
      <c r="G7" s="1188">
        <v>0</v>
      </c>
      <c r="H7" s="1190">
        <v>0</v>
      </c>
      <c r="I7" s="1194">
        <v>0</v>
      </c>
      <c r="J7" s="1180">
        <v>0</v>
      </c>
      <c r="K7" s="1184">
        <v>0</v>
      </c>
      <c r="L7" s="1181">
        <v>0</v>
      </c>
      <c r="M7" s="1188">
        <v>0</v>
      </c>
      <c r="N7" s="1190">
        <v>0</v>
      </c>
    </row>
    <row r="8" spans="2:14" ht="15.75" customHeight="1">
      <c r="B8" s="657" t="s">
        <v>991</v>
      </c>
      <c r="C8" s="1181">
        <v>0</v>
      </c>
      <c r="D8" s="1180">
        <v>0</v>
      </c>
      <c r="E8" s="1184">
        <v>0</v>
      </c>
      <c r="F8" s="1181">
        <v>0</v>
      </c>
      <c r="G8" s="1188">
        <v>3500</v>
      </c>
      <c r="H8" s="1190">
        <v>1.0092</v>
      </c>
      <c r="I8" s="1181">
        <v>0</v>
      </c>
      <c r="J8" s="1180">
        <v>0</v>
      </c>
      <c r="K8" s="1184">
        <v>0</v>
      </c>
      <c r="L8" s="1181">
        <v>0</v>
      </c>
      <c r="M8" s="1188">
        <v>0</v>
      </c>
      <c r="N8" s="1190">
        <v>0</v>
      </c>
    </row>
    <row r="9" spans="2:14" ht="15.75" customHeight="1">
      <c r="B9" s="657" t="s">
        <v>992</v>
      </c>
      <c r="C9" s="1187">
        <v>2000</v>
      </c>
      <c r="D9" s="1180">
        <v>5.56</v>
      </c>
      <c r="E9" s="1184">
        <v>0</v>
      </c>
      <c r="F9" s="1181">
        <v>0</v>
      </c>
      <c r="G9" s="1188">
        <v>5000</v>
      </c>
      <c r="H9" s="1190">
        <v>0.9421</v>
      </c>
      <c r="I9" s="1181">
        <v>0</v>
      </c>
      <c r="J9" s="1180">
        <v>0</v>
      </c>
      <c r="K9" s="1184">
        <v>0</v>
      </c>
      <c r="L9" s="1181">
        <v>0</v>
      </c>
      <c r="M9" s="1188">
        <v>0</v>
      </c>
      <c r="N9" s="1190">
        <v>0</v>
      </c>
    </row>
    <row r="10" spans="2:14" ht="15.75" customHeight="1">
      <c r="B10" s="657" t="s">
        <v>993</v>
      </c>
      <c r="C10" s="1181">
        <v>0</v>
      </c>
      <c r="D10" s="1180">
        <v>0</v>
      </c>
      <c r="E10" s="1184">
        <v>0</v>
      </c>
      <c r="F10" s="1181">
        <v>0</v>
      </c>
      <c r="G10" s="1181">
        <v>0</v>
      </c>
      <c r="H10" s="1190">
        <v>0</v>
      </c>
      <c r="I10" s="1181">
        <v>0</v>
      </c>
      <c r="J10" s="1180">
        <v>0</v>
      </c>
      <c r="K10" s="1184">
        <v>0</v>
      </c>
      <c r="L10" s="1181">
        <v>0</v>
      </c>
      <c r="M10" s="1181">
        <v>0</v>
      </c>
      <c r="N10" s="1190">
        <v>0</v>
      </c>
    </row>
    <row r="11" spans="2:14" ht="15.75" customHeight="1">
      <c r="B11" s="657" t="s">
        <v>994</v>
      </c>
      <c r="C11" s="1181">
        <v>0</v>
      </c>
      <c r="D11" s="1180">
        <v>0</v>
      </c>
      <c r="E11" s="1185">
        <v>5400</v>
      </c>
      <c r="F11" s="1181">
        <v>3.5852</v>
      </c>
      <c r="G11" s="1182">
        <v>0</v>
      </c>
      <c r="H11" s="1190">
        <v>0</v>
      </c>
      <c r="I11" s="1181">
        <v>0</v>
      </c>
      <c r="J11" s="1180">
        <v>0</v>
      </c>
      <c r="K11" s="1184">
        <v>0</v>
      </c>
      <c r="L11" s="1181">
        <v>0</v>
      </c>
      <c r="M11" s="1182">
        <v>0</v>
      </c>
      <c r="N11" s="1190">
        <v>0</v>
      </c>
    </row>
    <row r="12" spans="2:14" ht="15.75" customHeight="1">
      <c r="B12" s="657" t="s">
        <v>995</v>
      </c>
      <c r="C12" s="1181">
        <v>0</v>
      </c>
      <c r="D12" s="1180">
        <v>0</v>
      </c>
      <c r="E12" s="1185">
        <v>3000</v>
      </c>
      <c r="F12" s="1181">
        <v>2.98</v>
      </c>
      <c r="G12" s="1182">
        <v>0</v>
      </c>
      <c r="H12" s="1190">
        <v>0</v>
      </c>
      <c r="I12" s="1181">
        <v>0</v>
      </c>
      <c r="J12" s="1180">
        <v>0</v>
      </c>
      <c r="K12" s="1184">
        <v>0</v>
      </c>
      <c r="L12" s="1181">
        <v>0</v>
      </c>
      <c r="M12" s="1182">
        <v>0</v>
      </c>
      <c r="N12" s="1190">
        <v>0</v>
      </c>
    </row>
    <row r="13" spans="2:14" ht="15.75" customHeight="1">
      <c r="B13" s="657" t="s">
        <v>996</v>
      </c>
      <c r="C13" s="1181">
        <v>0</v>
      </c>
      <c r="D13" s="1180">
        <v>0</v>
      </c>
      <c r="E13" s="1185">
        <v>0</v>
      </c>
      <c r="F13" s="1181">
        <v>0</v>
      </c>
      <c r="G13" s="1182"/>
      <c r="H13" s="1190"/>
      <c r="I13" s="1181">
        <v>0</v>
      </c>
      <c r="J13" s="1180">
        <v>0</v>
      </c>
      <c r="K13" s="1185">
        <v>0</v>
      </c>
      <c r="L13" s="1181">
        <v>0</v>
      </c>
      <c r="M13" s="1182"/>
      <c r="N13" s="1190"/>
    </row>
    <row r="14" spans="2:14" ht="15.75" customHeight="1">
      <c r="B14" s="657" t="s">
        <v>997</v>
      </c>
      <c r="C14" s="1181">
        <v>0</v>
      </c>
      <c r="D14" s="1180">
        <v>0</v>
      </c>
      <c r="E14" s="1185">
        <v>0</v>
      </c>
      <c r="F14" s="1181">
        <v>0</v>
      </c>
      <c r="G14" s="1182"/>
      <c r="H14" s="1190"/>
      <c r="I14" s="1181">
        <v>0</v>
      </c>
      <c r="J14" s="1180">
        <v>0</v>
      </c>
      <c r="K14" s="1185">
        <v>0</v>
      </c>
      <c r="L14" s="1181">
        <v>0</v>
      </c>
      <c r="M14" s="1182"/>
      <c r="N14" s="1190"/>
    </row>
    <row r="15" spans="2:14" ht="15.75" customHeight="1">
      <c r="B15" s="657" t="s">
        <v>998</v>
      </c>
      <c r="C15" s="1187">
        <v>0</v>
      </c>
      <c r="D15" s="1180">
        <v>0</v>
      </c>
      <c r="E15" s="1185">
        <v>0</v>
      </c>
      <c r="F15" s="1181">
        <v>0</v>
      </c>
      <c r="G15" s="1182"/>
      <c r="H15" s="1190"/>
      <c r="I15" s="1187">
        <v>0</v>
      </c>
      <c r="J15" s="1180">
        <v>0</v>
      </c>
      <c r="K15" s="1185">
        <v>0</v>
      </c>
      <c r="L15" s="1181">
        <v>0</v>
      </c>
      <c r="M15" s="1182"/>
      <c r="N15" s="1190"/>
    </row>
    <row r="16" spans="2:14" ht="15.75" customHeight="1">
      <c r="B16" s="657" t="s">
        <v>716</v>
      </c>
      <c r="C16" s="1187">
        <v>0</v>
      </c>
      <c r="D16" s="1180">
        <v>0</v>
      </c>
      <c r="E16" s="1184">
        <v>0</v>
      </c>
      <c r="F16" s="1181">
        <v>0</v>
      </c>
      <c r="G16" s="1188"/>
      <c r="H16" s="1190"/>
      <c r="I16" s="1187">
        <v>0</v>
      </c>
      <c r="J16" s="1180">
        <v>0</v>
      </c>
      <c r="K16" s="1184">
        <v>0</v>
      </c>
      <c r="L16" s="1181">
        <v>0</v>
      </c>
      <c r="M16" s="1188"/>
      <c r="N16" s="1190"/>
    </row>
    <row r="17" spans="2:14" ht="15.75" customHeight="1">
      <c r="B17" s="657" t="s">
        <v>717</v>
      </c>
      <c r="C17" s="1187">
        <v>0</v>
      </c>
      <c r="D17" s="1180">
        <v>0</v>
      </c>
      <c r="E17" s="1184">
        <v>0</v>
      </c>
      <c r="F17" s="1181">
        <v>0</v>
      </c>
      <c r="G17" s="1188"/>
      <c r="H17" s="1190"/>
      <c r="I17" s="1187">
        <v>0</v>
      </c>
      <c r="J17" s="1180">
        <v>0</v>
      </c>
      <c r="K17" s="1184">
        <v>0</v>
      </c>
      <c r="L17" s="1181">
        <v>0</v>
      </c>
      <c r="M17" s="1188"/>
      <c r="N17" s="1190"/>
    </row>
    <row r="18" spans="2:14" ht="15.75" customHeight="1">
      <c r="B18" s="658" t="s">
        <v>718</v>
      </c>
      <c r="C18" s="1195">
        <v>0</v>
      </c>
      <c r="D18" s="1183">
        <v>0</v>
      </c>
      <c r="E18" s="1184">
        <v>0</v>
      </c>
      <c r="F18" s="1181">
        <v>0</v>
      </c>
      <c r="G18" s="1188"/>
      <c r="H18" s="1190"/>
      <c r="I18" s="1195">
        <v>0</v>
      </c>
      <c r="J18" s="1183">
        <v>0</v>
      </c>
      <c r="K18" s="1184">
        <v>0</v>
      </c>
      <c r="L18" s="1181">
        <v>0</v>
      </c>
      <c r="M18" s="1188"/>
      <c r="N18" s="1190"/>
    </row>
    <row r="19" spans="2:14" ht="15.75" customHeight="1" thickBot="1">
      <c r="B19" s="659" t="s">
        <v>721</v>
      </c>
      <c r="C19" s="1196">
        <v>2000</v>
      </c>
      <c r="D19" s="1193">
        <v>5.56</v>
      </c>
      <c r="E19" s="1186">
        <v>8400</v>
      </c>
      <c r="F19" s="1192">
        <v>3.28</v>
      </c>
      <c r="G19" s="1189">
        <v>8500</v>
      </c>
      <c r="H19" s="1191"/>
      <c r="I19" s="1196">
        <v>0</v>
      </c>
      <c r="J19" s="1193">
        <v>0</v>
      </c>
      <c r="K19" s="1186">
        <v>0</v>
      </c>
      <c r="L19" s="1192">
        <v>0</v>
      </c>
      <c r="M19" s="1189"/>
      <c r="N19" s="1191"/>
    </row>
    <row r="20" ht="13.5" thickTop="1">
      <c r="B20" s="36" t="s">
        <v>209</v>
      </c>
    </row>
    <row r="21" ht="12.75">
      <c r="B21" s="36"/>
    </row>
    <row r="22" ht="12.75">
      <c r="B22" s="36"/>
    </row>
  </sheetData>
  <sheetProtection/>
  <mergeCells count="11">
    <mergeCell ref="C5:D5"/>
    <mergeCell ref="E5:F5"/>
    <mergeCell ref="G5:H5"/>
    <mergeCell ref="I5:J5"/>
    <mergeCell ref="K5:L5"/>
    <mergeCell ref="M5:N5"/>
    <mergeCell ref="B1:N1"/>
    <mergeCell ref="B2:N2"/>
    <mergeCell ref="C4:H4"/>
    <mergeCell ref="I4:N4"/>
    <mergeCell ref="B5:B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703" t="s">
        <v>688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</row>
    <row r="2" spans="1:13" ht="15.75">
      <c r="A2" s="1704" t="s">
        <v>1291</v>
      </c>
      <c r="B2" s="1704"/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</row>
    <row r="3" spans="1:13" ht="16.5" thickBot="1">
      <c r="A3" s="547"/>
      <c r="B3" s="547"/>
      <c r="C3" s="547"/>
      <c r="D3" s="547"/>
      <c r="E3" s="547"/>
      <c r="M3" s="826" t="s">
        <v>341</v>
      </c>
    </row>
    <row r="4" spans="1:13" ht="19.5" customHeight="1" thickTop="1">
      <c r="A4" s="652"/>
      <c r="B4" s="1705" t="s">
        <v>1073</v>
      </c>
      <c r="C4" s="1705"/>
      <c r="D4" s="1705"/>
      <c r="E4" s="1705"/>
      <c r="F4" s="1705"/>
      <c r="G4" s="1706"/>
      <c r="H4" s="1709" t="s">
        <v>1074</v>
      </c>
      <c r="I4" s="1705"/>
      <c r="J4" s="1705"/>
      <c r="K4" s="1705"/>
      <c r="L4" s="1705"/>
      <c r="M4" s="1706"/>
    </row>
    <row r="5" spans="1:13" s="651" customFormat="1" ht="19.5" customHeight="1">
      <c r="A5" s="1707" t="s">
        <v>840</v>
      </c>
      <c r="B5" s="1710" t="s">
        <v>875</v>
      </c>
      <c r="C5" s="1700"/>
      <c r="D5" s="1699" t="s">
        <v>588</v>
      </c>
      <c r="E5" s="1700"/>
      <c r="F5" s="1699" t="s">
        <v>432</v>
      </c>
      <c r="G5" s="1702"/>
      <c r="H5" s="1701" t="s">
        <v>875</v>
      </c>
      <c r="I5" s="1700"/>
      <c r="J5" s="1699" t="s">
        <v>588</v>
      </c>
      <c r="K5" s="1700"/>
      <c r="L5" s="1699" t="s">
        <v>432</v>
      </c>
      <c r="M5" s="1702"/>
    </row>
    <row r="6" spans="1:13" s="651" customFormat="1" ht="24" customHeight="1">
      <c r="A6" s="1708"/>
      <c r="B6" s="318" t="s">
        <v>551</v>
      </c>
      <c r="C6" s="654" t="s">
        <v>1290</v>
      </c>
      <c r="D6" s="98" t="s">
        <v>551</v>
      </c>
      <c r="E6" s="654" t="s">
        <v>1290</v>
      </c>
      <c r="F6" s="653" t="s">
        <v>551</v>
      </c>
      <c r="G6" s="655" t="s">
        <v>1290</v>
      </c>
      <c r="H6" s="98" t="s">
        <v>551</v>
      </c>
      <c r="I6" s="654" t="s">
        <v>1290</v>
      </c>
      <c r="J6" s="98" t="s">
        <v>551</v>
      </c>
      <c r="K6" s="654" t="s">
        <v>1290</v>
      </c>
      <c r="L6" s="653" t="s">
        <v>551</v>
      </c>
      <c r="M6" s="655" t="s">
        <v>1290</v>
      </c>
    </row>
    <row r="7" spans="1:13" ht="15.75" customHeight="1">
      <c r="A7" s="657" t="s">
        <v>990</v>
      </c>
      <c r="B7" s="1207">
        <v>0</v>
      </c>
      <c r="C7" s="1197"/>
      <c r="D7" s="1206">
        <v>727.98</v>
      </c>
      <c r="E7" s="1198">
        <v>9.1787</v>
      </c>
      <c r="F7" s="1210">
        <v>0</v>
      </c>
      <c r="G7" s="1212">
        <v>0</v>
      </c>
      <c r="H7" s="1202">
        <v>12000</v>
      </c>
      <c r="I7" s="1197">
        <v>3.7527</v>
      </c>
      <c r="J7" s="1206">
        <v>0</v>
      </c>
      <c r="K7" s="1198">
        <v>0</v>
      </c>
      <c r="L7" s="1210">
        <v>0</v>
      </c>
      <c r="M7" s="1212">
        <v>0</v>
      </c>
    </row>
    <row r="8" spans="1:13" ht="15.75" customHeight="1">
      <c r="A8" s="657" t="s">
        <v>991</v>
      </c>
      <c r="B8" s="1207">
        <v>0</v>
      </c>
      <c r="C8" s="1197"/>
      <c r="D8" s="1202">
        <v>15.76</v>
      </c>
      <c r="E8" s="1198">
        <v>9.2528</v>
      </c>
      <c r="F8" s="1210">
        <v>0</v>
      </c>
      <c r="G8" s="1212">
        <v>0</v>
      </c>
      <c r="H8" s="1202">
        <v>7000</v>
      </c>
      <c r="I8" s="1197">
        <v>3.3509</v>
      </c>
      <c r="J8" s="1202">
        <v>0</v>
      </c>
      <c r="K8" s="1198">
        <v>0</v>
      </c>
      <c r="L8" s="1210">
        <v>0</v>
      </c>
      <c r="M8" s="1212">
        <v>0</v>
      </c>
    </row>
    <row r="9" spans="1:13" ht="15.75" customHeight="1">
      <c r="A9" s="657" t="s">
        <v>992</v>
      </c>
      <c r="B9" s="1207">
        <v>3000</v>
      </c>
      <c r="C9" s="1197">
        <v>9.7409</v>
      </c>
      <c r="D9" s="1202">
        <v>0</v>
      </c>
      <c r="E9" s="1202">
        <v>0</v>
      </c>
      <c r="F9" s="1210">
        <v>0</v>
      </c>
      <c r="G9" s="1212">
        <v>0</v>
      </c>
      <c r="H9" s="1202">
        <v>0</v>
      </c>
      <c r="I9" s="1202">
        <v>0</v>
      </c>
      <c r="J9" s="1202">
        <v>0</v>
      </c>
      <c r="K9" s="1198">
        <v>0</v>
      </c>
      <c r="L9" s="1210">
        <v>0</v>
      </c>
      <c r="M9" s="1212">
        <v>0</v>
      </c>
    </row>
    <row r="10" spans="1:13" ht="15.75" customHeight="1">
      <c r="A10" s="657" t="s">
        <v>993</v>
      </c>
      <c r="B10" s="1207">
        <v>2000</v>
      </c>
      <c r="C10" s="1197">
        <v>10.3777</v>
      </c>
      <c r="D10" s="1202">
        <v>0</v>
      </c>
      <c r="E10" s="1198">
        <v>0</v>
      </c>
      <c r="F10" s="1210">
        <v>0</v>
      </c>
      <c r="G10" s="1212">
        <v>0</v>
      </c>
      <c r="H10" s="1202">
        <v>0</v>
      </c>
      <c r="I10" s="1202">
        <v>0</v>
      </c>
      <c r="J10" s="1202">
        <v>0</v>
      </c>
      <c r="K10" s="1198">
        <v>0</v>
      </c>
      <c r="L10" s="1210">
        <v>0</v>
      </c>
      <c r="M10" s="1212">
        <v>0</v>
      </c>
    </row>
    <row r="11" spans="1:13" ht="15.75" customHeight="1">
      <c r="A11" s="657" t="s">
        <v>994</v>
      </c>
      <c r="B11" s="1207">
        <v>0</v>
      </c>
      <c r="C11" s="1197">
        <v>0</v>
      </c>
      <c r="D11" s="1202">
        <v>0</v>
      </c>
      <c r="E11" s="1198">
        <v>0</v>
      </c>
      <c r="F11" s="1199">
        <v>0</v>
      </c>
      <c r="G11" s="1212">
        <v>0</v>
      </c>
      <c r="H11" s="1202">
        <v>0</v>
      </c>
      <c r="I11" s="1202">
        <v>0</v>
      </c>
      <c r="J11" s="1202">
        <v>0</v>
      </c>
      <c r="K11" s="1198">
        <v>0</v>
      </c>
      <c r="L11" s="1199">
        <v>0</v>
      </c>
      <c r="M11" s="1212">
        <v>0</v>
      </c>
    </row>
    <row r="12" spans="1:13" ht="15.75" customHeight="1">
      <c r="A12" s="657" t="s">
        <v>995</v>
      </c>
      <c r="B12" s="1207">
        <v>13000</v>
      </c>
      <c r="C12" s="1197">
        <v>10.4072</v>
      </c>
      <c r="D12" s="1202">
        <v>0</v>
      </c>
      <c r="E12" s="1198">
        <v>0</v>
      </c>
      <c r="F12" s="1199">
        <v>0</v>
      </c>
      <c r="G12" s="1212">
        <v>0</v>
      </c>
      <c r="H12" s="1202">
        <v>0</v>
      </c>
      <c r="I12" s="1202">
        <v>0</v>
      </c>
      <c r="J12" s="1202">
        <v>0</v>
      </c>
      <c r="K12" s="1198">
        <v>0</v>
      </c>
      <c r="L12" s="1199">
        <v>0</v>
      </c>
      <c r="M12" s="1212">
        <v>0</v>
      </c>
    </row>
    <row r="13" spans="1:13" ht="15.75" customHeight="1">
      <c r="A13" s="657" t="s">
        <v>996</v>
      </c>
      <c r="B13" s="1207">
        <v>10000</v>
      </c>
      <c r="C13" s="1197">
        <v>10.3571</v>
      </c>
      <c r="D13" s="1202">
        <v>0</v>
      </c>
      <c r="E13" s="1198">
        <v>0</v>
      </c>
      <c r="F13" s="1199"/>
      <c r="G13" s="1212"/>
      <c r="H13" s="1202">
        <v>0</v>
      </c>
      <c r="I13" s="1202">
        <v>0</v>
      </c>
      <c r="J13" s="1202">
        <v>0</v>
      </c>
      <c r="K13" s="1198">
        <v>0</v>
      </c>
      <c r="L13" s="1199"/>
      <c r="M13" s="1212"/>
    </row>
    <row r="14" spans="1:13" ht="15.75" customHeight="1">
      <c r="A14" s="657" t="s">
        <v>997</v>
      </c>
      <c r="B14" s="1207">
        <v>13804.6</v>
      </c>
      <c r="C14" s="1197">
        <v>9.9028</v>
      </c>
      <c r="D14" s="1202">
        <v>0</v>
      </c>
      <c r="E14" s="1198">
        <v>0</v>
      </c>
      <c r="F14" s="1199"/>
      <c r="G14" s="1212"/>
      <c r="H14" s="1202">
        <v>0</v>
      </c>
      <c r="I14" s="1202">
        <v>0</v>
      </c>
      <c r="J14" s="1202">
        <v>0</v>
      </c>
      <c r="K14" s="1198">
        <v>0</v>
      </c>
      <c r="L14" s="1199"/>
      <c r="M14" s="1212"/>
    </row>
    <row r="15" spans="1:13" ht="15.75" customHeight="1">
      <c r="A15" s="657" t="s">
        <v>998</v>
      </c>
      <c r="B15" s="1208">
        <v>15187.375</v>
      </c>
      <c r="C15" s="1197">
        <v>9.8698</v>
      </c>
      <c r="D15" s="1202">
        <v>0</v>
      </c>
      <c r="E15" s="1198">
        <v>0</v>
      </c>
      <c r="F15" s="1199"/>
      <c r="G15" s="1212"/>
      <c r="H15" s="1201">
        <v>0</v>
      </c>
      <c r="I15" s="1201">
        <v>0</v>
      </c>
      <c r="J15" s="1202">
        <v>0</v>
      </c>
      <c r="K15" s="1198">
        <v>0</v>
      </c>
      <c r="L15" s="1199"/>
      <c r="M15" s="1212"/>
    </row>
    <row r="16" spans="1:13" ht="15.75" customHeight="1">
      <c r="A16" s="657" t="s">
        <v>716</v>
      </c>
      <c r="B16" s="1208">
        <v>18217.4</v>
      </c>
      <c r="C16" s="1197">
        <v>9.9267</v>
      </c>
      <c r="D16" s="1203">
        <v>0</v>
      </c>
      <c r="E16" s="1198">
        <v>0</v>
      </c>
      <c r="F16" s="1210"/>
      <c r="G16" s="1212"/>
      <c r="H16" s="1216">
        <v>0</v>
      </c>
      <c r="I16" s="1216">
        <v>0</v>
      </c>
      <c r="J16" s="1202">
        <v>0</v>
      </c>
      <c r="K16" s="1198">
        <v>0</v>
      </c>
      <c r="L16" s="1210"/>
      <c r="M16" s="1212"/>
    </row>
    <row r="17" spans="1:13" ht="15.75" customHeight="1">
      <c r="A17" s="657" t="s">
        <v>717</v>
      </c>
      <c r="B17" s="1208">
        <v>7194.3</v>
      </c>
      <c r="C17" s="1197">
        <v>9.7334</v>
      </c>
      <c r="D17" s="1203">
        <v>0</v>
      </c>
      <c r="E17" s="1198">
        <v>0</v>
      </c>
      <c r="F17" s="1210"/>
      <c r="G17" s="1212"/>
      <c r="H17" s="1216">
        <v>0</v>
      </c>
      <c r="I17" s="1216">
        <v>0</v>
      </c>
      <c r="J17" s="1202">
        <v>0</v>
      </c>
      <c r="K17" s="1198">
        <v>0</v>
      </c>
      <c r="L17" s="1210"/>
      <c r="M17" s="1212"/>
    </row>
    <row r="18" spans="1:13" ht="15.75" customHeight="1">
      <c r="A18" s="658" t="s">
        <v>718</v>
      </c>
      <c r="B18" s="1207">
        <v>9982.4</v>
      </c>
      <c r="C18" s="1200">
        <v>9.6213</v>
      </c>
      <c r="D18" s="1203">
        <v>0</v>
      </c>
      <c r="E18" s="1198">
        <v>0</v>
      </c>
      <c r="F18" s="1210"/>
      <c r="G18" s="1212"/>
      <c r="H18" s="1216">
        <v>0</v>
      </c>
      <c r="I18" s="1216">
        <v>0</v>
      </c>
      <c r="J18" s="1204">
        <v>0</v>
      </c>
      <c r="K18" s="1198">
        <v>0</v>
      </c>
      <c r="L18" s="1210"/>
      <c r="M18" s="1212"/>
    </row>
    <row r="19" spans="1:13" ht="15.75" customHeight="1" thickBot="1">
      <c r="A19" s="659" t="s">
        <v>721</v>
      </c>
      <c r="B19" s="1209">
        <v>92386.075</v>
      </c>
      <c r="C19" s="1215">
        <v>9.98</v>
      </c>
      <c r="D19" s="1205">
        <v>743.74</v>
      </c>
      <c r="E19" s="1214">
        <v>9.18</v>
      </c>
      <c r="F19" s="1211">
        <v>0</v>
      </c>
      <c r="G19" s="1213"/>
      <c r="H19" s="1205">
        <v>19000</v>
      </c>
      <c r="I19" s="1215">
        <v>3.6</v>
      </c>
      <c r="J19" s="1205">
        <v>0</v>
      </c>
      <c r="K19" s="1214">
        <v>0</v>
      </c>
      <c r="L19" s="1211">
        <v>0</v>
      </c>
      <c r="M19" s="1213">
        <v>0</v>
      </c>
    </row>
    <row r="20" spans="1:7" ht="15.75" customHeight="1" thickTop="1">
      <c r="A20" s="36" t="s">
        <v>209</v>
      </c>
      <c r="B20" s="660"/>
      <c r="C20" s="660"/>
      <c r="D20" s="660"/>
      <c r="E20" s="660"/>
      <c r="F20" s="660"/>
      <c r="G20" s="660"/>
    </row>
    <row r="21" ht="15.75" customHeight="1">
      <c r="A21" s="36"/>
    </row>
    <row r="26" spans="2:4" ht="12.75">
      <c r="B26" s="661"/>
      <c r="C26" s="661"/>
      <c r="D26" s="661"/>
    </row>
  </sheetData>
  <sheetProtection/>
  <mergeCells count="11">
    <mergeCell ref="B5:C5"/>
    <mergeCell ref="D5:E5"/>
    <mergeCell ref="F5:G5"/>
    <mergeCell ref="H5:I5"/>
    <mergeCell ref="J5:K5"/>
    <mergeCell ref="L5:M5"/>
    <mergeCell ref="A1:M1"/>
    <mergeCell ref="A2:M2"/>
    <mergeCell ref="B4:G4"/>
    <mergeCell ref="H4:M4"/>
    <mergeCell ref="A5:A6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62" customWidth="1"/>
    <col min="2" max="2" width="15.57421875" style="662" customWidth="1"/>
    <col min="3" max="3" width="16.28125" style="662" customWidth="1"/>
    <col min="4" max="4" width="16.57421875" style="662" customWidth="1"/>
    <col min="5" max="5" width="14.28125" style="662" customWidth="1"/>
    <col min="6" max="16384" width="9.140625" style="662" customWidth="1"/>
  </cols>
  <sheetData>
    <row r="1" spans="1:5" ht="12.75">
      <c r="A1" s="1711" t="s">
        <v>703</v>
      </c>
      <c r="B1" s="1711"/>
      <c r="C1" s="1711"/>
      <c r="D1" s="1711"/>
      <c r="E1" s="1711"/>
    </row>
    <row r="2" spans="1:5" ht="12.75" customHeight="1">
      <c r="A2" s="1712" t="s">
        <v>1331</v>
      </c>
      <c r="B2" s="1712"/>
      <c r="C2" s="1712"/>
      <c r="D2" s="1712"/>
      <c r="E2" s="1712"/>
    </row>
    <row r="3" spans="1:2" ht="12.75" customHeight="1" hidden="1">
      <c r="A3" s="81" t="s">
        <v>1292</v>
      </c>
      <c r="B3" s="81"/>
    </row>
    <row r="4" spans="1:5" ht="12.75" customHeight="1" thickBot="1">
      <c r="A4" s="81"/>
      <c r="B4" s="81"/>
      <c r="E4" s="858" t="s">
        <v>341</v>
      </c>
    </row>
    <row r="5" spans="1:5" ht="21.75" customHeight="1" thickTop="1">
      <c r="A5" s="1713" t="s">
        <v>840</v>
      </c>
      <c r="B5" s="548" t="s">
        <v>902</v>
      </c>
      <c r="C5" s="548" t="s">
        <v>875</v>
      </c>
      <c r="D5" s="548" t="s">
        <v>588</v>
      </c>
      <c r="E5" s="664" t="s">
        <v>432</v>
      </c>
    </row>
    <row r="6" spans="1:5" ht="17.25" customHeight="1">
      <c r="A6" s="1714"/>
      <c r="B6" s="98" t="s">
        <v>551</v>
      </c>
      <c r="C6" s="98" t="s">
        <v>551</v>
      </c>
      <c r="D6" s="98" t="s">
        <v>551</v>
      </c>
      <c r="E6" s="152" t="s">
        <v>551</v>
      </c>
    </row>
    <row r="7" spans="1:5" ht="15" customHeight="1">
      <c r="A7" s="154" t="s">
        <v>990</v>
      </c>
      <c r="B7" s="1221">
        <v>0</v>
      </c>
      <c r="C7" s="1218">
        <v>2950</v>
      </c>
      <c r="D7" s="1221">
        <v>3935.92</v>
      </c>
      <c r="E7" s="1224">
        <v>0</v>
      </c>
    </row>
    <row r="8" spans="1:5" ht="15" customHeight="1">
      <c r="A8" s="154" t="s">
        <v>991</v>
      </c>
      <c r="B8" s="1221">
        <v>350</v>
      </c>
      <c r="C8" s="1218">
        <v>0</v>
      </c>
      <c r="D8" s="1221">
        <v>203.64</v>
      </c>
      <c r="E8" s="1224">
        <v>0</v>
      </c>
    </row>
    <row r="9" spans="1:5" ht="15" customHeight="1">
      <c r="A9" s="154" t="s">
        <v>992</v>
      </c>
      <c r="B9" s="1221">
        <v>3700</v>
      </c>
      <c r="C9" s="1218">
        <v>17892.4</v>
      </c>
      <c r="D9" s="1221">
        <v>69.6</v>
      </c>
      <c r="E9" s="1224">
        <v>0</v>
      </c>
    </row>
    <row r="10" spans="1:5" ht="15" customHeight="1">
      <c r="A10" s="154" t="s">
        <v>993</v>
      </c>
      <c r="B10" s="1221">
        <v>13234</v>
      </c>
      <c r="C10" s="1218">
        <v>30968</v>
      </c>
      <c r="D10" s="1221">
        <v>2.88</v>
      </c>
      <c r="E10" s="1224">
        <v>0</v>
      </c>
    </row>
    <row r="11" spans="1:5" ht="15" customHeight="1">
      <c r="A11" s="154" t="s">
        <v>994</v>
      </c>
      <c r="B11" s="1221">
        <v>28178.9</v>
      </c>
      <c r="C11" s="1218">
        <v>29865.26</v>
      </c>
      <c r="D11" s="1221">
        <v>0</v>
      </c>
      <c r="E11" s="1224">
        <v>0</v>
      </c>
    </row>
    <row r="12" spans="1:5" ht="15" customHeight="1">
      <c r="A12" s="154" t="s">
        <v>995</v>
      </c>
      <c r="B12" s="1221">
        <v>19784.4</v>
      </c>
      <c r="C12" s="1218">
        <v>40038.26</v>
      </c>
      <c r="D12" s="1221">
        <v>36</v>
      </c>
      <c r="E12" s="1224">
        <v>1586.4</v>
      </c>
    </row>
    <row r="13" spans="1:5" ht="15" customHeight="1">
      <c r="A13" s="154" t="s">
        <v>996</v>
      </c>
      <c r="B13" s="1221">
        <v>18527.19</v>
      </c>
      <c r="C13" s="1218">
        <v>14924.88</v>
      </c>
      <c r="D13" s="1221">
        <v>45</v>
      </c>
      <c r="E13" s="1224"/>
    </row>
    <row r="14" spans="1:5" ht="15" customHeight="1">
      <c r="A14" s="154" t="s">
        <v>997</v>
      </c>
      <c r="B14" s="1221">
        <v>1394.29</v>
      </c>
      <c r="C14" s="1218">
        <v>19473.1</v>
      </c>
      <c r="D14" s="1221">
        <v>54</v>
      </c>
      <c r="E14" s="1224"/>
    </row>
    <row r="15" spans="1:5" ht="15" customHeight="1">
      <c r="A15" s="154" t="s">
        <v>998</v>
      </c>
      <c r="B15" s="1221">
        <v>6617.5</v>
      </c>
      <c r="C15" s="1217">
        <v>15559.85</v>
      </c>
      <c r="D15" s="1221">
        <v>27</v>
      </c>
      <c r="E15" s="1224"/>
    </row>
    <row r="16" spans="1:5" ht="15" customHeight="1">
      <c r="A16" s="154" t="s">
        <v>716</v>
      </c>
      <c r="B16" s="1221">
        <v>67.1</v>
      </c>
      <c r="C16" s="1217">
        <v>15101.14</v>
      </c>
      <c r="D16" s="1221">
        <v>0</v>
      </c>
      <c r="E16" s="1224"/>
    </row>
    <row r="17" spans="1:5" ht="15" customHeight="1">
      <c r="A17" s="154" t="s">
        <v>717</v>
      </c>
      <c r="B17" s="1221">
        <v>2.88</v>
      </c>
      <c r="C17" s="1218">
        <v>18952</v>
      </c>
      <c r="D17" s="1221">
        <v>1200</v>
      </c>
      <c r="E17" s="1224"/>
    </row>
    <row r="18" spans="1:5" ht="15" customHeight="1">
      <c r="A18" s="155" t="s">
        <v>718</v>
      </c>
      <c r="B18" s="1222">
        <v>4080</v>
      </c>
      <c r="C18" s="1219">
        <v>10949.11</v>
      </c>
      <c r="D18" s="1222">
        <v>0</v>
      </c>
      <c r="E18" s="1225"/>
    </row>
    <row r="19" spans="1:5" s="665" customFormat="1" ht="15.75" customHeight="1" thickBot="1">
      <c r="A19" s="169" t="s">
        <v>721</v>
      </c>
      <c r="B19" s="1223">
        <v>95936.26</v>
      </c>
      <c r="C19" s="1220">
        <v>216674</v>
      </c>
      <c r="D19" s="1223">
        <v>5574.04</v>
      </c>
      <c r="E19" s="1226">
        <v>1586.4</v>
      </c>
    </row>
    <row r="20" spans="1:2" s="666" customFormat="1" ht="15" customHeight="1" thickTop="1">
      <c r="A20" s="36"/>
      <c r="B20" s="36"/>
    </row>
    <row r="21" spans="1:2" s="666" customFormat="1" ht="15" customHeight="1">
      <c r="A21" s="36"/>
      <c r="B21" s="36"/>
    </row>
    <row r="22" spans="1:2" s="666" customFormat="1" ht="15" customHeight="1">
      <c r="A22" s="36"/>
      <c r="B22" s="36"/>
    </row>
    <row r="23" spans="1:2" s="666" customFormat="1" ht="15" customHeight="1">
      <c r="A23" s="36"/>
      <c r="B23" s="36"/>
    </row>
    <row r="24" s="666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92" customWidth="1"/>
    <col min="2" max="2" width="12.57421875" style="92" customWidth="1"/>
    <col min="3" max="3" width="10.7109375" style="681" customWidth="1"/>
    <col min="4" max="4" width="14.140625" style="681" customWidth="1"/>
    <col min="5" max="5" width="13.421875" style="681" customWidth="1"/>
    <col min="6" max="6" width="15.7109375" style="681" customWidth="1"/>
    <col min="7" max="7" width="13.421875" style="681" customWidth="1"/>
    <col min="8" max="8" width="14.421875" style="681" customWidth="1"/>
    <col min="9" max="16384" width="9.140625" style="681" customWidth="1"/>
  </cols>
  <sheetData>
    <row r="1" spans="1:8" ht="12.75">
      <c r="A1" s="1703" t="s">
        <v>762</v>
      </c>
      <c r="B1" s="1703"/>
      <c r="C1" s="1703"/>
      <c r="D1" s="1703"/>
      <c r="E1" s="1703"/>
      <c r="F1" s="1703"/>
      <c r="G1" s="1703"/>
      <c r="H1" s="1703"/>
    </row>
    <row r="2" spans="1:8" ht="15.75">
      <c r="A2" s="1712" t="s">
        <v>1293</v>
      </c>
      <c r="B2" s="1712"/>
      <c r="C2" s="1712"/>
      <c r="D2" s="1712"/>
      <c r="E2" s="1712"/>
      <c r="F2" s="1712"/>
      <c r="G2" s="1712"/>
      <c r="H2" s="1712"/>
    </row>
    <row r="3" spans="1:5" ht="12.75" hidden="1">
      <c r="A3" s="22"/>
      <c r="B3" s="22"/>
      <c r="C3" s="44"/>
      <c r="D3" s="49"/>
      <c r="E3" s="49"/>
    </row>
    <row r="4" ht="12.75" thickBot="1">
      <c r="H4" s="896" t="s">
        <v>1294</v>
      </c>
    </row>
    <row r="5" spans="2:8" ht="13.5" thickTop="1">
      <c r="B5" s="1715" t="s">
        <v>840</v>
      </c>
      <c r="C5" s="1717" t="s">
        <v>1295</v>
      </c>
      <c r="D5" s="1718"/>
      <c r="E5" s="1719"/>
      <c r="F5" s="1718" t="s">
        <v>1296</v>
      </c>
      <c r="G5" s="1718"/>
      <c r="H5" s="1719"/>
    </row>
    <row r="6" spans="2:8" ht="12.75">
      <c r="B6" s="1716"/>
      <c r="C6" s="682" t="s">
        <v>875</v>
      </c>
      <c r="D6" s="683" t="s">
        <v>588</v>
      </c>
      <c r="E6" s="684" t="s">
        <v>432</v>
      </c>
      <c r="F6" s="685" t="s">
        <v>875</v>
      </c>
      <c r="G6" s="683" t="s">
        <v>588</v>
      </c>
      <c r="H6" s="684" t="s">
        <v>432</v>
      </c>
    </row>
    <row r="7" spans="2:8" ht="12.75">
      <c r="B7" s="686" t="s">
        <v>550</v>
      </c>
      <c r="C7" s="1229">
        <v>3.81</v>
      </c>
      <c r="D7" s="1240">
        <v>3.98</v>
      </c>
      <c r="E7" s="1242">
        <v>0.18</v>
      </c>
      <c r="F7" s="1234" t="s">
        <v>900</v>
      </c>
      <c r="G7" s="1234" t="s">
        <v>900</v>
      </c>
      <c r="H7" s="1248" t="s">
        <v>900</v>
      </c>
    </row>
    <row r="8" spans="2:8" ht="12.75">
      <c r="B8" s="687" t="s">
        <v>708</v>
      </c>
      <c r="C8" s="1227">
        <v>3.77</v>
      </c>
      <c r="D8" s="1228">
        <v>2.28</v>
      </c>
      <c r="E8" s="1249">
        <v>0.1463</v>
      </c>
      <c r="F8" s="1230">
        <v>5.41</v>
      </c>
      <c r="G8" s="1230">
        <v>4.46</v>
      </c>
      <c r="H8" s="1238">
        <v>1.16</v>
      </c>
    </row>
    <row r="9" spans="2:8" ht="12.75">
      <c r="B9" s="687" t="s">
        <v>709</v>
      </c>
      <c r="C9" s="1227">
        <v>5.63</v>
      </c>
      <c r="D9" s="1228">
        <v>1.82</v>
      </c>
      <c r="E9" s="1238">
        <v>0.31</v>
      </c>
      <c r="F9" s="1230">
        <v>6.38</v>
      </c>
      <c r="G9" s="1230">
        <v>4.43</v>
      </c>
      <c r="H9" s="1238">
        <v>0.93</v>
      </c>
    </row>
    <row r="10" spans="2:8" ht="12.75">
      <c r="B10" s="687" t="s">
        <v>710</v>
      </c>
      <c r="C10" s="1227">
        <v>7.73</v>
      </c>
      <c r="D10" s="1228">
        <v>0.97</v>
      </c>
      <c r="E10" s="1249">
        <v>0.60496</v>
      </c>
      <c r="F10" s="1230">
        <v>7.65</v>
      </c>
      <c r="G10" s="1230">
        <v>3.27</v>
      </c>
      <c r="H10" s="1249">
        <v>1.4799466666666667</v>
      </c>
    </row>
    <row r="11" spans="2:8" ht="12.75">
      <c r="B11" s="687" t="s">
        <v>711</v>
      </c>
      <c r="C11" s="1227">
        <v>6.82</v>
      </c>
      <c r="D11" s="1250">
        <v>0.8</v>
      </c>
      <c r="E11" s="1238">
        <v>0.74</v>
      </c>
      <c r="F11" s="1230">
        <v>7.19</v>
      </c>
      <c r="G11" s="1230">
        <v>2.68</v>
      </c>
      <c r="H11" s="1238">
        <v>2.11</v>
      </c>
    </row>
    <row r="12" spans="2:8" ht="12.75">
      <c r="B12" s="687" t="s">
        <v>712</v>
      </c>
      <c r="C12" s="1227">
        <v>8.21</v>
      </c>
      <c r="D12" s="1250">
        <v>0.7</v>
      </c>
      <c r="E12" s="1238">
        <v>1.52</v>
      </c>
      <c r="F12" s="1230">
        <v>8.61</v>
      </c>
      <c r="G12" s="1230">
        <v>3.03</v>
      </c>
      <c r="H12" s="1238">
        <v>2.26</v>
      </c>
    </row>
    <row r="13" spans="2:8" ht="12.75">
      <c r="B13" s="687" t="s">
        <v>713</v>
      </c>
      <c r="C13" s="1227">
        <v>7.78</v>
      </c>
      <c r="D13" s="1228">
        <v>0.61</v>
      </c>
      <c r="E13" s="1243"/>
      <c r="F13" s="1230" t="s">
        <v>900</v>
      </c>
      <c r="G13" s="1230" t="s">
        <v>900</v>
      </c>
      <c r="H13" s="1238"/>
    </row>
    <row r="14" spans="2:8" ht="12.75">
      <c r="B14" s="687" t="s">
        <v>714</v>
      </c>
      <c r="C14" s="1227">
        <v>8.09</v>
      </c>
      <c r="D14" s="1228">
        <v>0.97</v>
      </c>
      <c r="E14" s="1244"/>
      <c r="F14" s="1235" t="s">
        <v>900</v>
      </c>
      <c r="G14" s="1230">
        <v>2.41</v>
      </c>
      <c r="H14" s="1238"/>
    </row>
    <row r="15" spans="2:8" ht="12.75">
      <c r="B15" s="687" t="s">
        <v>715</v>
      </c>
      <c r="C15" s="1227">
        <v>9.06</v>
      </c>
      <c r="D15" s="1228">
        <v>1.09</v>
      </c>
      <c r="E15" s="1243"/>
      <c r="F15" s="1230">
        <v>8.81</v>
      </c>
      <c r="G15" s="1230">
        <v>2.65</v>
      </c>
      <c r="H15" s="1238"/>
    </row>
    <row r="16" spans="2:8" ht="12.75">
      <c r="B16" s="687" t="s">
        <v>716</v>
      </c>
      <c r="C16" s="1245">
        <v>9</v>
      </c>
      <c r="D16" s="1228">
        <v>0.83</v>
      </c>
      <c r="E16" s="1244"/>
      <c r="F16" s="1235" t="s">
        <v>900</v>
      </c>
      <c r="G16" s="1230" t="s">
        <v>900</v>
      </c>
      <c r="H16" s="1238"/>
    </row>
    <row r="17" spans="2:8" ht="12.75">
      <c r="B17" s="687" t="s">
        <v>845</v>
      </c>
      <c r="C17" s="1227">
        <v>8.34</v>
      </c>
      <c r="D17" s="1228">
        <v>1.34</v>
      </c>
      <c r="E17" s="1238"/>
      <c r="F17" s="1230">
        <v>8.61</v>
      </c>
      <c r="G17" s="1230">
        <v>3.44</v>
      </c>
      <c r="H17" s="1238"/>
    </row>
    <row r="18" spans="2:8" ht="12.75">
      <c r="B18" s="688" t="s">
        <v>846</v>
      </c>
      <c r="C18" s="1233">
        <v>8.52</v>
      </c>
      <c r="D18" s="1241">
        <v>1.15</v>
      </c>
      <c r="E18" s="1232"/>
      <c r="F18" s="1231">
        <v>8.61</v>
      </c>
      <c r="G18" s="1231">
        <v>2.72</v>
      </c>
      <c r="H18" s="1232"/>
    </row>
    <row r="19" spans="2:8" ht="15.75" customHeight="1" thickBot="1">
      <c r="B19" s="689" t="s">
        <v>1297</v>
      </c>
      <c r="C19" s="1246">
        <v>7.41</v>
      </c>
      <c r="D19" s="1236">
        <v>1.31</v>
      </c>
      <c r="E19" s="1247"/>
      <c r="F19" s="1237">
        <v>8.35</v>
      </c>
      <c r="G19" s="1236">
        <v>2.94</v>
      </c>
      <c r="H19" s="1239"/>
    </row>
    <row r="20" ht="12.75" thickTop="1"/>
    <row r="22" spans="4:5" ht="15.75">
      <c r="D22" s="690"/>
      <c r="E22" s="691"/>
    </row>
    <row r="23" spans="4:5" ht="15.75">
      <c r="D23" s="692"/>
      <c r="E23" s="693"/>
    </row>
    <row r="24" spans="4:5" ht="15.75">
      <c r="D24" s="692"/>
      <c r="E24" s="693"/>
    </row>
    <row r="25" spans="4:5" ht="15.75">
      <c r="D25" s="692"/>
      <c r="E25" s="693"/>
    </row>
    <row r="26" spans="4:5" ht="15.75">
      <c r="D26" s="692"/>
      <c r="E26" s="693"/>
    </row>
    <row r="27" spans="4:5" ht="15.75">
      <c r="D27" s="692"/>
      <c r="E27" s="693"/>
    </row>
    <row r="28" spans="4:5" ht="15">
      <c r="D28" s="692"/>
      <c r="E28" s="694"/>
    </row>
    <row r="29" spans="4:5" ht="15.75">
      <c r="D29" s="690"/>
      <c r="E29" s="693"/>
    </row>
    <row r="30" spans="4:5" ht="15.75">
      <c r="D30" s="692"/>
      <c r="E30" s="33"/>
    </row>
    <row r="31" spans="4:5" ht="15.75">
      <c r="D31" s="690"/>
      <c r="E31" s="695"/>
    </row>
    <row r="32" spans="4:5" ht="15.75">
      <c r="D32" s="692"/>
      <c r="E32" s="33"/>
    </row>
    <row r="33" spans="4:5" ht="15.75">
      <c r="D33" s="692"/>
      <c r="E33" s="695"/>
    </row>
    <row r="34" spans="4:5" ht="15.75">
      <c r="D34" s="696"/>
      <c r="E34" s="695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703" t="s">
        <v>763</v>
      </c>
      <c r="C1" s="1703"/>
      <c r="D1" s="1703"/>
      <c r="E1" s="1703"/>
      <c r="F1" s="1703"/>
      <c r="G1" s="1703"/>
      <c r="H1" s="1703"/>
      <c r="I1" s="1703"/>
      <c r="J1" s="1703"/>
    </row>
    <row r="2" spans="2:16" ht="12.75" hidden="1">
      <c r="B2" s="1711" t="s">
        <v>765</v>
      </c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2:16" ht="15.75" hidden="1">
      <c r="B3" s="1712" t="s">
        <v>1298</v>
      </c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</row>
    <row r="4" spans="2:16" ht="15.75" hidden="1"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</row>
    <row r="5" spans="2:16" ht="15.75" hidden="1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</row>
    <row r="6" spans="2:16" ht="12.75" hidden="1">
      <c r="B6" s="40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3" t="s">
        <v>341</v>
      </c>
    </row>
    <row r="7" spans="2:16" ht="13.5" hidden="1" thickTop="1">
      <c r="B7" s="1713" t="s">
        <v>840</v>
      </c>
      <c r="C7" s="1724" t="s">
        <v>432</v>
      </c>
      <c r="D7" s="1725"/>
      <c r="E7" s="1725"/>
      <c r="F7" s="1725"/>
      <c r="G7" s="1725"/>
      <c r="H7" s="1725"/>
      <c r="I7" s="1725"/>
      <c r="J7" s="1725"/>
      <c r="K7" s="1725"/>
      <c r="L7" s="1725"/>
      <c r="M7" s="1725"/>
      <c r="N7" s="1725"/>
      <c r="O7" s="1725"/>
      <c r="P7" s="1726"/>
    </row>
    <row r="8" spans="2:16" ht="12.75" hidden="1">
      <c r="B8" s="1723"/>
      <c r="C8" s="1720" t="s">
        <v>1299</v>
      </c>
      <c r="D8" s="1721"/>
      <c r="E8" s="1720" t="s">
        <v>1300</v>
      </c>
      <c r="F8" s="1721"/>
      <c r="G8" s="1720" t="s">
        <v>1301</v>
      </c>
      <c r="H8" s="1721"/>
      <c r="I8" s="1720" t="s">
        <v>1302</v>
      </c>
      <c r="J8" s="1721"/>
      <c r="K8" s="1720" t="s">
        <v>1303</v>
      </c>
      <c r="L8" s="1721"/>
      <c r="M8" s="1720" t="s">
        <v>1304</v>
      </c>
      <c r="N8" s="1721"/>
      <c r="O8" s="1720" t="s">
        <v>721</v>
      </c>
      <c r="P8" s="1722"/>
    </row>
    <row r="9" spans="2:16" ht="12.75" hidden="1">
      <c r="B9" s="1714"/>
      <c r="C9" s="697" t="s">
        <v>551</v>
      </c>
      <c r="D9" s="697" t="s">
        <v>1305</v>
      </c>
      <c r="E9" s="697" t="s">
        <v>551</v>
      </c>
      <c r="F9" s="697" t="s">
        <v>1305</v>
      </c>
      <c r="G9" s="697" t="s">
        <v>551</v>
      </c>
      <c r="H9" s="697" t="s">
        <v>1305</v>
      </c>
      <c r="I9" s="697" t="s">
        <v>551</v>
      </c>
      <c r="J9" s="697" t="s">
        <v>1305</v>
      </c>
      <c r="K9" s="697" t="s">
        <v>551</v>
      </c>
      <c r="L9" s="697" t="s">
        <v>1305</v>
      </c>
      <c r="M9" s="697" t="s">
        <v>551</v>
      </c>
      <c r="N9" s="697" t="s">
        <v>1305</v>
      </c>
      <c r="O9" s="698" t="s">
        <v>551</v>
      </c>
      <c r="P9" s="699" t="s">
        <v>1305</v>
      </c>
    </row>
    <row r="10" spans="2:18" ht="12.75" hidden="1">
      <c r="B10" s="154" t="s">
        <v>1306</v>
      </c>
      <c r="C10" s="174">
        <v>6070.52</v>
      </c>
      <c r="D10" s="174">
        <v>0.42</v>
      </c>
      <c r="E10" s="700">
        <v>2971.95</v>
      </c>
      <c r="F10" s="700">
        <v>1.52</v>
      </c>
      <c r="G10" s="700">
        <v>2636.4</v>
      </c>
      <c r="H10" s="700">
        <v>7.77</v>
      </c>
      <c r="I10" s="701" t="s">
        <v>900</v>
      </c>
      <c r="J10" s="701" t="s">
        <v>900</v>
      </c>
      <c r="K10" s="700">
        <v>1376.9</v>
      </c>
      <c r="L10" s="700">
        <v>12.87</v>
      </c>
      <c r="M10" s="700">
        <v>748.61</v>
      </c>
      <c r="N10" s="702">
        <v>15.66</v>
      </c>
      <c r="O10" s="702">
        <v>13804.33</v>
      </c>
      <c r="P10" s="703">
        <v>4.13</v>
      </c>
      <c r="R10" s="704">
        <f>C10+E10+G10+K10+M10</f>
        <v>13804.380000000001</v>
      </c>
    </row>
    <row r="11" spans="2:18" ht="12.75" hidden="1">
      <c r="B11" s="154" t="s">
        <v>991</v>
      </c>
      <c r="C11" s="174"/>
      <c r="D11" s="174"/>
      <c r="E11" s="700"/>
      <c r="F11" s="700"/>
      <c r="G11" s="700"/>
      <c r="H11" s="700"/>
      <c r="I11" s="700"/>
      <c r="J11" s="700"/>
      <c r="K11" s="700"/>
      <c r="L11" s="700"/>
      <c r="M11" s="700"/>
      <c r="N11" s="702"/>
      <c r="O11" s="702"/>
      <c r="P11" s="703"/>
      <c r="R11">
        <f>C10*D10+E10*F10+G10*H10+K10*L10+M10*N10</f>
        <v>56995.74600000001</v>
      </c>
    </row>
    <row r="12" spans="2:18" ht="12.75" hidden="1">
      <c r="B12" s="154" t="s">
        <v>901</v>
      </c>
      <c r="C12" s="174"/>
      <c r="D12" s="174"/>
      <c r="E12" s="700"/>
      <c r="F12" s="700"/>
      <c r="G12" s="700"/>
      <c r="H12" s="700"/>
      <c r="I12" s="700"/>
      <c r="J12" s="700"/>
      <c r="K12" s="700"/>
      <c r="L12" s="700"/>
      <c r="M12" s="700"/>
      <c r="N12" s="702"/>
      <c r="O12" s="702"/>
      <c r="P12" s="703"/>
      <c r="R12" s="704">
        <f>R11/R10</f>
        <v>4.12881607142081</v>
      </c>
    </row>
    <row r="13" spans="2:16" ht="12.75" hidden="1">
      <c r="B13" s="154" t="s">
        <v>993</v>
      </c>
      <c r="C13" s="174"/>
      <c r="D13" s="174"/>
      <c r="E13" s="700"/>
      <c r="F13" s="700"/>
      <c r="G13" s="700"/>
      <c r="H13" s="700"/>
      <c r="I13" s="700"/>
      <c r="J13" s="700"/>
      <c r="K13" s="700"/>
      <c r="L13" s="700"/>
      <c r="M13" s="700"/>
      <c r="N13" s="702"/>
      <c r="O13" s="702"/>
      <c r="P13" s="703"/>
    </row>
    <row r="14" spans="2:16" ht="12.75" hidden="1">
      <c r="B14" s="154" t="s">
        <v>994</v>
      </c>
      <c r="C14" s="174"/>
      <c r="D14" s="174"/>
      <c r="E14" s="700"/>
      <c r="F14" s="700"/>
      <c r="G14" s="700"/>
      <c r="H14" s="700"/>
      <c r="I14" s="700"/>
      <c r="J14" s="700"/>
      <c r="K14" s="700"/>
      <c r="L14" s="700"/>
      <c r="M14" s="700"/>
      <c r="N14" s="702"/>
      <c r="O14" s="702"/>
      <c r="P14" s="703"/>
    </row>
    <row r="15" spans="2:16" ht="12.75" hidden="1">
      <c r="B15" s="154" t="s">
        <v>995</v>
      </c>
      <c r="C15" s="174"/>
      <c r="D15" s="174"/>
      <c r="E15" s="700"/>
      <c r="F15" s="700"/>
      <c r="G15" s="700"/>
      <c r="H15" s="700"/>
      <c r="I15" s="700"/>
      <c r="J15" s="700"/>
      <c r="K15" s="700"/>
      <c r="L15" s="700"/>
      <c r="M15" s="700"/>
      <c r="N15" s="702"/>
      <c r="O15" s="702"/>
      <c r="P15" s="703"/>
    </row>
    <row r="16" spans="2:16" ht="12.75" hidden="1">
      <c r="B16" s="154" t="s">
        <v>996</v>
      </c>
      <c r="C16" s="174"/>
      <c r="D16" s="174"/>
      <c r="E16" s="700"/>
      <c r="F16" s="700"/>
      <c r="G16" s="700"/>
      <c r="H16" s="700"/>
      <c r="I16" s="700"/>
      <c r="J16" s="700"/>
      <c r="K16" s="700"/>
      <c r="L16" s="700"/>
      <c r="M16" s="700"/>
      <c r="N16" s="702"/>
      <c r="O16" s="702"/>
      <c r="P16" s="703"/>
    </row>
    <row r="17" spans="2:16" ht="12.75" hidden="1">
      <c r="B17" s="154" t="s">
        <v>997</v>
      </c>
      <c r="C17" s="174"/>
      <c r="D17" s="174"/>
      <c r="E17" s="700"/>
      <c r="F17" s="700"/>
      <c r="G17" s="700"/>
      <c r="H17" s="700"/>
      <c r="I17" s="700"/>
      <c r="J17" s="700"/>
      <c r="K17" s="700"/>
      <c r="L17" s="700"/>
      <c r="M17" s="700"/>
      <c r="N17" s="702"/>
      <c r="O17" s="702"/>
      <c r="P17" s="703"/>
    </row>
    <row r="18" spans="2:16" ht="12.75" hidden="1">
      <c r="B18" s="154" t="s">
        <v>998</v>
      </c>
      <c r="C18" s="174"/>
      <c r="D18" s="174"/>
      <c r="E18" s="700"/>
      <c r="F18" s="700"/>
      <c r="G18" s="700"/>
      <c r="H18" s="700"/>
      <c r="I18" s="700"/>
      <c r="J18" s="700"/>
      <c r="K18" s="700"/>
      <c r="L18" s="700"/>
      <c r="M18" s="700"/>
      <c r="N18" s="702"/>
      <c r="O18" s="702"/>
      <c r="P18" s="703"/>
    </row>
    <row r="19" spans="2:16" ht="12.75" hidden="1">
      <c r="B19" s="154" t="s">
        <v>716</v>
      </c>
      <c r="C19" s="174"/>
      <c r="D19" s="174"/>
      <c r="E19" s="700"/>
      <c r="F19" s="700"/>
      <c r="G19" s="700"/>
      <c r="H19" s="700"/>
      <c r="I19" s="700"/>
      <c r="J19" s="700"/>
      <c r="K19" s="700"/>
      <c r="L19" s="700"/>
      <c r="M19" s="700"/>
      <c r="N19" s="702"/>
      <c r="O19" s="702"/>
      <c r="P19" s="703"/>
    </row>
    <row r="20" spans="2:16" ht="12.75" hidden="1">
      <c r="B20" s="154" t="s">
        <v>717</v>
      </c>
      <c r="C20" s="174"/>
      <c r="D20" s="174"/>
      <c r="E20" s="700"/>
      <c r="F20" s="700"/>
      <c r="G20" s="700"/>
      <c r="H20" s="700"/>
      <c r="I20" s="700"/>
      <c r="J20" s="700"/>
      <c r="K20" s="700"/>
      <c r="L20" s="700"/>
      <c r="M20" s="700"/>
      <c r="N20" s="702"/>
      <c r="O20" s="702"/>
      <c r="P20" s="703"/>
    </row>
    <row r="21" spans="2:16" ht="12.75" hidden="1">
      <c r="B21" s="155" t="s">
        <v>718</v>
      </c>
      <c r="C21" s="175"/>
      <c r="D21" s="175"/>
      <c r="E21" s="705"/>
      <c r="F21" s="705"/>
      <c r="G21" s="705"/>
      <c r="H21" s="705"/>
      <c r="I21" s="705"/>
      <c r="J21" s="705"/>
      <c r="K21" s="705"/>
      <c r="L21" s="705"/>
      <c r="M21" s="705"/>
      <c r="N21" s="706"/>
      <c r="O21" s="706"/>
      <c r="P21" s="707"/>
    </row>
    <row r="22" spans="2:16" ht="13.5" hidden="1" thickBot="1">
      <c r="B22" s="179" t="s">
        <v>1066</v>
      </c>
      <c r="C22" s="708"/>
      <c r="D22" s="708"/>
      <c r="E22" s="709"/>
      <c r="F22" s="709"/>
      <c r="G22" s="709"/>
      <c r="H22" s="709"/>
      <c r="I22" s="710"/>
      <c r="J22" s="710"/>
      <c r="K22" s="710"/>
      <c r="L22" s="710"/>
      <c r="M22" s="710"/>
      <c r="N22" s="711"/>
      <c r="O22" s="711"/>
      <c r="P22" s="712"/>
    </row>
    <row r="23" ht="12.75" hidden="1"/>
    <row r="24" ht="12.75" hidden="1">
      <c r="B24" s="36" t="s">
        <v>1307</v>
      </c>
    </row>
    <row r="25" spans="2:10" ht="15.75">
      <c r="B25" s="1712" t="s">
        <v>1308</v>
      </c>
      <c r="C25" s="1712"/>
      <c r="D25" s="1712"/>
      <c r="E25" s="1712"/>
      <c r="F25" s="1712"/>
      <c r="G25" s="1712"/>
      <c r="H25" s="1712"/>
      <c r="I25" s="1712"/>
      <c r="J25" s="1712"/>
    </row>
    <row r="26" ht="13.5" thickBot="1"/>
    <row r="27" spans="2:10" ht="13.5" thickTop="1">
      <c r="B27" s="1713" t="s">
        <v>840</v>
      </c>
      <c r="C27" s="1727" t="s">
        <v>1309</v>
      </c>
      <c r="D27" s="1705"/>
      <c r="E27" s="1705"/>
      <c r="F27" s="1728"/>
      <c r="G27" s="875"/>
      <c r="H27" s="875" t="s">
        <v>62</v>
      </c>
      <c r="I27" s="875"/>
      <c r="J27" s="876"/>
    </row>
    <row r="28" spans="2:10" ht="12.75">
      <c r="B28" s="1723"/>
      <c r="C28" s="1699" t="s">
        <v>588</v>
      </c>
      <c r="D28" s="1700"/>
      <c r="E28" s="1699" t="s">
        <v>432</v>
      </c>
      <c r="F28" s="1700"/>
      <c r="G28" s="1699" t="s">
        <v>588</v>
      </c>
      <c r="H28" s="1700"/>
      <c r="I28" s="1699" t="s">
        <v>432</v>
      </c>
      <c r="J28" s="1702"/>
    </row>
    <row r="29" spans="2:10" ht="12.75">
      <c r="B29" s="1714"/>
      <c r="C29" s="877" t="s">
        <v>551</v>
      </c>
      <c r="D29" s="878" t="s">
        <v>208</v>
      </c>
      <c r="E29" s="877" t="s">
        <v>551</v>
      </c>
      <c r="F29" s="878" t="s">
        <v>208</v>
      </c>
      <c r="G29" s="877" t="s">
        <v>551</v>
      </c>
      <c r="H29" s="878" t="s">
        <v>208</v>
      </c>
      <c r="I29" s="877" t="s">
        <v>551</v>
      </c>
      <c r="J29" s="879" t="s">
        <v>208</v>
      </c>
    </row>
    <row r="30" spans="2:10" ht="12.75">
      <c r="B30" s="154" t="s">
        <v>990</v>
      </c>
      <c r="C30" s="1251">
        <v>46481</v>
      </c>
      <c r="D30" s="1251">
        <v>2.69</v>
      </c>
      <c r="E30" s="1251">
        <v>3778</v>
      </c>
      <c r="F30" s="1251">
        <v>0.48</v>
      </c>
      <c r="G30" s="1251">
        <v>21365.4</v>
      </c>
      <c r="H30" s="1251">
        <v>10.1156</v>
      </c>
      <c r="I30" s="1261">
        <v>8042</v>
      </c>
      <c r="J30" s="1254">
        <v>4.85</v>
      </c>
    </row>
    <row r="31" spans="2:10" ht="12.75">
      <c r="B31" s="154" t="s">
        <v>991</v>
      </c>
      <c r="C31" s="1251">
        <v>23655</v>
      </c>
      <c r="D31" s="1251">
        <v>1.33</v>
      </c>
      <c r="E31" s="1251">
        <v>7614.91</v>
      </c>
      <c r="F31" s="1251">
        <v>0.34</v>
      </c>
      <c r="G31" s="1251">
        <v>17479.71</v>
      </c>
      <c r="H31" s="1251">
        <v>7.6476</v>
      </c>
      <c r="I31" s="1261">
        <v>10383.49</v>
      </c>
      <c r="J31" s="1254">
        <v>6.65</v>
      </c>
    </row>
    <row r="32" spans="2:10" ht="12.75">
      <c r="B32" s="154" t="s">
        <v>901</v>
      </c>
      <c r="C32" s="1251">
        <v>13401.3</v>
      </c>
      <c r="D32" s="1251">
        <v>1.08</v>
      </c>
      <c r="E32" s="1253">
        <v>22664.88</v>
      </c>
      <c r="F32" s="1266">
        <v>0.32673033901946913</v>
      </c>
      <c r="G32" s="1251">
        <v>14641.04</v>
      </c>
      <c r="H32" s="1251">
        <v>7.6482</v>
      </c>
      <c r="I32" s="1267">
        <v>12226.58</v>
      </c>
      <c r="J32" s="1254">
        <v>4.22809426812606</v>
      </c>
    </row>
    <row r="33" spans="2:10" ht="12.75">
      <c r="B33" s="154" t="s">
        <v>993</v>
      </c>
      <c r="C33" s="1251">
        <v>6483.8</v>
      </c>
      <c r="D33" s="1251">
        <v>1.11</v>
      </c>
      <c r="E33" s="1253">
        <v>41821.74</v>
      </c>
      <c r="F33" s="1266">
        <v>0.4482135769817325</v>
      </c>
      <c r="G33" s="1251">
        <v>12051.72</v>
      </c>
      <c r="H33" s="1251">
        <v>8.0246</v>
      </c>
      <c r="I33" s="1267">
        <v>12796.66</v>
      </c>
      <c r="J33" s="1254">
        <v>3.0341205008963277</v>
      </c>
    </row>
    <row r="34" spans="2:10" ht="12.75">
      <c r="B34" s="154" t="s">
        <v>994</v>
      </c>
      <c r="C34" s="1251">
        <v>8057</v>
      </c>
      <c r="D34" s="1251">
        <v>1.06</v>
      </c>
      <c r="E34" s="1253">
        <v>57151.14</v>
      </c>
      <c r="F34" s="1253">
        <v>0.57</v>
      </c>
      <c r="G34" s="1251">
        <v>11464.63</v>
      </c>
      <c r="H34" s="1251">
        <v>7.7022</v>
      </c>
      <c r="I34" s="1253">
        <v>12298.42</v>
      </c>
      <c r="J34" s="1254">
        <v>3.8</v>
      </c>
    </row>
    <row r="35" spans="2:10" ht="12.75">
      <c r="B35" s="154" t="s">
        <v>995</v>
      </c>
      <c r="C35" s="1251">
        <v>3737.22</v>
      </c>
      <c r="D35" s="1251">
        <v>0.9</v>
      </c>
      <c r="E35" s="1253">
        <v>41383.23</v>
      </c>
      <c r="F35" s="1253">
        <v>0.71</v>
      </c>
      <c r="G35" s="1251">
        <v>11207.48</v>
      </c>
      <c r="H35" s="1251">
        <v>9.9563</v>
      </c>
      <c r="I35" s="1253">
        <v>13516.53</v>
      </c>
      <c r="J35" s="1254">
        <v>4.13</v>
      </c>
    </row>
    <row r="36" spans="2:10" ht="12.75">
      <c r="B36" s="154" t="s">
        <v>996</v>
      </c>
      <c r="C36" s="1251">
        <v>10599</v>
      </c>
      <c r="D36" s="1251">
        <v>0.72</v>
      </c>
      <c r="E36" s="1255"/>
      <c r="F36" s="1262"/>
      <c r="G36" s="1251">
        <v>13053.88</v>
      </c>
      <c r="H36" s="1251">
        <v>7.9675</v>
      </c>
      <c r="I36" s="1255"/>
      <c r="J36" s="1256"/>
    </row>
    <row r="37" spans="2:10" ht="12.75">
      <c r="B37" s="154" t="s">
        <v>997</v>
      </c>
      <c r="C37" s="1251">
        <v>16760</v>
      </c>
      <c r="D37" s="1251">
        <v>0.69</v>
      </c>
      <c r="E37" s="1255"/>
      <c r="F37" s="1262"/>
      <c r="G37" s="1251">
        <v>12385.49</v>
      </c>
      <c r="H37" s="1251">
        <v>7.5824</v>
      </c>
      <c r="I37" s="1255"/>
      <c r="J37" s="1256"/>
    </row>
    <row r="38" spans="2:10" ht="12.75">
      <c r="B38" s="154" t="s">
        <v>998</v>
      </c>
      <c r="C38" s="1251">
        <v>16372.64</v>
      </c>
      <c r="D38" s="1251">
        <v>0.69</v>
      </c>
      <c r="E38" s="1255"/>
      <c r="F38" s="1262"/>
      <c r="G38" s="1251">
        <v>21007.6</v>
      </c>
      <c r="H38" s="1251">
        <v>8.88598</v>
      </c>
      <c r="I38" s="1255"/>
      <c r="J38" s="1256"/>
    </row>
    <row r="39" spans="2:10" ht="12.75">
      <c r="B39" s="154" t="s">
        <v>716</v>
      </c>
      <c r="C39" s="1251">
        <v>39224</v>
      </c>
      <c r="D39" s="1251">
        <v>0.75</v>
      </c>
      <c r="E39" s="1255"/>
      <c r="F39" s="1262"/>
      <c r="G39" s="1251">
        <v>13499.19</v>
      </c>
      <c r="H39" s="1251">
        <v>7.1385</v>
      </c>
      <c r="I39" s="1255"/>
      <c r="J39" s="1256"/>
    </row>
    <row r="40" spans="2:10" ht="12.75">
      <c r="B40" s="154" t="s">
        <v>717</v>
      </c>
      <c r="C40" s="1251">
        <v>20305</v>
      </c>
      <c r="D40" s="1251">
        <v>0.84</v>
      </c>
      <c r="E40" s="1255"/>
      <c r="F40" s="1262"/>
      <c r="G40" s="1251">
        <v>15336.19</v>
      </c>
      <c r="H40" s="1251">
        <v>6.9618</v>
      </c>
      <c r="I40" s="1255"/>
      <c r="J40" s="1256"/>
    </row>
    <row r="41" spans="2:10" ht="12.75">
      <c r="B41" s="155" t="s">
        <v>718</v>
      </c>
      <c r="C41" s="1252">
        <v>7692.6</v>
      </c>
      <c r="D41" s="1252">
        <v>0.86</v>
      </c>
      <c r="E41" s="1257"/>
      <c r="F41" s="1263"/>
      <c r="G41" s="1252">
        <v>9405.97</v>
      </c>
      <c r="H41" s="1252">
        <v>6.9719</v>
      </c>
      <c r="I41" s="1257"/>
      <c r="J41" s="1258"/>
    </row>
    <row r="42" spans="2:10" ht="13.5" thickBot="1">
      <c r="B42" s="880" t="s">
        <v>721</v>
      </c>
      <c r="C42" s="1260">
        <v>212768.56</v>
      </c>
      <c r="D42" s="1260">
        <v>1.28</v>
      </c>
      <c r="E42" s="1260">
        <v>174413.9</v>
      </c>
      <c r="F42" s="1264"/>
      <c r="G42" s="1265">
        <v>172898.30000000002</v>
      </c>
      <c r="H42" s="1265">
        <v>8.16</v>
      </c>
      <c r="I42" s="1265">
        <v>69263.68</v>
      </c>
      <c r="J42" s="1259"/>
    </row>
    <row r="43" ht="13.5" thickTop="1">
      <c r="B43" s="36" t="s">
        <v>63</v>
      </c>
    </row>
    <row r="44" ht="12.75">
      <c r="B44" s="36"/>
    </row>
    <row r="48" ht="12.75">
      <c r="E48" s="704"/>
    </row>
  </sheetData>
  <sheetProtection/>
  <mergeCells count="19">
    <mergeCell ref="G8:H8"/>
    <mergeCell ref="I8:J8"/>
    <mergeCell ref="K8:L8"/>
    <mergeCell ref="G28:H28"/>
    <mergeCell ref="I28:J28"/>
    <mergeCell ref="B27:B29"/>
    <mergeCell ref="C27:F27"/>
    <mergeCell ref="C28:D28"/>
    <mergeCell ref="E28:F28"/>
    <mergeCell ref="B1:J1"/>
    <mergeCell ref="M8:N8"/>
    <mergeCell ref="O8:P8"/>
    <mergeCell ref="B25:J25"/>
    <mergeCell ref="B2:P2"/>
    <mergeCell ref="B3:P3"/>
    <mergeCell ref="B7:B9"/>
    <mergeCell ref="C7:P7"/>
    <mergeCell ref="C8:D8"/>
    <mergeCell ref="E8:F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zoomScalePageLayoutView="0" workbookViewId="0" topLeftCell="A66">
      <selection activeCell="A66" sqref="A66:L66"/>
    </sheetView>
  </sheetViews>
  <sheetFormatPr defaultColWidth="9.140625" defaultRowHeight="12.75"/>
  <cols>
    <col min="1" max="1" width="3.140625" style="662" customWidth="1"/>
    <col min="2" max="2" width="2.7109375" style="662" customWidth="1"/>
    <col min="3" max="3" width="32.8515625" style="662" customWidth="1"/>
    <col min="4" max="4" width="9.8515625" style="662" hidden="1" customWidth="1"/>
    <col min="5" max="6" width="9.8515625" style="662" customWidth="1"/>
    <col min="7" max="9" width="9.140625" style="662" customWidth="1"/>
    <col min="10" max="10" width="9.8515625" style="662" customWidth="1"/>
    <col min="11" max="11" width="9.140625" style="662" customWidth="1"/>
    <col min="12" max="12" width="9.8515625" style="662" customWidth="1"/>
    <col min="13" max="16384" width="9.140625" style="662" customWidth="1"/>
  </cols>
  <sheetData>
    <row r="1" spans="1:3" ht="12.75" customHeight="1" hidden="1">
      <c r="A1" s="1688" t="s">
        <v>623</v>
      </c>
      <c r="B1" s="1688"/>
      <c r="C1" s="1688"/>
    </row>
    <row r="2" spans="1:3" ht="12.75" customHeight="1" hidden="1">
      <c r="A2" s="1688" t="s">
        <v>386</v>
      </c>
      <c r="B2" s="1688"/>
      <c r="C2" s="1688"/>
    </row>
    <row r="3" spans="1:3" ht="12.75" customHeight="1" hidden="1">
      <c r="A3" s="1688" t="s">
        <v>934</v>
      </c>
      <c r="B3" s="1688"/>
      <c r="C3" s="1688"/>
    </row>
    <row r="4" spans="1:3" ht="5.25" customHeight="1" hidden="1">
      <c r="A4" s="81"/>
      <c r="B4" s="81"/>
      <c r="C4" s="81"/>
    </row>
    <row r="5" spans="1:3" ht="12.75" customHeight="1" hidden="1">
      <c r="A5" s="1688" t="s">
        <v>1012</v>
      </c>
      <c r="B5" s="1688"/>
      <c r="C5" s="1688"/>
    </row>
    <row r="6" spans="1:3" ht="12.75" customHeight="1" hidden="1">
      <c r="A6" s="1688" t="s">
        <v>387</v>
      </c>
      <c r="B6" s="1688"/>
      <c r="C6" s="1688"/>
    </row>
    <row r="7" spans="1:3" ht="5.25" customHeight="1" hidden="1">
      <c r="A7" s="40"/>
      <c r="B7" s="40"/>
      <c r="C7" s="40"/>
    </row>
    <row r="8" spans="1:3" s="713" customFormat="1" ht="12.75" customHeight="1" hidden="1">
      <c r="A8" s="1732" t="s">
        <v>1013</v>
      </c>
      <c r="B8" s="1733"/>
      <c r="C8" s="1734"/>
    </row>
    <row r="9" spans="1:3" s="713" customFormat="1" ht="12.75" customHeight="1" hidden="1">
      <c r="A9" s="1729" t="s">
        <v>388</v>
      </c>
      <c r="B9" s="1730"/>
      <c r="C9" s="1731"/>
    </row>
    <row r="10" spans="1:3" ht="12.75" hidden="1">
      <c r="A10" s="292" t="s">
        <v>389</v>
      </c>
      <c r="B10" s="293"/>
      <c r="C10" s="247"/>
    </row>
    <row r="11" spans="1:3" ht="12.75" hidden="1">
      <c r="A11" s="294"/>
      <c r="B11" s="287" t="s">
        <v>390</v>
      </c>
      <c r="C11" s="68"/>
    </row>
    <row r="12" spans="1:3" ht="12.75" hidden="1">
      <c r="A12" s="83"/>
      <c r="B12" s="287" t="s">
        <v>391</v>
      </c>
      <c r="C12" s="68"/>
    </row>
    <row r="13" spans="1:3" ht="12.75" hidden="1">
      <c r="A13" s="83"/>
      <c r="B13" s="287" t="s">
        <v>392</v>
      </c>
      <c r="C13" s="68"/>
    </row>
    <row r="14" spans="1:3" ht="12.75" hidden="1">
      <c r="A14" s="83"/>
      <c r="B14" s="287" t="s">
        <v>393</v>
      </c>
      <c r="C14" s="68"/>
    </row>
    <row r="15" spans="1:3" ht="12.75" hidden="1">
      <c r="A15" s="83"/>
      <c r="B15" s="36" t="s">
        <v>394</v>
      </c>
      <c r="C15" s="68"/>
    </row>
    <row r="16" spans="1:3" ht="12.75" hidden="1">
      <c r="A16" s="83"/>
      <c r="B16" s="36" t="s">
        <v>1014</v>
      </c>
      <c r="C16" s="68"/>
    </row>
    <row r="17" spans="1:3" ht="7.5" customHeight="1" hidden="1">
      <c r="A17" s="295"/>
      <c r="B17" s="70"/>
      <c r="C17" s="69"/>
    </row>
    <row r="18" spans="1:3" ht="12.75" hidden="1">
      <c r="A18" s="294" t="s">
        <v>395</v>
      </c>
      <c r="B18" s="36"/>
      <c r="C18" s="68"/>
    </row>
    <row r="19" spans="1:3" ht="12.75" hidden="1">
      <c r="A19" s="294"/>
      <c r="B19" s="36" t="s">
        <v>1015</v>
      </c>
      <c r="C19" s="68"/>
    </row>
    <row r="20" spans="1:3" ht="12.75" hidden="1">
      <c r="A20" s="83"/>
      <c r="B20" s="36" t="s">
        <v>396</v>
      </c>
      <c r="C20" s="68"/>
    </row>
    <row r="21" spans="1:3" ht="12.75" hidden="1">
      <c r="A21" s="83"/>
      <c r="B21" s="287" t="s">
        <v>1016</v>
      </c>
      <c r="C21" s="68"/>
    </row>
    <row r="22" spans="1:3" ht="12.75" hidden="1">
      <c r="A22" s="296" t="s">
        <v>397</v>
      </c>
      <c r="B22" s="297"/>
      <c r="C22" s="298"/>
    </row>
    <row r="23" spans="1:3" ht="12.75" hidden="1">
      <c r="A23" s="294" t="s">
        <v>1018</v>
      </c>
      <c r="B23" s="36"/>
      <c r="C23" s="68"/>
    </row>
    <row r="24" spans="1:3" ht="12.75" hidden="1">
      <c r="A24" s="83"/>
      <c r="B24" s="299" t="s">
        <v>1019</v>
      </c>
      <c r="C24" s="68"/>
    </row>
    <row r="25" spans="1:3" ht="12.75" hidden="1">
      <c r="A25" s="83"/>
      <c r="B25" s="36" t="s">
        <v>1020</v>
      </c>
      <c r="C25" s="68"/>
    </row>
    <row r="26" spans="1:3" ht="12.75" hidden="1">
      <c r="A26" s="83"/>
      <c r="B26" s="36" t="s">
        <v>1021</v>
      </c>
      <c r="C26" s="68"/>
    </row>
    <row r="27" spans="1:3" ht="12.75" hidden="1">
      <c r="A27" s="83"/>
      <c r="B27" s="36"/>
      <c r="C27" s="68" t="s">
        <v>1022</v>
      </c>
    </row>
    <row r="28" spans="1:3" ht="12.75" hidden="1">
      <c r="A28" s="83"/>
      <c r="B28" s="36"/>
      <c r="C28" s="68" t="s">
        <v>1023</v>
      </c>
    </row>
    <row r="29" spans="1:3" ht="12.75" hidden="1">
      <c r="A29" s="83"/>
      <c r="B29" s="36"/>
      <c r="C29" s="68" t="s">
        <v>1024</v>
      </c>
    </row>
    <row r="30" spans="1:3" ht="12.75" hidden="1">
      <c r="A30" s="83"/>
      <c r="B30" s="36"/>
      <c r="C30" s="68" t="s">
        <v>1025</v>
      </c>
    </row>
    <row r="31" spans="1:3" ht="12.75" hidden="1">
      <c r="A31" s="83"/>
      <c r="B31" s="36"/>
      <c r="C31" s="68" t="s">
        <v>1026</v>
      </c>
    </row>
    <row r="32" spans="1:3" ht="7.5" customHeight="1" hidden="1">
      <c r="A32" s="83"/>
      <c r="B32" s="36"/>
      <c r="C32" s="68"/>
    </row>
    <row r="33" spans="1:3" ht="12.75" hidden="1">
      <c r="A33" s="83"/>
      <c r="B33" s="299" t="s">
        <v>1027</v>
      </c>
      <c r="C33" s="68"/>
    </row>
    <row r="34" spans="1:3" ht="12.75" hidden="1">
      <c r="A34" s="83"/>
      <c r="B34" s="36" t="s">
        <v>1028</v>
      </c>
      <c r="C34" s="68"/>
    </row>
    <row r="35" spans="1:3" ht="12.75" hidden="1">
      <c r="A35" s="83"/>
      <c r="B35" s="287" t="s">
        <v>1029</v>
      </c>
      <c r="C35" s="68"/>
    </row>
    <row r="36" spans="1:3" ht="12.75" hidden="1">
      <c r="A36" s="83"/>
      <c r="B36" s="287" t="s">
        <v>1030</v>
      </c>
      <c r="C36" s="68"/>
    </row>
    <row r="37" spans="1:3" ht="12.75" hidden="1">
      <c r="A37" s="83"/>
      <c r="B37" s="287" t="s">
        <v>1031</v>
      </c>
      <c r="C37" s="68"/>
    </row>
    <row r="38" spans="1:3" ht="12.75" hidden="1">
      <c r="A38" s="83"/>
      <c r="B38" s="287" t="s">
        <v>1032</v>
      </c>
      <c r="C38" s="68"/>
    </row>
    <row r="39" spans="1:3" ht="7.5" customHeight="1" hidden="1">
      <c r="A39" s="295"/>
      <c r="B39" s="300"/>
      <c r="C39" s="69"/>
    </row>
    <row r="40" spans="1:3" s="714" customFormat="1" ht="12.75" hidden="1">
      <c r="A40" s="301"/>
      <c r="B40" s="302" t="s">
        <v>1033</v>
      </c>
      <c r="C40" s="303"/>
    </row>
    <row r="41" spans="1:3" ht="12.75" hidden="1">
      <c r="A41" s="40" t="s">
        <v>398</v>
      </c>
      <c r="B41" s="36"/>
      <c r="C41" s="36"/>
    </row>
    <row r="42" spans="1:3" ht="12.75" hidden="1">
      <c r="A42" s="40"/>
      <c r="B42" s="36" t="s">
        <v>402</v>
      </c>
      <c r="C42" s="36"/>
    </row>
    <row r="43" spans="1:3" ht="12.75" hidden="1">
      <c r="A43" s="40"/>
      <c r="B43" s="36" t="s">
        <v>403</v>
      </c>
      <c r="C43" s="36"/>
    </row>
    <row r="44" spans="1:3" ht="12.75" hidden="1">
      <c r="A44" s="40"/>
      <c r="B44" s="36" t="s">
        <v>404</v>
      </c>
      <c r="C44" s="36"/>
    </row>
    <row r="45" spans="1:3" ht="12.75" hidden="1">
      <c r="A45" s="40"/>
      <c r="B45" s="36" t="s">
        <v>405</v>
      </c>
      <c r="C45" s="36"/>
    </row>
    <row r="46" spans="1:3" ht="12.75" hidden="1">
      <c r="A46" s="40"/>
      <c r="B46" s="36"/>
      <c r="C46" s="36"/>
    </row>
    <row r="47" spans="1:3" ht="12.75" hidden="1">
      <c r="A47" s="40" t="s">
        <v>406</v>
      </c>
      <c r="B47" s="36" t="s">
        <v>407</v>
      </c>
      <c r="C47" s="36"/>
    </row>
    <row r="48" spans="1:3" ht="12.75" hidden="1">
      <c r="A48" s="40"/>
      <c r="B48" s="36"/>
      <c r="C48" s="36" t="s">
        <v>1019</v>
      </c>
    </row>
    <row r="49" spans="1:3" ht="12.75" hidden="1">
      <c r="A49" s="40"/>
      <c r="B49" s="36"/>
      <c r="C49" s="36" t="s">
        <v>1021</v>
      </c>
    </row>
    <row r="50" spans="1:3" ht="12.75" hidden="1">
      <c r="A50" s="40"/>
      <c r="B50" s="36"/>
      <c r="C50" s="304" t="s">
        <v>1023</v>
      </c>
    </row>
    <row r="51" spans="1:3" ht="12.75" hidden="1">
      <c r="A51" s="40"/>
      <c r="B51" s="36"/>
      <c r="C51" s="304" t="s">
        <v>1024</v>
      </c>
    </row>
    <row r="52" spans="1:3" ht="12.75" hidden="1">
      <c r="A52" s="40"/>
      <c r="B52" s="36"/>
      <c r="C52" s="304" t="s">
        <v>1025</v>
      </c>
    </row>
    <row r="53" spans="1:3" ht="12.75" hidden="1">
      <c r="A53" s="40"/>
      <c r="B53" s="36"/>
      <c r="C53" s="304" t="s">
        <v>408</v>
      </c>
    </row>
    <row r="54" spans="1:3" ht="12.75" hidden="1">
      <c r="A54" s="40"/>
      <c r="B54" s="36"/>
      <c r="C54" s="304" t="s">
        <v>409</v>
      </c>
    </row>
    <row r="55" spans="1:3" ht="12.75" hidden="1">
      <c r="A55" s="40"/>
      <c r="B55" s="36"/>
      <c r="C55" s="304" t="s">
        <v>410</v>
      </c>
    </row>
    <row r="56" spans="1:3" ht="12.75" hidden="1">
      <c r="A56" s="40"/>
      <c r="B56" s="36"/>
      <c r="C56" s="304" t="s">
        <v>411</v>
      </c>
    </row>
    <row r="57" spans="1:3" ht="12.75" hidden="1">
      <c r="A57" s="40"/>
      <c r="B57" s="36"/>
      <c r="C57" s="36" t="s">
        <v>1027</v>
      </c>
    </row>
    <row r="58" spans="1:3" ht="12.75" hidden="1">
      <c r="A58" s="40"/>
      <c r="B58" s="36"/>
      <c r="C58" s="36" t="s">
        <v>1028</v>
      </c>
    </row>
    <row r="59" spans="1:3" ht="12.75" hidden="1">
      <c r="A59" s="40"/>
      <c r="B59" s="36"/>
      <c r="C59" s="288" t="s">
        <v>412</v>
      </c>
    </row>
    <row r="60" spans="1:3" ht="12.75" hidden="1">
      <c r="A60" s="40"/>
      <c r="B60" s="36"/>
      <c r="C60" s="288" t="s">
        <v>413</v>
      </c>
    </row>
    <row r="61" spans="1:3" ht="12.75" hidden="1">
      <c r="A61" s="40"/>
      <c r="B61" s="36"/>
      <c r="C61" s="287" t="s">
        <v>1031</v>
      </c>
    </row>
    <row r="62" spans="1:3" ht="12.75" hidden="1">
      <c r="A62" s="40"/>
      <c r="B62" s="36"/>
      <c r="C62" s="287"/>
    </row>
    <row r="63" spans="1:3" ht="12.75" hidden="1">
      <c r="A63" s="286" t="s">
        <v>1047</v>
      </c>
      <c r="B63" s="36"/>
      <c r="C63" s="36"/>
    </row>
    <row r="64" spans="1:3" ht="12.75" hidden="1">
      <c r="A64" s="286" t="s">
        <v>1048</v>
      </c>
      <c r="B64" s="36"/>
      <c r="C64" s="36"/>
    </row>
    <row r="65" spans="2:3" ht="12.75" hidden="1">
      <c r="B65" s="666"/>
      <c r="C65" s="666"/>
    </row>
    <row r="66" spans="1:13" ht="15.75">
      <c r="A66" s="1711" t="s">
        <v>764</v>
      </c>
      <c r="B66" s="1711"/>
      <c r="C66" s="1711"/>
      <c r="D66" s="1711"/>
      <c r="E66" s="1711"/>
      <c r="F66" s="1711"/>
      <c r="G66" s="1711"/>
      <c r="H66" s="1711"/>
      <c r="I66" s="1711"/>
      <c r="J66" s="1711"/>
      <c r="K66" s="1711"/>
      <c r="L66" s="1711"/>
      <c r="M66" s="546"/>
    </row>
    <row r="67" spans="1:13" ht="15.75">
      <c r="A67" s="1687" t="s">
        <v>1012</v>
      </c>
      <c r="B67" s="1687"/>
      <c r="C67" s="1687"/>
      <c r="D67" s="1687"/>
      <c r="E67" s="1687"/>
      <c r="F67" s="1687"/>
      <c r="G67" s="1687"/>
      <c r="H67" s="1687"/>
      <c r="I67" s="1687"/>
      <c r="J67" s="1687"/>
      <c r="K67" s="1687"/>
      <c r="L67" s="1687"/>
      <c r="M67" s="546"/>
    </row>
    <row r="68" spans="1:13" ht="16.5" thickBot="1">
      <c r="A68" s="1735" t="s">
        <v>1049</v>
      </c>
      <c r="B68" s="1735"/>
      <c r="C68" s="1735"/>
      <c r="D68" s="1735"/>
      <c r="E68" s="1735"/>
      <c r="F68" s="1735"/>
      <c r="G68" s="1735"/>
      <c r="H68" s="1735"/>
      <c r="I68" s="1735"/>
      <c r="J68" s="1735"/>
      <c r="K68" s="1735"/>
      <c r="L68" s="1735"/>
      <c r="M68" s="546"/>
    </row>
    <row r="69" spans="1:12" ht="12.75" customHeight="1" thickTop="1">
      <c r="A69" s="1739" t="s">
        <v>1013</v>
      </c>
      <c r="B69" s="1740"/>
      <c r="C69" s="1741"/>
      <c r="D69" s="715">
        <v>2010</v>
      </c>
      <c r="E69" s="715">
        <v>2011</v>
      </c>
      <c r="F69" s="522">
        <v>2012</v>
      </c>
      <c r="G69" s="902">
        <v>2012</v>
      </c>
      <c r="H69" s="522">
        <v>2012</v>
      </c>
      <c r="I69" s="522">
        <v>2012</v>
      </c>
      <c r="J69" s="522">
        <v>2012</v>
      </c>
      <c r="K69" s="1269">
        <v>2012</v>
      </c>
      <c r="L69" s="1269">
        <v>2013</v>
      </c>
    </row>
    <row r="70" spans="1:12" ht="12.75">
      <c r="A70" s="1742" t="s">
        <v>1050</v>
      </c>
      <c r="B70" s="1743"/>
      <c r="C70" s="1744"/>
      <c r="D70" s="716" t="s">
        <v>846</v>
      </c>
      <c r="E70" s="716" t="s">
        <v>846</v>
      </c>
      <c r="F70" s="717" t="s">
        <v>846</v>
      </c>
      <c r="G70" s="903" t="s">
        <v>550</v>
      </c>
      <c r="H70" s="717" t="s">
        <v>708</v>
      </c>
      <c r="I70" s="717" t="s">
        <v>709</v>
      </c>
      <c r="J70" s="717" t="s">
        <v>710</v>
      </c>
      <c r="K70" s="1270" t="s">
        <v>711</v>
      </c>
      <c r="L70" s="1270" t="s">
        <v>712</v>
      </c>
    </row>
    <row r="71" spans="1:12" ht="12.75">
      <c r="A71" s="523" t="s">
        <v>1051</v>
      </c>
      <c r="B71" s="36"/>
      <c r="C71" s="68"/>
      <c r="D71" s="87"/>
      <c r="E71" s="87"/>
      <c r="F71" s="86"/>
      <c r="G71" s="904"/>
      <c r="H71" s="86"/>
      <c r="I71" s="86"/>
      <c r="J71" s="86"/>
      <c r="K71" s="1271"/>
      <c r="L71" s="1271"/>
    </row>
    <row r="72" spans="1:12" ht="12.75">
      <c r="A72" s="523"/>
      <c r="B72" s="36" t="s">
        <v>1015</v>
      </c>
      <c r="C72" s="68"/>
      <c r="D72" s="718"/>
      <c r="E72" s="718"/>
      <c r="F72" s="700"/>
      <c r="G72" s="666"/>
      <c r="H72" s="700"/>
      <c r="I72" s="700"/>
      <c r="J72" s="700"/>
      <c r="K72" s="1272"/>
      <c r="L72" s="1272"/>
    </row>
    <row r="73" spans="1:12" ht="12.75">
      <c r="A73" s="523"/>
      <c r="B73" s="36" t="s">
        <v>735</v>
      </c>
      <c r="C73" s="68"/>
      <c r="D73" s="87">
        <v>5.5</v>
      </c>
      <c r="E73" s="87">
        <v>5.5</v>
      </c>
      <c r="F73" s="86">
        <v>5</v>
      </c>
      <c r="G73" s="904">
        <v>5</v>
      </c>
      <c r="H73" s="86">
        <v>6</v>
      </c>
      <c r="I73" s="86">
        <v>6</v>
      </c>
      <c r="J73" s="86">
        <v>6</v>
      </c>
      <c r="K73" s="1272">
        <v>6</v>
      </c>
      <c r="L73" s="1272">
        <v>6</v>
      </c>
    </row>
    <row r="74" spans="1:12" ht="12.75">
      <c r="A74" s="523"/>
      <c r="B74" s="36" t="s">
        <v>736</v>
      </c>
      <c r="C74" s="68"/>
      <c r="D74" s="87">
        <v>5.5</v>
      </c>
      <c r="E74" s="87">
        <v>5.5</v>
      </c>
      <c r="F74" s="86">
        <v>5</v>
      </c>
      <c r="G74" s="904">
        <v>5</v>
      </c>
      <c r="H74" s="86">
        <v>5.5</v>
      </c>
      <c r="I74" s="86">
        <v>5.5</v>
      </c>
      <c r="J74" s="86">
        <v>5.5</v>
      </c>
      <c r="K74" s="1272">
        <v>5.5</v>
      </c>
      <c r="L74" s="1272">
        <v>5.5</v>
      </c>
    </row>
    <row r="75" spans="1:12" ht="12.75">
      <c r="A75" s="523"/>
      <c r="B75" s="36" t="s">
        <v>872</v>
      </c>
      <c r="C75" s="68"/>
      <c r="D75" s="87">
        <v>5.5</v>
      </c>
      <c r="E75" s="87">
        <v>5.5</v>
      </c>
      <c r="F75" s="86">
        <v>5</v>
      </c>
      <c r="G75" s="904">
        <v>5</v>
      </c>
      <c r="H75" s="86">
        <v>5</v>
      </c>
      <c r="I75" s="86">
        <v>5</v>
      </c>
      <c r="J75" s="86">
        <v>5</v>
      </c>
      <c r="K75" s="1272">
        <v>5</v>
      </c>
      <c r="L75" s="1272">
        <v>5</v>
      </c>
    </row>
    <row r="76" spans="1:12" ht="12.75">
      <c r="A76" s="158"/>
      <c r="B76" s="36" t="s">
        <v>1052</v>
      </c>
      <c r="C76" s="68"/>
      <c r="D76" s="87">
        <v>6.5</v>
      </c>
      <c r="E76" s="87">
        <v>7</v>
      </c>
      <c r="F76" s="86">
        <v>7</v>
      </c>
      <c r="G76" s="904">
        <v>8</v>
      </c>
      <c r="H76" s="86">
        <v>8</v>
      </c>
      <c r="I76" s="86">
        <v>8</v>
      </c>
      <c r="J76" s="86">
        <v>8</v>
      </c>
      <c r="K76" s="1272">
        <v>8</v>
      </c>
      <c r="L76" s="1272">
        <v>8</v>
      </c>
    </row>
    <row r="77" spans="1:12" ht="12.75" customHeight="1" hidden="1">
      <c r="A77" s="157"/>
      <c r="B77" s="300" t="s">
        <v>1016</v>
      </c>
      <c r="C77" s="69"/>
      <c r="D77" s="719"/>
      <c r="E77" s="719"/>
      <c r="F77" s="720"/>
      <c r="G77" s="660"/>
      <c r="H77" s="720"/>
      <c r="I77" s="720"/>
      <c r="J77" s="720"/>
      <c r="K77" s="1268"/>
      <c r="L77" s="1268"/>
    </row>
    <row r="78" spans="1:12" s="666" customFormat="1" ht="12.75">
      <c r="A78" s="158"/>
      <c r="B78" s="36" t="s">
        <v>1053</v>
      </c>
      <c r="C78" s="68"/>
      <c r="D78" s="719"/>
      <c r="E78" s="719"/>
      <c r="F78" s="720"/>
      <c r="G78" s="660"/>
      <c r="H78" s="720"/>
      <c r="I78" s="720"/>
      <c r="J78" s="720"/>
      <c r="K78" s="1268"/>
      <c r="L78" s="1268"/>
    </row>
    <row r="79" spans="1:12" s="666" customFormat="1" ht="12.75">
      <c r="A79" s="158"/>
      <c r="B79" s="36"/>
      <c r="C79" s="68" t="s">
        <v>1310</v>
      </c>
      <c r="D79" s="719"/>
      <c r="E79" s="87">
        <v>1.5</v>
      </c>
      <c r="F79" s="86">
        <v>1.5</v>
      </c>
      <c r="G79" s="904">
        <v>1.5</v>
      </c>
      <c r="H79" s="86">
        <v>1.5</v>
      </c>
      <c r="I79" s="86">
        <v>1.5</v>
      </c>
      <c r="J79" s="86">
        <v>1.5</v>
      </c>
      <c r="K79" s="1272">
        <v>1.5</v>
      </c>
      <c r="L79" s="1272">
        <v>1.5</v>
      </c>
    </row>
    <row r="80" spans="1:12" s="666" customFormat="1" ht="12.75">
      <c r="A80" s="158"/>
      <c r="B80" s="36"/>
      <c r="C80" s="68" t="s">
        <v>1311</v>
      </c>
      <c r="D80" s="719"/>
      <c r="E80" s="89">
        <v>7</v>
      </c>
      <c r="F80" s="80">
        <v>7</v>
      </c>
      <c r="G80" s="905">
        <v>6</v>
      </c>
      <c r="H80" s="80">
        <v>6</v>
      </c>
      <c r="I80" s="80">
        <v>6</v>
      </c>
      <c r="J80" s="80">
        <v>6</v>
      </c>
      <c r="K80" s="1273">
        <v>6</v>
      </c>
      <c r="L80" s="1273">
        <v>6</v>
      </c>
    </row>
    <row r="81" spans="1:12" s="666" customFormat="1" ht="12.75" customHeight="1" hidden="1">
      <c r="A81" s="158"/>
      <c r="B81" s="36"/>
      <c r="C81" s="68" t="s">
        <v>1054</v>
      </c>
      <c r="D81" s="87">
        <v>1.5</v>
      </c>
      <c r="E81" s="87">
        <v>1.5</v>
      </c>
      <c r="F81" s="86">
        <v>1.5</v>
      </c>
      <c r="G81" s="904">
        <v>1.5</v>
      </c>
      <c r="H81" s="86">
        <v>1.5</v>
      </c>
      <c r="I81" s="86">
        <v>1.5</v>
      </c>
      <c r="J81" s="86"/>
      <c r="K81" s="1272"/>
      <c r="L81" s="1272"/>
    </row>
    <row r="82" spans="1:12" s="666" customFormat="1" ht="12.75" customHeight="1" hidden="1">
      <c r="A82" s="158"/>
      <c r="B82" s="36"/>
      <c r="C82" s="68" t="s">
        <v>1056</v>
      </c>
      <c r="D82" s="89">
        <v>2</v>
      </c>
      <c r="E82" s="86">
        <v>1.5</v>
      </c>
      <c r="F82" s="86">
        <v>1.5</v>
      </c>
      <c r="G82" s="904">
        <v>1.5</v>
      </c>
      <c r="H82" s="86">
        <v>1.5</v>
      </c>
      <c r="I82" s="86">
        <v>1.5</v>
      </c>
      <c r="J82" s="86"/>
      <c r="K82" s="1272"/>
      <c r="L82" s="1272"/>
    </row>
    <row r="83" spans="1:12" s="666" customFormat="1" ht="12.75" customHeight="1" hidden="1">
      <c r="A83" s="158"/>
      <c r="B83" s="36"/>
      <c r="C83" s="68" t="s">
        <v>1055</v>
      </c>
      <c r="D83" s="87">
        <v>3.5</v>
      </c>
      <c r="E83" s="87">
        <v>1.5</v>
      </c>
      <c r="F83" s="86">
        <v>1.5</v>
      </c>
      <c r="G83" s="904">
        <v>1.5</v>
      </c>
      <c r="H83" s="86">
        <v>1.5</v>
      </c>
      <c r="I83" s="86">
        <v>1.5</v>
      </c>
      <c r="J83" s="86"/>
      <c r="K83" s="1272"/>
      <c r="L83" s="1272"/>
    </row>
    <row r="84" spans="1:12" s="666" customFormat="1" ht="12.75">
      <c r="A84" s="158"/>
      <c r="B84" s="36"/>
      <c r="C84" s="68" t="s">
        <v>1057</v>
      </c>
      <c r="D84" s="721" t="s">
        <v>878</v>
      </c>
      <c r="E84" s="721" t="s">
        <v>878</v>
      </c>
      <c r="F84" s="521" t="s">
        <v>878</v>
      </c>
      <c r="G84" s="906" t="s">
        <v>878</v>
      </c>
      <c r="H84" s="521" t="s">
        <v>878</v>
      </c>
      <c r="I84" s="521" t="s">
        <v>878</v>
      </c>
      <c r="J84" s="521" t="s">
        <v>878</v>
      </c>
      <c r="K84" s="1274" t="s">
        <v>878</v>
      </c>
      <c r="L84" s="1274" t="s">
        <v>878</v>
      </c>
    </row>
    <row r="85" spans="1:12" s="666" customFormat="1" ht="12.75">
      <c r="A85" s="158"/>
      <c r="B85" s="36" t="s">
        <v>1312</v>
      </c>
      <c r="C85" s="68"/>
      <c r="D85" s="721"/>
      <c r="E85" s="859"/>
      <c r="F85" s="860"/>
      <c r="G85" s="906">
        <v>8</v>
      </c>
      <c r="H85" s="521">
        <v>8</v>
      </c>
      <c r="I85" s="521">
        <v>8</v>
      </c>
      <c r="J85" s="521">
        <v>8</v>
      </c>
      <c r="K85" s="1274">
        <v>8</v>
      </c>
      <c r="L85" s="1274">
        <v>8</v>
      </c>
    </row>
    <row r="86" spans="1:12" ht="12.75" customHeight="1">
      <c r="A86" s="157"/>
      <c r="B86" s="70" t="s">
        <v>1313</v>
      </c>
      <c r="C86" s="69"/>
      <c r="D86" s="722">
        <v>3</v>
      </c>
      <c r="E86" s="722">
        <v>3</v>
      </c>
      <c r="F86" s="723">
        <v>3</v>
      </c>
      <c r="G86" s="907"/>
      <c r="H86" s="911"/>
      <c r="I86" s="911"/>
      <c r="J86" s="911"/>
      <c r="K86" s="1275"/>
      <c r="L86" s="1275"/>
    </row>
    <row r="87" spans="1:12" ht="12.75">
      <c r="A87" s="523" t="s">
        <v>1058</v>
      </c>
      <c r="B87" s="36"/>
      <c r="C87" s="68"/>
      <c r="D87" s="85"/>
      <c r="E87" s="85"/>
      <c r="F87" s="84"/>
      <c r="G87" s="25"/>
      <c r="H87" s="84"/>
      <c r="I87" s="84"/>
      <c r="J87" s="84"/>
      <c r="K87" s="1274"/>
      <c r="L87" s="1274"/>
    </row>
    <row r="88" spans="1:12" ht="12.75">
      <c r="A88" s="523"/>
      <c r="B88" s="287" t="s">
        <v>1059</v>
      </c>
      <c r="C88" s="68"/>
      <c r="D88" s="85">
        <v>8.7</v>
      </c>
      <c r="E88" s="84">
        <v>8.08</v>
      </c>
      <c r="F88" s="84">
        <v>0.1</v>
      </c>
      <c r="G88" s="25">
        <v>0.03</v>
      </c>
      <c r="H88" s="84">
        <v>0.07</v>
      </c>
      <c r="I88" s="84">
        <v>0.11523975903614458</v>
      </c>
      <c r="J88" s="84">
        <v>0.101</v>
      </c>
      <c r="K88" s="1276">
        <v>0.15</v>
      </c>
      <c r="L88" s="1276">
        <v>0.255521686746988</v>
      </c>
    </row>
    <row r="89" spans="1:12" ht="12.75">
      <c r="A89" s="158"/>
      <c r="B89" s="287" t="s">
        <v>1060</v>
      </c>
      <c r="C89" s="68"/>
      <c r="D89" s="85">
        <v>8.13</v>
      </c>
      <c r="E89" s="84">
        <v>8.52</v>
      </c>
      <c r="F89" s="84">
        <v>1.15</v>
      </c>
      <c r="G89" s="25">
        <v>0.18</v>
      </c>
      <c r="H89" s="84">
        <v>0.15</v>
      </c>
      <c r="I89" s="84">
        <v>0.30955867507886436</v>
      </c>
      <c r="J89" s="84">
        <v>0.60496</v>
      </c>
      <c r="K89" s="1276">
        <v>0.74</v>
      </c>
      <c r="L89" s="1276">
        <v>1.516876094570928</v>
      </c>
    </row>
    <row r="90" spans="1:12" ht="12.75">
      <c r="A90" s="158"/>
      <c r="B90" s="287" t="s">
        <v>1061</v>
      </c>
      <c r="C90" s="68"/>
      <c r="D90" s="724">
        <v>8.28</v>
      </c>
      <c r="E90" s="84">
        <v>8.59</v>
      </c>
      <c r="F90" s="725">
        <v>1.96</v>
      </c>
      <c r="G90" s="908">
        <v>0</v>
      </c>
      <c r="H90" s="84">
        <v>0.79</v>
      </c>
      <c r="I90" s="84">
        <v>0.525453846153846</v>
      </c>
      <c r="J90" s="84">
        <v>0.8676</v>
      </c>
      <c r="K90" s="1276">
        <v>1.46</v>
      </c>
      <c r="L90" s="1276">
        <v>2.116620867955636</v>
      </c>
    </row>
    <row r="91" spans="1:12" ht="12.75">
      <c r="A91" s="158"/>
      <c r="B91" s="287" t="s">
        <v>1062</v>
      </c>
      <c r="C91" s="68"/>
      <c r="D91" s="85">
        <v>7.28</v>
      </c>
      <c r="E91" s="84">
        <v>8.6105</v>
      </c>
      <c r="F91" s="725">
        <v>2.72</v>
      </c>
      <c r="G91" s="908">
        <v>0</v>
      </c>
      <c r="H91" s="84">
        <v>1.16</v>
      </c>
      <c r="I91" s="84">
        <v>0.9252607723577234</v>
      </c>
      <c r="J91" s="84">
        <v>1.4799466666666667</v>
      </c>
      <c r="K91" s="1276">
        <v>2.11</v>
      </c>
      <c r="L91" s="1276">
        <v>2.2628798206278025</v>
      </c>
    </row>
    <row r="92" spans="1:12" s="666" customFormat="1" ht="12.75">
      <c r="A92" s="158"/>
      <c r="B92" s="36" t="s">
        <v>1014</v>
      </c>
      <c r="C92" s="68"/>
      <c r="D92" s="85" t="s">
        <v>522</v>
      </c>
      <c r="E92" s="84" t="s">
        <v>592</v>
      </c>
      <c r="F92" s="84" t="s">
        <v>592</v>
      </c>
      <c r="G92" s="25" t="s">
        <v>1314</v>
      </c>
      <c r="H92" s="84" t="s">
        <v>592</v>
      </c>
      <c r="I92" s="84" t="s">
        <v>1314</v>
      </c>
      <c r="J92" s="84" t="s">
        <v>592</v>
      </c>
      <c r="K92" s="1276" t="s">
        <v>1314</v>
      </c>
      <c r="L92" s="1276" t="s">
        <v>1483</v>
      </c>
    </row>
    <row r="93" spans="1:12" ht="12.75">
      <c r="A93" s="158"/>
      <c r="B93" s="36" t="s">
        <v>1063</v>
      </c>
      <c r="C93" s="68"/>
      <c r="D93" s="85" t="s">
        <v>593</v>
      </c>
      <c r="E93" s="84" t="s">
        <v>523</v>
      </c>
      <c r="F93" s="84" t="s">
        <v>523</v>
      </c>
      <c r="G93" s="909" t="s">
        <v>1315</v>
      </c>
      <c r="H93" s="912" t="s">
        <v>523</v>
      </c>
      <c r="I93" s="912" t="s">
        <v>523</v>
      </c>
      <c r="J93" s="912" t="s">
        <v>523</v>
      </c>
      <c r="K93" s="1276" t="s">
        <v>523</v>
      </c>
      <c r="L93" s="1276" t="s">
        <v>523</v>
      </c>
    </row>
    <row r="94" spans="1:12" s="665" customFormat="1" ht="12.75">
      <c r="A94" s="726" t="s">
        <v>1316</v>
      </c>
      <c r="B94" s="727"/>
      <c r="C94" s="728"/>
      <c r="D94" s="729">
        <v>6.57</v>
      </c>
      <c r="E94" s="729">
        <v>8.22</v>
      </c>
      <c r="F94" s="729">
        <v>0.86</v>
      </c>
      <c r="G94" s="910">
        <v>0.45</v>
      </c>
      <c r="H94" s="729">
        <v>0.34</v>
      </c>
      <c r="I94" s="729">
        <v>0.32673033901946913</v>
      </c>
      <c r="J94" s="729">
        <v>0.4482135769817325</v>
      </c>
      <c r="K94" s="1277">
        <v>0.57</v>
      </c>
      <c r="L94" s="1277">
        <v>0.71</v>
      </c>
    </row>
    <row r="95" spans="1:3" ht="15.75" customHeight="1" hidden="1">
      <c r="A95" s="286" t="s">
        <v>1047</v>
      </c>
      <c r="B95" s="36"/>
      <c r="C95" s="36"/>
    </row>
    <row r="96" spans="1:3" ht="15.75" customHeight="1">
      <c r="A96" s="730" t="s">
        <v>1317</v>
      </c>
      <c r="B96" s="36"/>
      <c r="C96" s="36"/>
    </row>
    <row r="97" spans="1:10" ht="30" customHeight="1">
      <c r="A97" s="1736" t="s">
        <v>1318</v>
      </c>
      <c r="B97" s="1736"/>
      <c r="C97" s="1736"/>
      <c r="D97" s="1736"/>
      <c r="E97" s="1736"/>
      <c r="F97" s="1736"/>
      <c r="G97" s="1736"/>
      <c r="H97" s="1736"/>
      <c r="I97" s="1736"/>
      <c r="J97" s="1736"/>
    </row>
    <row r="98" spans="1:7" ht="12.75">
      <c r="A98" s="1738" t="s">
        <v>1319</v>
      </c>
      <c r="B98" s="1738"/>
      <c r="C98" s="1738"/>
      <c r="D98" s="1738"/>
      <c r="E98" s="1738"/>
      <c r="F98" s="1738"/>
      <c r="G98" s="1738"/>
    </row>
    <row r="99" spans="1:3" ht="12.75">
      <c r="A99" s="1737"/>
      <c r="B99" s="1738"/>
      <c r="C99" s="1738"/>
    </row>
    <row r="100" spans="1:3" ht="12.75">
      <c r="A100" s="299"/>
      <c r="B100" s="36"/>
      <c r="C100" s="36"/>
    </row>
    <row r="101" spans="1:3" ht="12.75">
      <c r="A101" s="299"/>
      <c r="B101" s="36"/>
      <c r="C101" s="36"/>
    </row>
    <row r="102" spans="1:3" ht="12.75">
      <c r="A102" s="36"/>
      <c r="B102" s="36"/>
      <c r="C102" s="36"/>
    </row>
    <row r="103" spans="1:3" ht="12.75">
      <c r="A103" s="36"/>
      <c r="B103" s="287"/>
      <c r="C103" s="36"/>
    </row>
    <row r="104" spans="1:3" ht="12.75">
      <c r="A104" s="36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36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299"/>
      <c r="B110" s="36"/>
      <c r="C110" s="36"/>
    </row>
    <row r="111" spans="1:3" ht="12.75">
      <c r="A111" s="299"/>
      <c r="B111" s="287"/>
      <c r="C111" s="36"/>
    </row>
    <row r="112" spans="1:3" ht="12.75">
      <c r="A112" s="36"/>
      <c r="B112" s="287"/>
      <c r="C112" s="36"/>
    </row>
    <row r="113" spans="1:3" ht="12.75">
      <c r="A113" s="36"/>
      <c r="B113" s="287"/>
      <c r="C113" s="36"/>
    </row>
    <row r="114" spans="1:3" ht="12.75">
      <c r="A114" s="36"/>
      <c r="B114" s="287"/>
      <c r="C114" s="36"/>
    </row>
    <row r="115" spans="1:3" ht="12.75">
      <c r="A115" s="36"/>
      <c r="B115" s="36"/>
      <c r="C115" s="36"/>
    </row>
    <row r="116" spans="1:3" ht="12.75">
      <c r="A116" s="36"/>
      <c r="B116" s="36"/>
      <c r="C116" s="36"/>
    </row>
    <row r="117" spans="1:3" ht="12.75">
      <c r="A117" s="56"/>
      <c r="B117" s="306"/>
      <c r="C117" s="307"/>
    </row>
    <row r="118" spans="1:3" ht="12.75">
      <c r="A118" s="299"/>
      <c r="B118" s="36"/>
      <c r="C118" s="36"/>
    </row>
    <row r="119" spans="1:3" ht="12.75">
      <c r="A119" s="36"/>
      <c r="B119" s="299"/>
      <c r="C119" s="36"/>
    </row>
    <row r="120" spans="1:3" ht="12.75">
      <c r="A120" s="36"/>
      <c r="B120" s="36"/>
      <c r="C120" s="36"/>
    </row>
    <row r="121" spans="1:3" ht="12.75">
      <c r="A121" s="36"/>
      <c r="B121" s="36"/>
      <c r="C121" s="36"/>
    </row>
    <row r="122" spans="1:3" ht="12.75">
      <c r="A122" s="36"/>
      <c r="B122" s="36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299"/>
      <c r="C127" s="36"/>
    </row>
    <row r="128" spans="1:3" ht="12.75">
      <c r="A128" s="36"/>
      <c r="B128" s="36"/>
      <c r="C128" s="36"/>
    </row>
    <row r="129" spans="1:3" ht="12.75">
      <c r="A129" s="36"/>
      <c r="B129" s="287"/>
      <c r="C129" s="36"/>
    </row>
    <row r="130" spans="1:3" ht="12.75">
      <c r="A130" s="36"/>
      <c r="B130" s="287"/>
      <c r="C130" s="36"/>
    </row>
    <row r="131" spans="1:3" ht="12.75">
      <c r="A131" s="36"/>
      <c r="B131" s="287"/>
      <c r="C131" s="36"/>
    </row>
    <row r="132" spans="1:3" ht="12.75">
      <c r="A132" s="36"/>
      <c r="B132" s="287"/>
      <c r="C132" s="36"/>
    </row>
    <row r="133" spans="1:3" ht="12.75">
      <c r="A133" s="308"/>
      <c r="B133" s="308"/>
      <c r="C133" s="56"/>
    </row>
    <row r="134" spans="1:3" ht="12.75">
      <c r="A134" s="287"/>
      <c r="B134" s="666"/>
      <c r="C134" s="666"/>
    </row>
    <row r="135" ht="12.75">
      <c r="A135" s="442"/>
    </row>
  </sheetData>
  <sheetProtection/>
  <mergeCells count="15">
    <mergeCell ref="A68:L68"/>
    <mergeCell ref="A97:J97"/>
    <mergeCell ref="A99:C99"/>
    <mergeCell ref="A69:C69"/>
    <mergeCell ref="A70:C70"/>
    <mergeCell ref="A98:G98"/>
    <mergeCell ref="A66:L66"/>
    <mergeCell ref="A67:L67"/>
    <mergeCell ref="A9:C9"/>
    <mergeCell ref="A1:C1"/>
    <mergeCell ref="A2:C2"/>
    <mergeCell ref="A3:C3"/>
    <mergeCell ref="A5:C5"/>
    <mergeCell ref="A6:C6"/>
    <mergeCell ref="A8:C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749" t="s">
        <v>765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P1" s="1749"/>
    </row>
    <row r="2" spans="1:16" ht="15.75">
      <c r="A2" s="1750" t="s">
        <v>1320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</row>
    <row r="3" spans="1:4" ht="12.75" hidden="1">
      <c r="A3" s="1751" t="s">
        <v>1292</v>
      </c>
      <c r="B3" s="1751"/>
      <c r="C3" s="1751"/>
      <c r="D3" s="1751"/>
    </row>
    <row r="4" s="40" customFormat="1" ht="16.5" customHeight="1" thickBot="1">
      <c r="P4" s="826" t="s">
        <v>1321</v>
      </c>
    </row>
    <row r="5" spans="1:16" s="40" customFormat="1" ht="16.5" customHeight="1" thickTop="1">
      <c r="A5" s="1752" t="s">
        <v>840</v>
      </c>
      <c r="B5" s="1755" t="s">
        <v>1005</v>
      </c>
      <c r="C5" s="1756"/>
      <c r="D5" s="1757"/>
      <c r="E5" s="1755" t="s">
        <v>588</v>
      </c>
      <c r="F5" s="1756"/>
      <c r="G5" s="1756"/>
      <c r="H5" s="1756"/>
      <c r="I5" s="1756"/>
      <c r="J5" s="1757"/>
      <c r="K5" s="1756" t="s">
        <v>432</v>
      </c>
      <c r="L5" s="1756"/>
      <c r="M5" s="1756"/>
      <c r="N5" s="1756"/>
      <c r="O5" s="1756"/>
      <c r="P5" s="1758"/>
    </row>
    <row r="6" spans="1:16" s="40" customFormat="1" ht="26.25" customHeight="1">
      <c r="A6" s="1753"/>
      <c r="B6" s="731"/>
      <c r="C6" s="732"/>
      <c r="D6" s="733"/>
      <c r="E6" s="1745" t="s">
        <v>1006</v>
      </c>
      <c r="F6" s="1746"/>
      <c r="G6" s="1745" t="s">
        <v>1007</v>
      </c>
      <c r="H6" s="1746"/>
      <c r="I6" s="1747" t="s">
        <v>1008</v>
      </c>
      <c r="J6" s="1759"/>
      <c r="K6" s="1745" t="s">
        <v>1006</v>
      </c>
      <c r="L6" s="1746"/>
      <c r="M6" s="1745" t="s">
        <v>1007</v>
      </c>
      <c r="N6" s="1746"/>
      <c r="O6" s="1747" t="s">
        <v>1008</v>
      </c>
      <c r="P6" s="1748"/>
    </row>
    <row r="7" spans="1:16" s="40" customFormat="1" ht="16.5" customHeight="1">
      <c r="A7" s="1754"/>
      <c r="B7" s="734" t="s">
        <v>1006</v>
      </c>
      <c r="C7" s="735" t="s">
        <v>1007</v>
      </c>
      <c r="D7" s="736" t="s">
        <v>1008</v>
      </c>
      <c r="E7" s="737" t="s">
        <v>1322</v>
      </c>
      <c r="F7" s="737" t="s">
        <v>1323</v>
      </c>
      <c r="G7" s="737" t="s">
        <v>1322</v>
      </c>
      <c r="H7" s="737" t="s">
        <v>1323</v>
      </c>
      <c r="I7" s="737" t="s">
        <v>1322</v>
      </c>
      <c r="J7" s="737" t="s">
        <v>1323</v>
      </c>
      <c r="K7" s="737" t="s">
        <v>1322</v>
      </c>
      <c r="L7" s="737" t="s">
        <v>1323</v>
      </c>
      <c r="M7" s="737" t="s">
        <v>1322</v>
      </c>
      <c r="N7" s="737" t="s">
        <v>1323</v>
      </c>
      <c r="O7" s="737" t="s">
        <v>1322</v>
      </c>
      <c r="P7" s="738" t="s">
        <v>1323</v>
      </c>
    </row>
    <row r="8" spans="1:16" s="40" customFormat="1" ht="16.5" customHeight="1">
      <c r="A8" s="133" t="s">
        <v>990</v>
      </c>
      <c r="B8" s="163">
        <v>735.39</v>
      </c>
      <c r="C8" s="167">
        <v>0</v>
      </c>
      <c r="D8" s="162">
        <v>735.39</v>
      </c>
      <c r="E8" s="1282">
        <v>256.63</v>
      </c>
      <c r="F8" s="1280">
        <v>18375.275</v>
      </c>
      <c r="G8" s="1297">
        <v>0</v>
      </c>
      <c r="H8" s="1279">
        <v>0</v>
      </c>
      <c r="I8" s="1282">
        <v>256.63</v>
      </c>
      <c r="J8" s="1282">
        <v>18375.275</v>
      </c>
      <c r="K8" s="1278">
        <v>153</v>
      </c>
      <c r="L8" s="1282">
        <v>13561.61</v>
      </c>
      <c r="M8" s="1285">
        <v>11.3</v>
      </c>
      <c r="N8" s="1299">
        <v>1007.5</v>
      </c>
      <c r="O8" s="1282">
        <v>141.7</v>
      </c>
      <c r="P8" s="1291">
        <v>12554.11</v>
      </c>
    </row>
    <row r="9" spans="1:16" s="40" customFormat="1" ht="16.5" customHeight="1">
      <c r="A9" s="133" t="s">
        <v>991</v>
      </c>
      <c r="B9" s="163">
        <v>1337.1</v>
      </c>
      <c r="C9" s="167">
        <v>0</v>
      </c>
      <c r="D9" s="162">
        <v>1337.1</v>
      </c>
      <c r="E9" s="1282">
        <v>288.21</v>
      </c>
      <c r="F9" s="1280">
        <v>21283.07</v>
      </c>
      <c r="G9" s="1297">
        <v>0</v>
      </c>
      <c r="H9" s="1279">
        <v>0</v>
      </c>
      <c r="I9" s="1282">
        <v>288.21</v>
      </c>
      <c r="J9" s="1282">
        <v>21283.07</v>
      </c>
      <c r="K9" s="1278">
        <v>168.3</v>
      </c>
      <c r="L9" s="1282">
        <v>14957.54</v>
      </c>
      <c r="M9" s="1282">
        <v>0</v>
      </c>
      <c r="N9" s="1282">
        <v>0</v>
      </c>
      <c r="O9" s="1282">
        <v>168.3</v>
      </c>
      <c r="P9" s="1291">
        <v>14957.54</v>
      </c>
    </row>
    <row r="10" spans="1:16" s="40" customFormat="1" ht="16.5" customHeight="1">
      <c r="A10" s="133" t="s">
        <v>992</v>
      </c>
      <c r="B10" s="163">
        <v>3529.54</v>
      </c>
      <c r="C10" s="167">
        <v>0</v>
      </c>
      <c r="D10" s="162">
        <v>3529.54</v>
      </c>
      <c r="E10" s="1282">
        <v>371.05</v>
      </c>
      <c r="F10" s="1280">
        <v>28964.093</v>
      </c>
      <c r="G10" s="1297">
        <v>0</v>
      </c>
      <c r="H10" s="1279">
        <v>0</v>
      </c>
      <c r="I10" s="1282">
        <v>371.05</v>
      </c>
      <c r="J10" s="1282">
        <v>28964.093</v>
      </c>
      <c r="K10" s="1278">
        <v>228.975</v>
      </c>
      <c r="L10" s="1282">
        <v>19347.08625</v>
      </c>
      <c r="M10" s="1282">
        <v>0</v>
      </c>
      <c r="N10" s="1282">
        <v>0</v>
      </c>
      <c r="O10" s="1282">
        <v>228.975</v>
      </c>
      <c r="P10" s="1291">
        <v>19347.08625</v>
      </c>
    </row>
    <row r="11" spans="1:16" s="40" customFormat="1" ht="16.5" customHeight="1">
      <c r="A11" s="133" t="s">
        <v>993</v>
      </c>
      <c r="B11" s="163">
        <v>2685.96</v>
      </c>
      <c r="C11" s="167">
        <v>0</v>
      </c>
      <c r="D11" s="162">
        <v>2685.96</v>
      </c>
      <c r="E11" s="1282">
        <v>250.85</v>
      </c>
      <c r="F11" s="1280">
        <v>19856.764</v>
      </c>
      <c r="G11" s="1297">
        <v>0</v>
      </c>
      <c r="H11" s="1279">
        <v>0</v>
      </c>
      <c r="I11" s="1282">
        <v>250.85</v>
      </c>
      <c r="J11" s="1282">
        <v>19856.764</v>
      </c>
      <c r="K11" s="1278">
        <v>191.645</v>
      </c>
      <c r="L11" s="1282">
        <v>16474.96475</v>
      </c>
      <c r="M11" s="1282">
        <v>0</v>
      </c>
      <c r="N11" s="1282">
        <v>0</v>
      </c>
      <c r="O11" s="1279">
        <v>191.645</v>
      </c>
      <c r="P11" s="1291">
        <v>16474.96475</v>
      </c>
    </row>
    <row r="12" spans="1:16" s="40" customFormat="1" ht="16.5" customHeight="1">
      <c r="A12" s="133" t="s">
        <v>994</v>
      </c>
      <c r="B12" s="163">
        <v>2257.5</v>
      </c>
      <c r="C12" s="167">
        <v>496.34</v>
      </c>
      <c r="D12" s="162">
        <v>1761.16</v>
      </c>
      <c r="E12" s="1282">
        <v>231.71</v>
      </c>
      <c r="F12" s="1280">
        <v>19211.93</v>
      </c>
      <c r="G12" s="1297">
        <v>0</v>
      </c>
      <c r="H12" s="1279">
        <v>0</v>
      </c>
      <c r="I12" s="1282">
        <v>231.71</v>
      </c>
      <c r="J12" s="1282">
        <v>19211.93</v>
      </c>
      <c r="K12" s="1278">
        <v>257.35</v>
      </c>
      <c r="L12" s="1282">
        <v>22520.77</v>
      </c>
      <c r="M12" s="1282">
        <v>0</v>
      </c>
      <c r="N12" s="1282">
        <v>0</v>
      </c>
      <c r="O12" s="1279">
        <v>257.35</v>
      </c>
      <c r="P12" s="1291">
        <v>22520.77</v>
      </c>
    </row>
    <row r="13" spans="1:16" s="40" customFormat="1" ht="16.5" customHeight="1">
      <c r="A13" s="133" t="s">
        <v>995</v>
      </c>
      <c r="B13" s="163">
        <v>2901.58</v>
      </c>
      <c r="C13" s="167">
        <v>0</v>
      </c>
      <c r="D13" s="162">
        <v>2901.58</v>
      </c>
      <c r="E13" s="1282">
        <v>222.43</v>
      </c>
      <c r="F13" s="1280">
        <v>18781.57</v>
      </c>
      <c r="G13" s="1297">
        <v>0</v>
      </c>
      <c r="H13" s="1279">
        <v>0</v>
      </c>
      <c r="I13" s="1282">
        <v>222.43</v>
      </c>
      <c r="J13" s="1282">
        <v>18781.57</v>
      </c>
      <c r="K13" s="1278">
        <v>199.4025</v>
      </c>
      <c r="L13" s="1282">
        <v>17484.3378</v>
      </c>
      <c r="M13" s="1282">
        <v>0</v>
      </c>
      <c r="N13" s="1282">
        <v>0</v>
      </c>
      <c r="O13" s="1279">
        <v>199.4025</v>
      </c>
      <c r="P13" s="1291">
        <v>17484.3378</v>
      </c>
    </row>
    <row r="14" spans="1:16" s="40" customFormat="1" ht="16.5" customHeight="1">
      <c r="A14" s="133" t="s">
        <v>996</v>
      </c>
      <c r="B14" s="163">
        <v>1893.9</v>
      </c>
      <c r="C14" s="167">
        <v>0</v>
      </c>
      <c r="D14" s="162">
        <v>1893.9</v>
      </c>
      <c r="E14" s="1294">
        <v>185.58</v>
      </c>
      <c r="F14" s="1280">
        <v>14785.68</v>
      </c>
      <c r="G14" s="1297">
        <v>0</v>
      </c>
      <c r="H14" s="1279">
        <v>0</v>
      </c>
      <c r="I14" s="1282">
        <v>185.58</v>
      </c>
      <c r="J14" s="1282">
        <v>14785.68</v>
      </c>
      <c r="K14" s="1278"/>
      <c r="L14" s="1282"/>
      <c r="M14" s="1282"/>
      <c r="N14" s="1282"/>
      <c r="O14" s="1279"/>
      <c r="P14" s="1289"/>
    </row>
    <row r="15" spans="1:16" s="40" customFormat="1" ht="16.5" customHeight="1">
      <c r="A15" s="133" t="s">
        <v>997</v>
      </c>
      <c r="B15" s="163">
        <v>1962.72</v>
      </c>
      <c r="C15" s="167">
        <v>0</v>
      </c>
      <c r="D15" s="162">
        <v>1962.72</v>
      </c>
      <c r="E15" s="1294">
        <v>244.4</v>
      </c>
      <c r="F15" s="1280">
        <v>19341.27</v>
      </c>
      <c r="G15" s="1297">
        <v>0</v>
      </c>
      <c r="H15" s="1279">
        <v>0</v>
      </c>
      <c r="I15" s="1282">
        <v>244.4</v>
      </c>
      <c r="J15" s="1282">
        <v>19341.27</v>
      </c>
      <c r="K15" s="1278"/>
      <c r="L15" s="1282"/>
      <c r="M15" s="1282"/>
      <c r="N15" s="1282"/>
      <c r="O15" s="1279"/>
      <c r="P15" s="1289"/>
    </row>
    <row r="16" spans="1:16" s="40" customFormat="1" ht="16.5" customHeight="1">
      <c r="A16" s="133" t="s">
        <v>998</v>
      </c>
      <c r="B16" s="163">
        <v>2955.37</v>
      </c>
      <c r="C16" s="167">
        <v>0</v>
      </c>
      <c r="D16" s="162">
        <v>2955.37</v>
      </c>
      <c r="E16" s="1286">
        <v>258.65</v>
      </c>
      <c r="F16" s="1287">
        <v>21063.93</v>
      </c>
      <c r="G16" s="1297">
        <v>0</v>
      </c>
      <c r="H16" s="1279">
        <v>0</v>
      </c>
      <c r="I16" s="1282">
        <v>258.65</v>
      </c>
      <c r="J16" s="1282">
        <v>21063.93</v>
      </c>
      <c r="K16" s="1292"/>
      <c r="L16" s="1282"/>
      <c r="M16" s="1282"/>
      <c r="N16" s="1282"/>
      <c r="O16" s="1279"/>
      <c r="P16" s="1289"/>
    </row>
    <row r="17" spans="1:16" s="40" customFormat="1" ht="16.5" customHeight="1">
      <c r="A17" s="133" t="s">
        <v>716</v>
      </c>
      <c r="B17" s="163">
        <v>1971.17</v>
      </c>
      <c r="C17" s="167">
        <v>408.86</v>
      </c>
      <c r="D17" s="162">
        <v>1562.31</v>
      </c>
      <c r="E17" s="1286">
        <v>264.95</v>
      </c>
      <c r="F17" s="1287">
        <v>22301.3</v>
      </c>
      <c r="G17" s="1297">
        <v>0</v>
      </c>
      <c r="H17" s="1279">
        <v>0</v>
      </c>
      <c r="I17" s="1282">
        <v>264.95</v>
      </c>
      <c r="J17" s="1282">
        <v>22301.3</v>
      </c>
      <c r="K17" s="1292"/>
      <c r="L17" s="1286"/>
      <c r="M17" s="1286"/>
      <c r="N17" s="1286"/>
      <c r="O17" s="1295"/>
      <c r="P17" s="1289"/>
    </row>
    <row r="18" spans="1:16" s="40" customFormat="1" ht="16.5" customHeight="1">
      <c r="A18" s="133" t="s">
        <v>717</v>
      </c>
      <c r="B18" s="163">
        <v>4584.48</v>
      </c>
      <c r="C18" s="167">
        <v>0</v>
      </c>
      <c r="D18" s="162">
        <v>4584.48</v>
      </c>
      <c r="E18" s="1282">
        <v>345.44</v>
      </c>
      <c r="F18" s="1280">
        <v>30485.22</v>
      </c>
      <c r="G18" s="1297">
        <v>0</v>
      </c>
      <c r="H18" s="1279">
        <v>0</v>
      </c>
      <c r="I18" s="1282">
        <v>345.44</v>
      </c>
      <c r="J18" s="1282">
        <v>30485.22</v>
      </c>
      <c r="K18" s="1278"/>
      <c r="L18" s="1282"/>
      <c r="M18" s="1282"/>
      <c r="N18" s="1282"/>
      <c r="O18" s="1279"/>
      <c r="P18" s="1289"/>
    </row>
    <row r="19" spans="1:16" s="40" customFormat="1" ht="16.5" customHeight="1">
      <c r="A19" s="140" t="s">
        <v>718</v>
      </c>
      <c r="B19" s="164">
        <v>3337.29</v>
      </c>
      <c r="C19" s="168">
        <v>1132.25</v>
      </c>
      <c r="D19" s="162">
        <v>2205.04</v>
      </c>
      <c r="E19" s="1283">
        <v>266.28</v>
      </c>
      <c r="F19" s="1288">
        <v>23827.34</v>
      </c>
      <c r="G19" s="1298">
        <v>0</v>
      </c>
      <c r="H19" s="1279">
        <v>0</v>
      </c>
      <c r="I19" s="1283">
        <v>266.28</v>
      </c>
      <c r="J19" s="1283">
        <v>23827.34</v>
      </c>
      <c r="K19" s="1293"/>
      <c r="L19" s="1283"/>
      <c r="M19" s="1282"/>
      <c r="N19" s="1282"/>
      <c r="O19" s="1279"/>
      <c r="P19" s="1289"/>
    </row>
    <row r="20" spans="1:16" s="40" customFormat="1" ht="16.5" customHeight="1" thickBot="1">
      <c r="A20" s="169" t="s">
        <v>721</v>
      </c>
      <c r="B20" s="165">
        <v>30152</v>
      </c>
      <c r="C20" s="170">
        <v>2037.45</v>
      </c>
      <c r="D20" s="166">
        <v>28114.55</v>
      </c>
      <c r="E20" s="1284">
        <v>3186.1799999999994</v>
      </c>
      <c r="F20" s="1284">
        <v>258277.44199999995</v>
      </c>
      <c r="G20" s="1281">
        <v>0</v>
      </c>
      <c r="H20" s="1281">
        <v>0</v>
      </c>
      <c r="I20" s="1296">
        <v>3186.1799999999994</v>
      </c>
      <c r="J20" s="1296">
        <v>258277.44199999995</v>
      </c>
      <c r="K20" s="1281">
        <v>1198.6725</v>
      </c>
      <c r="L20" s="1284">
        <v>104346.3088</v>
      </c>
      <c r="M20" s="1284">
        <v>11.3</v>
      </c>
      <c r="N20" s="1284">
        <v>1007.5</v>
      </c>
      <c r="O20" s="1284">
        <v>1187.3725</v>
      </c>
      <c r="P20" s="1290">
        <v>103338.8088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51" customWidth="1"/>
    <col min="2" max="2" width="10.00390625" style="651" customWidth="1"/>
    <col min="3" max="3" width="15.421875" style="651" customWidth="1"/>
    <col min="4" max="4" width="14.28125" style="651" customWidth="1"/>
    <col min="5" max="5" width="16.8515625" style="651" customWidth="1"/>
    <col min="6" max="6" width="11.7109375" style="651" customWidth="1"/>
    <col min="7" max="7" width="13.00390625" style="651" customWidth="1"/>
    <col min="8" max="8" width="12.7109375" style="651" customWidth="1"/>
    <col min="9" max="16384" width="9.140625" style="651" customWidth="1"/>
  </cols>
  <sheetData>
    <row r="1" spans="2:8" ht="12.75">
      <c r="B1" s="1651" t="s">
        <v>766</v>
      </c>
      <c r="C1" s="1651"/>
      <c r="D1" s="1651"/>
      <c r="E1" s="1651"/>
      <c r="F1" s="1651"/>
      <c r="G1" s="1651"/>
      <c r="H1" s="1651"/>
    </row>
    <row r="2" spans="2:8" ht="15.75">
      <c r="B2" s="1687" t="s">
        <v>1324</v>
      </c>
      <c r="C2" s="1687"/>
      <c r="D2" s="1687"/>
      <c r="E2" s="1687"/>
      <c r="F2" s="1687"/>
      <c r="G2" s="1687"/>
      <c r="H2" s="1687"/>
    </row>
    <row r="3" spans="2:8" ht="17.25" customHeight="1" thickBot="1">
      <c r="B3" s="739"/>
      <c r="D3" s="19"/>
      <c r="H3" s="826" t="s">
        <v>341</v>
      </c>
    </row>
    <row r="4" spans="2:8" s="667" customFormat="1" ht="13.5" customHeight="1" thickTop="1">
      <c r="B4" s="1760" t="s">
        <v>840</v>
      </c>
      <c r="C4" s="1762" t="s">
        <v>875</v>
      </c>
      <c r="D4" s="1763"/>
      <c r="E4" s="1762" t="s">
        <v>588</v>
      </c>
      <c r="F4" s="1764"/>
      <c r="G4" s="1765" t="s">
        <v>432</v>
      </c>
      <c r="H4" s="1766"/>
    </row>
    <row r="5" spans="2:8" s="667" customFormat="1" ht="13.5" customHeight="1">
      <c r="B5" s="1761"/>
      <c r="C5" s="740" t="s">
        <v>1009</v>
      </c>
      <c r="D5" s="172" t="s">
        <v>1010</v>
      </c>
      <c r="E5" s="740" t="s">
        <v>1009</v>
      </c>
      <c r="F5" s="171" t="s">
        <v>1010</v>
      </c>
      <c r="G5" s="741" t="s">
        <v>1009</v>
      </c>
      <c r="H5" s="173" t="s">
        <v>1010</v>
      </c>
    </row>
    <row r="6" spans="2:8" ht="15.75" customHeight="1">
      <c r="B6" s="133" t="s">
        <v>990</v>
      </c>
      <c r="C6" s="1310">
        <v>7447.35</v>
      </c>
      <c r="D6" s="1314">
        <v>160</v>
      </c>
      <c r="E6" s="1310">
        <v>11624.7</v>
      </c>
      <c r="F6" s="1300">
        <v>260</v>
      </c>
      <c r="G6" s="1320">
        <v>13318.9</v>
      </c>
      <c r="H6" s="1303">
        <v>240</v>
      </c>
    </row>
    <row r="7" spans="2:8" ht="15.75" customHeight="1">
      <c r="B7" s="133" t="s">
        <v>991</v>
      </c>
      <c r="C7" s="1310">
        <v>9334.23</v>
      </c>
      <c r="D7" s="1314">
        <v>200</v>
      </c>
      <c r="E7" s="1310">
        <v>11059.95</v>
      </c>
      <c r="F7" s="1300">
        <v>240</v>
      </c>
      <c r="G7" s="1320">
        <v>8330.9</v>
      </c>
      <c r="H7" s="1303">
        <v>150</v>
      </c>
    </row>
    <row r="8" spans="2:8" ht="15.75" customHeight="1">
      <c r="B8" s="133" t="s">
        <v>992</v>
      </c>
      <c r="C8" s="1311">
        <v>9010.18</v>
      </c>
      <c r="D8" s="1315">
        <v>200</v>
      </c>
      <c r="E8" s="1311">
        <v>9697.6</v>
      </c>
      <c r="F8" s="1301">
        <v>200</v>
      </c>
      <c r="G8" s="1321">
        <v>16467.44</v>
      </c>
      <c r="H8" s="1304">
        <v>310</v>
      </c>
    </row>
    <row r="9" spans="2:8" ht="15.75" customHeight="1">
      <c r="B9" s="133" t="s">
        <v>993</v>
      </c>
      <c r="C9" s="1311">
        <v>6212.85</v>
      </c>
      <c r="D9" s="1315">
        <v>140</v>
      </c>
      <c r="E9" s="1311">
        <v>15859.19</v>
      </c>
      <c r="F9" s="1301">
        <v>320</v>
      </c>
      <c r="G9" s="1321">
        <v>8563.1</v>
      </c>
      <c r="H9" s="1304">
        <v>160</v>
      </c>
    </row>
    <row r="10" spans="2:9" ht="15.75" customHeight="1">
      <c r="B10" s="133" t="s">
        <v>994</v>
      </c>
      <c r="C10" s="1311">
        <v>14525.89</v>
      </c>
      <c r="D10" s="1315">
        <v>320</v>
      </c>
      <c r="E10" s="1311">
        <v>14515.67</v>
      </c>
      <c r="F10" s="1301">
        <v>280</v>
      </c>
      <c r="G10" s="1321">
        <v>16445.67</v>
      </c>
      <c r="H10" s="1304">
        <v>300</v>
      </c>
      <c r="I10" s="742"/>
    </row>
    <row r="11" spans="2:8" ht="15.75" customHeight="1">
      <c r="B11" s="133" t="s">
        <v>995</v>
      </c>
      <c r="C11" s="1311">
        <v>9025.57</v>
      </c>
      <c r="D11" s="1315">
        <v>200</v>
      </c>
      <c r="E11" s="1311">
        <v>6380.3</v>
      </c>
      <c r="F11" s="1301">
        <v>120</v>
      </c>
      <c r="G11" s="1321">
        <v>13151.6</v>
      </c>
      <c r="H11" s="1304">
        <v>240</v>
      </c>
    </row>
    <row r="12" spans="2:8" ht="15.75" customHeight="1">
      <c r="B12" s="133" t="s">
        <v>996</v>
      </c>
      <c r="C12" s="1311">
        <v>10019.93</v>
      </c>
      <c r="D12" s="1315">
        <v>220</v>
      </c>
      <c r="E12" s="1311">
        <v>9969.6</v>
      </c>
      <c r="F12" s="1301">
        <v>200</v>
      </c>
      <c r="G12" s="1321"/>
      <c r="H12" s="1304"/>
    </row>
    <row r="13" spans="2:8" ht="15.75" customHeight="1">
      <c r="B13" s="133" t="s">
        <v>997</v>
      </c>
      <c r="C13" s="1311">
        <v>8154.46</v>
      </c>
      <c r="D13" s="1315">
        <v>200</v>
      </c>
      <c r="E13" s="1311">
        <v>8907.2</v>
      </c>
      <c r="F13" s="1301">
        <v>180</v>
      </c>
      <c r="G13" s="1321"/>
      <c r="H13" s="1304"/>
    </row>
    <row r="14" spans="2:8" ht="15.75" customHeight="1">
      <c r="B14" s="133" t="s">
        <v>998</v>
      </c>
      <c r="C14" s="1311">
        <v>12543.85</v>
      </c>
      <c r="D14" s="1315">
        <v>260</v>
      </c>
      <c r="E14" s="1317">
        <v>17195.63</v>
      </c>
      <c r="F14" s="1313">
        <v>340</v>
      </c>
      <c r="G14" s="1311"/>
      <c r="H14" s="1304"/>
    </row>
    <row r="15" spans="2:8" ht="15.75" customHeight="1">
      <c r="B15" s="133" t="s">
        <v>716</v>
      </c>
      <c r="C15" s="1308">
        <v>12447.1</v>
      </c>
      <c r="D15" s="1315">
        <v>280</v>
      </c>
      <c r="E15" s="1318">
        <v>9503.25</v>
      </c>
      <c r="F15" s="1313">
        <v>180</v>
      </c>
      <c r="G15" s="1308"/>
      <c r="H15" s="1304"/>
    </row>
    <row r="16" spans="2:8" ht="15.75" customHeight="1">
      <c r="B16" s="133" t="s">
        <v>717</v>
      </c>
      <c r="C16" s="1308">
        <v>12594</v>
      </c>
      <c r="D16" s="1315">
        <v>280</v>
      </c>
      <c r="E16" s="1308">
        <v>9980.05</v>
      </c>
      <c r="F16" s="1301">
        <v>180</v>
      </c>
      <c r="G16" s="1322"/>
      <c r="H16" s="1304"/>
    </row>
    <row r="17" spans="2:8" ht="15.75" customHeight="1">
      <c r="B17" s="140" t="s">
        <v>718</v>
      </c>
      <c r="C17" s="1309">
        <v>12529.6</v>
      </c>
      <c r="D17" s="1316">
        <v>280</v>
      </c>
      <c r="E17" s="1309">
        <v>9025.3</v>
      </c>
      <c r="F17" s="1302">
        <v>160</v>
      </c>
      <c r="G17" s="1323"/>
      <c r="H17" s="1305"/>
    </row>
    <row r="18" spans="2:8" s="743" customFormat="1" ht="15.75" customHeight="1" thickBot="1">
      <c r="B18" s="136" t="s">
        <v>721</v>
      </c>
      <c r="C18" s="1312">
        <v>123845.01000000002</v>
      </c>
      <c r="D18" s="1319">
        <v>2740</v>
      </c>
      <c r="E18" s="1312">
        <v>133718.44</v>
      </c>
      <c r="F18" s="1306">
        <v>2660</v>
      </c>
      <c r="G18" s="1324">
        <v>76277.61</v>
      </c>
      <c r="H18" s="1307">
        <v>1400</v>
      </c>
    </row>
    <row r="19" s="662" customFormat="1" ht="13.5" thickTop="1">
      <c r="B19" s="288"/>
    </row>
    <row r="20" ht="12.75">
      <c r="B20" s="662"/>
    </row>
    <row r="32" spans="3:5" ht="12.75">
      <c r="C32" s="673"/>
      <c r="E32" s="673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51" t="s">
        <v>609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ht="15.75">
      <c r="A2" s="1652" t="s">
        <v>742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</row>
    <row r="3" spans="1:11" ht="13.5" thickBot="1">
      <c r="A3" s="11" t="s">
        <v>548</v>
      </c>
      <c r="B3" s="11"/>
      <c r="C3" s="11"/>
      <c r="D3" s="36"/>
      <c r="E3" s="36"/>
      <c r="F3" s="11"/>
      <c r="G3" s="36"/>
      <c r="H3" s="11"/>
      <c r="I3" s="1653" t="s">
        <v>590</v>
      </c>
      <c r="J3" s="1653"/>
      <c r="K3" s="1653"/>
    </row>
    <row r="4" spans="1:11" ht="16.5" customHeight="1" thickTop="1">
      <c r="A4" s="553"/>
      <c r="B4" s="554">
        <v>2011</v>
      </c>
      <c r="C4" s="555">
        <v>2012</v>
      </c>
      <c r="D4" s="556">
        <v>2012</v>
      </c>
      <c r="E4" s="557">
        <v>2013</v>
      </c>
      <c r="F4" s="1654" t="s">
        <v>1480</v>
      </c>
      <c r="G4" s="1654"/>
      <c r="H4" s="1654"/>
      <c r="I4" s="1654"/>
      <c r="J4" s="1654"/>
      <c r="K4" s="1655"/>
    </row>
    <row r="5" spans="1:11" ht="12.75">
      <c r="A5" s="558" t="s">
        <v>610</v>
      </c>
      <c r="B5" s="559" t="s">
        <v>1094</v>
      </c>
      <c r="C5" s="559" t="s">
        <v>712</v>
      </c>
      <c r="D5" s="560" t="s">
        <v>1095</v>
      </c>
      <c r="E5" s="942" t="s">
        <v>1479</v>
      </c>
      <c r="F5" s="1648" t="s">
        <v>588</v>
      </c>
      <c r="G5" s="1648"/>
      <c r="H5" s="1649"/>
      <c r="I5" s="1648" t="s">
        <v>432</v>
      </c>
      <c r="J5" s="1648"/>
      <c r="K5" s="1650"/>
    </row>
    <row r="6" spans="1:11" ht="12.75">
      <c r="A6" s="142" t="s">
        <v>548</v>
      </c>
      <c r="B6" s="562"/>
      <c r="C6" s="563"/>
      <c r="D6" s="564"/>
      <c r="E6" s="565"/>
      <c r="F6" s="566" t="s">
        <v>551</v>
      </c>
      <c r="G6" s="567" t="s">
        <v>548</v>
      </c>
      <c r="H6" s="568" t="s">
        <v>540</v>
      </c>
      <c r="I6" s="569" t="s">
        <v>551</v>
      </c>
      <c r="J6" s="567" t="s">
        <v>548</v>
      </c>
      <c r="K6" s="570" t="s">
        <v>540</v>
      </c>
    </row>
    <row r="7" spans="1:11" ht="16.5" customHeight="1">
      <c r="A7" s="571" t="s">
        <v>611</v>
      </c>
      <c r="B7" s="943">
        <v>216039.1017192778</v>
      </c>
      <c r="C7" s="943">
        <v>302987.2943907746</v>
      </c>
      <c r="D7" s="944">
        <v>374620.15917803784</v>
      </c>
      <c r="E7" s="945">
        <v>381389.64638798754</v>
      </c>
      <c r="F7" s="946">
        <v>66717.26419470183</v>
      </c>
      <c r="G7" s="947" t="s">
        <v>527</v>
      </c>
      <c r="H7" s="948">
        <v>30.882031846898972</v>
      </c>
      <c r="I7" s="944">
        <v>6067.678100489695</v>
      </c>
      <c r="J7" s="949" t="s">
        <v>528</v>
      </c>
      <c r="K7" s="950">
        <v>1.6196880898782697</v>
      </c>
    </row>
    <row r="8" spans="1:11" ht="16.5" customHeight="1">
      <c r="A8" s="572" t="s">
        <v>1096</v>
      </c>
      <c r="B8" s="573">
        <v>278883.7603228904</v>
      </c>
      <c r="C8" s="573">
        <v>369471.592820032</v>
      </c>
      <c r="D8" s="574">
        <v>446824.83423461375</v>
      </c>
      <c r="E8" s="951">
        <v>457672.83729605423</v>
      </c>
      <c r="F8" s="952">
        <v>90587.83249714156</v>
      </c>
      <c r="G8" s="953"/>
      <c r="H8" s="954">
        <v>32.48229025320777</v>
      </c>
      <c r="I8" s="574">
        <v>10848.003061440482</v>
      </c>
      <c r="J8" s="951"/>
      <c r="K8" s="955">
        <v>2.4277977028789173</v>
      </c>
    </row>
    <row r="9" spans="1:11" ht="16.5" customHeight="1">
      <c r="A9" s="572" t="s">
        <v>1097</v>
      </c>
      <c r="B9" s="573">
        <v>62844.658603612625</v>
      </c>
      <c r="C9" s="573">
        <v>66484.29842925732</v>
      </c>
      <c r="D9" s="573">
        <v>72204.67505657588</v>
      </c>
      <c r="E9" s="954">
        <v>76283.19090806667</v>
      </c>
      <c r="F9" s="952">
        <v>3639.639825644699</v>
      </c>
      <c r="G9" s="953"/>
      <c r="H9" s="954">
        <v>5.791486351451791</v>
      </c>
      <c r="I9" s="574">
        <v>4078.5158514907816</v>
      </c>
      <c r="J9" s="951"/>
      <c r="K9" s="955">
        <v>5.648548169900447</v>
      </c>
    </row>
    <row r="10" spans="1:11" ht="16.5" customHeight="1">
      <c r="A10" s="575" t="s">
        <v>1098</v>
      </c>
      <c r="B10" s="574">
        <v>52336.42281183262</v>
      </c>
      <c r="C10" s="574">
        <v>54967.52222936732</v>
      </c>
      <c r="D10" s="574">
        <v>60465.59334064589</v>
      </c>
      <c r="E10" s="951">
        <v>65252.03128625667</v>
      </c>
      <c r="F10" s="952">
        <v>2631.0994175347005</v>
      </c>
      <c r="G10" s="953"/>
      <c r="H10" s="954">
        <v>5.02728172117228</v>
      </c>
      <c r="I10" s="574">
        <v>4786.437945610778</v>
      </c>
      <c r="J10" s="951"/>
      <c r="K10" s="955">
        <v>7.915969531044461</v>
      </c>
    </row>
    <row r="11" spans="1:11" s="11" customFormat="1" ht="16.5" customHeight="1">
      <c r="A11" s="575" t="s">
        <v>1099</v>
      </c>
      <c r="B11" s="573">
        <v>10508.23579178</v>
      </c>
      <c r="C11" s="573">
        <v>11516.77619989</v>
      </c>
      <c r="D11" s="574">
        <v>11739.081715929997</v>
      </c>
      <c r="E11" s="951">
        <v>11031.159621809998</v>
      </c>
      <c r="F11" s="952">
        <v>1008.5404081100005</v>
      </c>
      <c r="G11" s="953"/>
      <c r="H11" s="954">
        <v>9.597618744898403</v>
      </c>
      <c r="I11" s="574">
        <v>-707.9220941199983</v>
      </c>
      <c r="J11" s="951"/>
      <c r="K11" s="955">
        <v>-6.030472495641156</v>
      </c>
    </row>
    <row r="12" spans="1:11" ht="16.5" customHeight="1">
      <c r="A12" s="571" t="s">
        <v>612</v>
      </c>
      <c r="B12" s="943">
        <v>706004.197146435</v>
      </c>
      <c r="C12" s="943">
        <v>713078.5950145709</v>
      </c>
      <c r="D12" s="944">
        <v>756349.4193255331</v>
      </c>
      <c r="E12" s="945">
        <v>804430.8296120175</v>
      </c>
      <c r="F12" s="946">
        <v>27305.32634493088</v>
      </c>
      <c r="G12" s="947" t="s">
        <v>527</v>
      </c>
      <c r="H12" s="948">
        <v>3.8675869711957787</v>
      </c>
      <c r="I12" s="944">
        <v>48783.21939594438</v>
      </c>
      <c r="J12" s="956" t="s">
        <v>528</v>
      </c>
      <c r="K12" s="950">
        <v>6.449825722011703</v>
      </c>
    </row>
    <row r="13" spans="1:11" ht="16.5" customHeight="1">
      <c r="A13" s="572" t="s">
        <v>1100</v>
      </c>
      <c r="B13" s="573">
        <v>912576.2322393316</v>
      </c>
      <c r="C13" s="573">
        <v>921813.3209711045</v>
      </c>
      <c r="D13" s="574">
        <v>994547.427825891</v>
      </c>
      <c r="E13" s="951">
        <v>1055333.3428163687</v>
      </c>
      <c r="F13" s="952">
        <v>9237.088731772965</v>
      </c>
      <c r="G13" s="953"/>
      <c r="H13" s="954">
        <v>1.0121991353102053</v>
      </c>
      <c r="I13" s="957">
        <v>60785.91499047773</v>
      </c>
      <c r="J13" s="958"/>
      <c r="K13" s="959">
        <v>6.111917168531367</v>
      </c>
    </row>
    <row r="14" spans="1:11" ht="16.5" customHeight="1">
      <c r="A14" s="572" t="s">
        <v>1101</v>
      </c>
      <c r="B14" s="573">
        <v>163439.36997209</v>
      </c>
      <c r="C14" s="573">
        <v>135968.11697084</v>
      </c>
      <c r="D14" s="574">
        <v>162882.05210624</v>
      </c>
      <c r="E14" s="951">
        <v>120526.58685268002</v>
      </c>
      <c r="F14" s="952">
        <v>-27471.253001250006</v>
      </c>
      <c r="G14" s="953"/>
      <c r="H14" s="954">
        <v>-16.80822252676401</v>
      </c>
      <c r="I14" s="574">
        <v>-42355.46525355999</v>
      </c>
      <c r="J14" s="951"/>
      <c r="K14" s="955">
        <v>-26.00376450680618</v>
      </c>
    </row>
    <row r="15" spans="1:11" ht="16.5" customHeight="1">
      <c r="A15" s="575" t="s">
        <v>1102</v>
      </c>
      <c r="B15" s="573">
        <v>163439.36997209</v>
      </c>
      <c r="C15" s="573">
        <v>150336.08247425</v>
      </c>
      <c r="D15" s="574">
        <v>165254.84826484</v>
      </c>
      <c r="E15" s="951">
        <v>165180.93759027</v>
      </c>
      <c r="F15" s="952">
        <v>-13103.287497840007</v>
      </c>
      <c r="G15" s="953"/>
      <c r="H15" s="954">
        <v>-8.017216108993575</v>
      </c>
      <c r="I15" s="574">
        <v>-73.9106745699828</v>
      </c>
      <c r="J15" s="951"/>
      <c r="K15" s="955">
        <v>-0.0447252684844274</v>
      </c>
    </row>
    <row r="16" spans="1:11" ht="16.5" customHeight="1">
      <c r="A16" s="575" t="s">
        <v>1103</v>
      </c>
      <c r="B16" s="573">
        <v>0</v>
      </c>
      <c r="C16" s="574">
        <v>14367.965503410007</v>
      </c>
      <c r="D16" s="574">
        <v>2372.7961585999947</v>
      </c>
      <c r="E16" s="951">
        <v>44654.35073759</v>
      </c>
      <c r="F16" s="952">
        <v>14367.965503410007</v>
      </c>
      <c r="G16" s="953"/>
      <c r="H16" s="1561" t="s">
        <v>900</v>
      </c>
      <c r="I16" s="574">
        <v>42281.554578990006</v>
      </c>
      <c r="J16" s="951"/>
      <c r="K16" s="955">
        <v>1781.9294938481826</v>
      </c>
    </row>
    <row r="17" spans="1:11" ht="16.5" customHeight="1">
      <c r="A17" s="572" t="s">
        <v>1104</v>
      </c>
      <c r="B17" s="573">
        <v>6347.5535</v>
      </c>
      <c r="C17" s="573">
        <v>8901.67023868</v>
      </c>
      <c r="D17" s="574">
        <v>10070.55929792</v>
      </c>
      <c r="E17" s="951">
        <v>11279.582508126765</v>
      </c>
      <c r="F17" s="952">
        <v>2554.1167386800007</v>
      </c>
      <c r="G17" s="953"/>
      <c r="H17" s="954">
        <v>40.23781349271023</v>
      </c>
      <c r="I17" s="574">
        <v>1209.0232102067657</v>
      </c>
      <c r="J17" s="951"/>
      <c r="K17" s="955">
        <v>12.00552198184743</v>
      </c>
    </row>
    <row r="18" spans="1:11" ht="16.5" customHeight="1">
      <c r="A18" s="575" t="s">
        <v>613</v>
      </c>
      <c r="B18" s="573">
        <v>15466.872994191617</v>
      </c>
      <c r="C18" s="573">
        <v>13666.833809251042</v>
      </c>
      <c r="D18" s="573">
        <v>11768.967023483678</v>
      </c>
      <c r="E18" s="954">
        <v>14442.748283577283</v>
      </c>
      <c r="F18" s="952">
        <v>-1800.039184940575</v>
      </c>
      <c r="G18" s="953"/>
      <c r="H18" s="954">
        <v>-11.638029132433921</v>
      </c>
      <c r="I18" s="574">
        <v>2673.781260093605</v>
      </c>
      <c r="J18" s="951"/>
      <c r="K18" s="955">
        <v>22.718911989118237</v>
      </c>
    </row>
    <row r="19" spans="1:11" ht="16.5" customHeight="1">
      <c r="A19" s="575" t="s">
        <v>1105</v>
      </c>
      <c r="B19" s="573">
        <v>5426.93486871</v>
      </c>
      <c r="C19" s="573">
        <v>3249.7399203553423</v>
      </c>
      <c r="D19" s="573">
        <v>1989.54834076</v>
      </c>
      <c r="E19" s="951">
        <v>2509.398546220959</v>
      </c>
      <c r="F19" s="952">
        <v>-2177.1949483546578</v>
      </c>
      <c r="G19" s="953"/>
      <c r="H19" s="954">
        <v>-40.11831726427526</v>
      </c>
      <c r="I19" s="574">
        <v>519.8502054609589</v>
      </c>
      <c r="J19" s="951"/>
      <c r="K19" s="955">
        <v>26.1290562692424</v>
      </c>
    </row>
    <row r="20" spans="1:11" ht="16.5" customHeight="1">
      <c r="A20" s="575" t="s">
        <v>1106</v>
      </c>
      <c r="B20" s="573">
        <v>10039.938125481616</v>
      </c>
      <c r="C20" s="573">
        <v>10417.093888895699</v>
      </c>
      <c r="D20" s="573">
        <v>9779.418682723677</v>
      </c>
      <c r="E20" s="954">
        <v>11933.349737356324</v>
      </c>
      <c r="F20" s="952">
        <v>377.1557634140827</v>
      </c>
      <c r="G20" s="953"/>
      <c r="H20" s="954">
        <v>3.7565546590058343</v>
      </c>
      <c r="I20" s="574">
        <v>2153.931054632647</v>
      </c>
      <c r="J20" s="951"/>
      <c r="K20" s="955">
        <v>22.025144075667626</v>
      </c>
    </row>
    <row r="21" spans="1:11" ht="16.5" customHeight="1">
      <c r="A21" s="572" t="s">
        <v>1107</v>
      </c>
      <c r="B21" s="573">
        <v>727322.43577305</v>
      </c>
      <c r="C21" s="573">
        <v>763276.6999523335</v>
      </c>
      <c r="D21" s="574">
        <v>809825.8493982473</v>
      </c>
      <c r="E21" s="951">
        <v>909084.4251719845</v>
      </c>
      <c r="F21" s="952">
        <v>35954.26417928352</v>
      </c>
      <c r="G21" s="68"/>
      <c r="H21" s="954">
        <v>4.9433734490905366</v>
      </c>
      <c r="I21" s="574">
        <v>99258.57577373716</v>
      </c>
      <c r="J21" s="960"/>
      <c r="K21" s="955">
        <v>12.25678037413756</v>
      </c>
    </row>
    <row r="22" spans="1:11" ht="16.5" customHeight="1">
      <c r="A22" s="572" t="s">
        <v>1108</v>
      </c>
      <c r="B22" s="573">
        <v>206572.03509289658</v>
      </c>
      <c r="C22" s="573">
        <v>208734.72595653366</v>
      </c>
      <c r="D22" s="573">
        <v>238198.0085003578</v>
      </c>
      <c r="E22" s="573">
        <v>250902.51320435115</v>
      </c>
      <c r="F22" s="952">
        <v>-18068.237613157915</v>
      </c>
      <c r="G22" s="961" t="s">
        <v>527</v>
      </c>
      <c r="H22" s="954">
        <v>-8.74670068726027</v>
      </c>
      <c r="I22" s="574">
        <v>12002.69559453335</v>
      </c>
      <c r="J22" s="962" t="s">
        <v>528</v>
      </c>
      <c r="K22" s="955">
        <v>5.0389571558971795</v>
      </c>
    </row>
    <row r="23" spans="1:11" ht="16.5" customHeight="1">
      <c r="A23" s="571" t="s">
        <v>615</v>
      </c>
      <c r="B23" s="943">
        <v>922043.2988657128</v>
      </c>
      <c r="C23" s="943">
        <v>1016065.8894053455</v>
      </c>
      <c r="D23" s="944">
        <v>1130969.578503571</v>
      </c>
      <c r="E23" s="945">
        <v>1185820.476000005</v>
      </c>
      <c r="F23" s="946">
        <v>94022.59053963271</v>
      </c>
      <c r="G23" s="963"/>
      <c r="H23" s="948">
        <v>10.197199052940164</v>
      </c>
      <c r="I23" s="944">
        <v>54850.89749643393</v>
      </c>
      <c r="J23" s="945"/>
      <c r="K23" s="950">
        <v>4.849900345596319</v>
      </c>
    </row>
    <row r="24" spans="1:11" ht="16.5" customHeight="1">
      <c r="A24" s="572" t="s">
        <v>1109</v>
      </c>
      <c r="B24" s="574">
        <v>623049.1240155129</v>
      </c>
      <c r="C24" s="574">
        <v>684091.3455331456</v>
      </c>
      <c r="D24" s="574">
        <v>789936.577257202</v>
      </c>
      <c r="E24" s="951">
        <v>839567.5484088749</v>
      </c>
      <c r="F24" s="952">
        <v>61042.221517632715</v>
      </c>
      <c r="G24" s="953"/>
      <c r="H24" s="954">
        <v>9.797336865545912</v>
      </c>
      <c r="I24" s="574">
        <v>49630.971151672886</v>
      </c>
      <c r="J24" s="951"/>
      <c r="K24" s="964">
        <v>6.282905815552978</v>
      </c>
    </row>
    <row r="25" spans="1:11" ht="16.5" customHeight="1">
      <c r="A25" s="572" t="s">
        <v>1110</v>
      </c>
      <c r="B25" s="574">
        <v>223074.57713800477</v>
      </c>
      <c r="C25" s="574">
        <v>228841.77247943776</v>
      </c>
      <c r="D25" s="574">
        <v>264372.98690888827</v>
      </c>
      <c r="E25" s="951">
        <v>263653.32244439656</v>
      </c>
      <c r="F25" s="952">
        <v>5767.195341432991</v>
      </c>
      <c r="G25" s="953"/>
      <c r="H25" s="954">
        <v>2.5853216513619675</v>
      </c>
      <c r="I25" s="574">
        <v>-719.6644644917105</v>
      </c>
      <c r="J25" s="951"/>
      <c r="K25" s="964">
        <v>-0.272215581821047</v>
      </c>
    </row>
    <row r="26" spans="1:11" ht="16.5" customHeight="1">
      <c r="A26" s="575" t="s">
        <v>1111</v>
      </c>
      <c r="B26" s="573">
        <v>141931.480013872</v>
      </c>
      <c r="C26" s="573">
        <v>152808.00153093768</v>
      </c>
      <c r="D26" s="574">
        <v>170491.686875334</v>
      </c>
      <c r="E26" s="951">
        <v>180032.97575006197</v>
      </c>
      <c r="F26" s="952">
        <v>10876.521517065674</v>
      </c>
      <c r="G26" s="953"/>
      <c r="H26" s="954">
        <v>7.66321996783422</v>
      </c>
      <c r="I26" s="574">
        <v>9541.288874727965</v>
      </c>
      <c r="J26" s="951"/>
      <c r="K26" s="955">
        <v>5.596336718578363</v>
      </c>
    </row>
    <row r="27" spans="1:11" ht="16.5" customHeight="1">
      <c r="A27" s="575" t="s">
        <v>1112</v>
      </c>
      <c r="B27" s="573">
        <v>81143.10784692926</v>
      </c>
      <c r="C27" s="573">
        <v>76033.8086259314</v>
      </c>
      <c r="D27" s="574">
        <v>93881.34109982569</v>
      </c>
      <c r="E27" s="951">
        <v>83616.03627042953</v>
      </c>
      <c r="F27" s="952">
        <v>-5109.299220997855</v>
      </c>
      <c r="G27" s="953"/>
      <c r="H27" s="954">
        <v>-6.296652120641209</v>
      </c>
      <c r="I27" s="574">
        <v>-10265.304829396162</v>
      </c>
      <c r="J27" s="951"/>
      <c r="K27" s="955">
        <v>-10.934339783749875</v>
      </c>
    </row>
    <row r="28" spans="1:11" ht="16.5" customHeight="1">
      <c r="A28" s="575" t="s">
        <v>1113</v>
      </c>
      <c r="B28" s="574">
        <v>399974.54687750805</v>
      </c>
      <c r="C28" s="574">
        <v>455249.5730537079</v>
      </c>
      <c r="D28" s="574">
        <v>525563.5903483137</v>
      </c>
      <c r="E28" s="951">
        <v>575914.2259644783</v>
      </c>
      <c r="F28" s="952">
        <v>55275.02617619984</v>
      </c>
      <c r="G28" s="953"/>
      <c r="H28" s="954">
        <v>13.819635926265022</v>
      </c>
      <c r="I28" s="574">
        <v>50350.635616164654</v>
      </c>
      <c r="J28" s="951"/>
      <c r="K28" s="955">
        <v>9.580312742516108</v>
      </c>
    </row>
    <row r="29" spans="1:11" ht="16.5" customHeight="1">
      <c r="A29" s="576" t="s">
        <v>1114</v>
      </c>
      <c r="B29" s="965">
        <v>298994.1748502</v>
      </c>
      <c r="C29" s="965">
        <v>331974.54387219995</v>
      </c>
      <c r="D29" s="965">
        <v>341033.00124636904</v>
      </c>
      <c r="E29" s="966">
        <v>346252.92759113</v>
      </c>
      <c r="F29" s="967">
        <v>32980.36902199994</v>
      </c>
      <c r="G29" s="966"/>
      <c r="H29" s="968">
        <v>11.03043864935614</v>
      </c>
      <c r="I29" s="965">
        <v>5219.926344760985</v>
      </c>
      <c r="J29" s="966"/>
      <c r="K29" s="969">
        <v>1.5306220587696162</v>
      </c>
    </row>
    <row r="30" spans="1:11" ht="16.5" customHeight="1" thickBot="1">
      <c r="A30" s="577" t="s">
        <v>616</v>
      </c>
      <c r="B30" s="970">
        <v>974379.7216775455</v>
      </c>
      <c r="C30" s="970">
        <v>1071033.411634713</v>
      </c>
      <c r="D30" s="971">
        <v>1191435.171844217</v>
      </c>
      <c r="E30" s="972">
        <v>1251072.5072862615</v>
      </c>
      <c r="F30" s="973">
        <v>96653.68995716749</v>
      </c>
      <c r="G30" s="972"/>
      <c r="H30" s="974">
        <v>9.919509592293567</v>
      </c>
      <c r="I30" s="971">
        <v>59637.33544204454</v>
      </c>
      <c r="J30" s="972"/>
      <c r="K30" s="975">
        <v>5.005504021652491</v>
      </c>
    </row>
    <row r="31" spans="1:11" ht="18.75" thickTop="1">
      <c r="A31" s="1558" t="s">
        <v>1484</v>
      </c>
      <c r="B31" s="1559"/>
      <c r="C31" s="36"/>
      <c r="D31" s="578"/>
      <c r="E31" s="578"/>
      <c r="F31" s="578"/>
      <c r="G31" s="579"/>
      <c r="H31" s="580"/>
      <c r="I31" s="578"/>
      <c r="J31" s="581"/>
      <c r="K31" s="581"/>
    </row>
    <row r="32" spans="1:11" ht="16.5" customHeight="1">
      <c r="A32" s="1558" t="s">
        <v>1485</v>
      </c>
      <c r="B32" s="1560"/>
      <c r="C32" s="11"/>
      <c r="D32" s="578"/>
      <c r="E32" s="578"/>
      <c r="F32" s="578"/>
      <c r="G32" s="579"/>
      <c r="H32" s="580"/>
      <c r="I32" s="578"/>
      <c r="J32" s="581"/>
      <c r="K32" s="581"/>
    </row>
    <row r="33" spans="1:11" ht="16.5" customHeight="1">
      <c r="A33" s="582" t="s">
        <v>1115</v>
      </c>
      <c r="B33" s="11"/>
      <c r="C33" s="11"/>
      <c r="D33" s="578"/>
      <c r="E33" s="578"/>
      <c r="F33" s="578"/>
      <c r="G33" s="579"/>
      <c r="H33" s="580"/>
      <c r="I33" s="578"/>
      <c r="J33" s="581"/>
      <c r="K33" s="581"/>
    </row>
    <row r="34" spans="1:11" ht="16.5" customHeight="1">
      <c r="A34" s="583" t="s">
        <v>1116</v>
      </c>
      <c r="B34" s="11"/>
      <c r="C34" s="11"/>
      <c r="D34" s="578"/>
      <c r="E34" s="578"/>
      <c r="F34" s="578"/>
      <c r="G34" s="579"/>
      <c r="H34" s="580"/>
      <c r="I34" s="578"/>
      <c r="J34" s="581"/>
      <c r="K34" s="581"/>
    </row>
    <row r="35" spans="1:11" ht="16.5" customHeight="1">
      <c r="A35" s="976" t="s">
        <v>1117</v>
      </c>
      <c r="B35" s="977">
        <v>0.9525417606196431</v>
      </c>
      <c r="C35" s="978">
        <v>0.8960237203676839</v>
      </c>
      <c r="D35" s="978">
        <v>0.827916600015122</v>
      </c>
      <c r="E35" s="978">
        <v>0.9667060875230649</v>
      </c>
      <c r="F35" s="979">
        <v>-0.05651804025195928</v>
      </c>
      <c r="G35" s="980"/>
      <c r="H35" s="979">
        <v>-5.933392381158535</v>
      </c>
      <c r="I35" s="981">
        <v>0.13878948750794284</v>
      </c>
      <c r="J35" s="981"/>
      <c r="K35" s="981">
        <v>16.7637039172071</v>
      </c>
    </row>
    <row r="36" spans="1:11" ht="16.5" customHeight="1">
      <c r="A36" s="976" t="s">
        <v>1118</v>
      </c>
      <c r="B36" s="977">
        <v>2.6604569519148176</v>
      </c>
      <c r="C36" s="978">
        <v>2.678541010474915</v>
      </c>
      <c r="D36" s="978">
        <v>2.4737837738912263</v>
      </c>
      <c r="E36" s="978">
        <v>3.078341863508438</v>
      </c>
      <c r="F36" s="979">
        <v>0.01808405856009765</v>
      </c>
      <c r="G36" s="980"/>
      <c r="H36" s="979">
        <v>0.6797350563060967</v>
      </c>
      <c r="I36" s="981">
        <v>0.6045580896172118</v>
      </c>
      <c r="J36" s="981"/>
      <c r="K36" s="981">
        <v>24.43859871658268</v>
      </c>
    </row>
    <row r="37" spans="1:11" ht="16.5" customHeight="1">
      <c r="A37" s="976" t="s">
        <v>1119</v>
      </c>
      <c r="B37" s="982">
        <v>3.9371799267190375</v>
      </c>
      <c r="C37" s="983">
        <v>3.9783782851335925</v>
      </c>
      <c r="D37" s="983">
        <v>3.5417706593371014</v>
      </c>
      <c r="E37" s="983">
        <v>4.347906039001127</v>
      </c>
      <c r="F37" s="979">
        <v>0.04119835841455499</v>
      </c>
      <c r="G37" s="980"/>
      <c r="H37" s="979">
        <v>1.0463925749232075</v>
      </c>
      <c r="I37" s="981">
        <v>0.8061353796640254</v>
      </c>
      <c r="J37" s="981"/>
      <c r="K37" s="981">
        <v>22.76080122632521</v>
      </c>
    </row>
    <row r="38" spans="1:11" ht="16.5" customHeight="1">
      <c r="A38" s="586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688" t="s">
        <v>857</v>
      </c>
      <c r="C1" s="1688"/>
      <c r="D1" s="1688"/>
      <c r="E1" s="1688"/>
      <c r="F1" s="1688"/>
      <c r="G1" s="1688"/>
    </row>
    <row r="2" spans="2:7" ht="15.75">
      <c r="B2" s="1771" t="s">
        <v>882</v>
      </c>
      <c r="C2" s="1771"/>
      <c r="D2" s="1771"/>
      <c r="E2" s="1771"/>
      <c r="F2" s="1771"/>
      <c r="G2" s="1771"/>
    </row>
    <row r="3" spans="2:8" ht="13.5" thickBot="1">
      <c r="B3" s="76"/>
      <c r="C3" s="76"/>
      <c r="D3" s="76"/>
      <c r="E3" s="76"/>
      <c r="F3" s="76"/>
      <c r="G3" s="76"/>
      <c r="H3" s="40"/>
    </row>
    <row r="4" spans="2:7" ht="13.5" thickTop="1">
      <c r="B4" s="918"/>
      <c r="C4" s="1772" t="s">
        <v>1338</v>
      </c>
      <c r="D4" s="1773"/>
      <c r="E4" s="1774"/>
      <c r="F4" s="1775" t="s">
        <v>720</v>
      </c>
      <c r="G4" s="1776"/>
    </row>
    <row r="5" spans="2:7" ht="12.75">
      <c r="B5" s="919" t="s">
        <v>856</v>
      </c>
      <c r="C5" s="313">
        <v>2011</v>
      </c>
      <c r="D5" s="190">
        <v>2012</v>
      </c>
      <c r="E5" s="190">
        <v>2013</v>
      </c>
      <c r="F5" s="1767" t="s">
        <v>863</v>
      </c>
      <c r="G5" s="1769" t="s">
        <v>859</v>
      </c>
    </row>
    <row r="6" spans="2:7" ht="12.75">
      <c r="B6" s="920"/>
      <c r="C6" s="313">
        <v>1</v>
      </c>
      <c r="D6" s="190">
        <v>2</v>
      </c>
      <c r="E6" s="190">
        <v>3</v>
      </c>
      <c r="F6" s="1768"/>
      <c r="G6" s="1770"/>
    </row>
    <row r="7" spans="2:7" ht="12.75">
      <c r="B7" s="917" t="s">
        <v>860</v>
      </c>
      <c r="C7" s="193">
        <v>402.75</v>
      </c>
      <c r="D7" s="744">
        <v>323.62</v>
      </c>
      <c r="E7" s="193">
        <v>529.69</v>
      </c>
      <c r="F7" s="191">
        <v>-19.647423960273116</v>
      </c>
      <c r="G7" s="921">
        <v>63.67653420678573</v>
      </c>
    </row>
    <row r="8" spans="2:7" ht="12.75">
      <c r="B8" s="917" t="s">
        <v>861</v>
      </c>
      <c r="C8" s="193">
        <v>99.39</v>
      </c>
      <c r="D8" s="744">
        <v>80.29</v>
      </c>
      <c r="E8" s="193">
        <v>134.64</v>
      </c>
      <c r="F8" s="191">
        <v>-19.217225072944956</v>
      </c>
      <c r="G8" s="922">
        <v>67.69211607921284</v>
      </c>
    </row>
    <row r="9" spans="2:7" ht="12.75">
      <c r="B9" s="923" t="s">
        <v>1068</v>
      </c>
      <c r="C9" s="193">
        <v>34.39</v>
      </c>
      <c r="D9" s="193">
        <v>25.69</v>
      </c>
      <c r="E9" s="193">
        <v>35.9</v>
      </c>
      <c r="F9" s="191">
        <v>-25.298051759232322</v>
      </c>
      <c r="G9" s="922">
        <v>39.743090696769144</v>
      </c>
    </row>
    <row r="10" spans="2:7" ht="12.75">
      <c r="B10" s="924" t="s">
        <v>864</v>
      </c>
      <c r="C10" s="193">
        <v>367.93</v>
      </c>
      <c r="D10" s="744">
        <v>271.67</v>
      </c>
      <c r="E10" s="193">
        <v>514.73</v>
      </c>
      <c r="F10" s="191">
        <v>-26.162585274372844</v>
      </c>
      <c r="G10" s="922">
        <v>89.4688408731181</v>
      </c>
    </row>
    <row r="11" spans="2:7" ht="12.75">
      <c r="B11" s="917" t="s">
        <v>225</v>
      </c>
      <c r="C11" s="193">
        <v>349283.36</v>
      </c>
      <c r="D11" s="744">
        <v>300428.79</v>
      </c>
      <c r="E11" s="193">
        <v>510427.7</v>
      </c>
      <c r="F11" s="191">
        <v>-13.987087733008522</v>
      </c>
      <c r="G11" s="921">
        <v>69.89972898402982</v>
      </c>
    </row>
    <row r="12" spans="2:7" ht="12.75">
      <c r="B12" s="925" t="s">
        <v>1326</v>
      </c>
      <c r="C12" s="193">
        <v>93817</v>
      </c>
      <c r="D12" s="744">
        <v>106449</v>
      </c>
      <c r="E12" s="193">
        <v>116644</v>
      </c>
      <c r="F12" s="191">
        <v>13.464510696355674</v>
      </c>
      <c r="G12" s="921">
        <v>9.577356292684755</v>
      </c>
    </row>
    <row r="13" spans="2:7" ht="12.75">
      <c r="B13" s="203" t="s">
        <v>862</v>
      </c>
      <c r="C13" s="193">
        <v>195</v>
      </c>
      <c r="D13" s="744">
        <v>214</v>
      </c>
      <c r="E13" s="193">
        <v>221</v>
      </c>
      <c r="F13" s="192">
        <v>9.743589743589752</v>
      </c>
      <c r="G13" s="922">
        <v>3.271028037383175</v>
      </c>
    </row>
    <row r="14" spans="2:7" ht="12.75">
      <c r="B14" s="203" t="s">
        <v>1065</v>
      </c>
      <c r="C14" s="193">
        <v>931729</v>
      </c>
      <c r="D14" s="744">
        <v>1098471</v>
      </c>
      <c r="E14" s="193">
        <v>1203639</v>
      </c>
      <c r="F14" s="192">
        <v>17.895976190501727</v>
      </c>
      <c r="G14" s="922">
        <v>9.574035181629753</v>
      </c>
    </row>
    <row r="15" spans="2:7" ht="12.75">
      <c r="B15" s="926" t="s">
        <v>1327</v>
      </c>
      <c r="C15" s="193">
        <v>29.261079402418904</v>
      </c>
      <c r="D15" s="193">
        <v>21.938236346509132</v>
      </c>
      <c r="E15" s="193">
        <v>32.7580680976579</v>
      </c>
      <c r="F15" s="192">
        <v>-25.025881496717517</v>
      </c>
      <c r="G15" s="922">
        <v>49.3195149338905</v>
      </c>
    </row>
    <row r="16" spans="2:7" ht="14.25" customHeight="1" thickBot="1">
      <c r="B16" s="927" t="s">
        <v>1328</v>
      </c>
      <c r="C16" s="928">
        <v>35.4</v>
      </c>
      <c r="D16" s="928">
        <v>31.6</v>
      </c>
      <c r="E16" s="928">
        <v>71.8</v>
      </c>
      <c r="F16" s="929">
        <v>-10.734463276836152</v>
      </c>
      <c r="G16" s="930">
        <v>127.2151898734177</v>
      </c>
    </row>
    <row r="17" spans="2:9" ht="14.25" customHeight="1" thickTop="1">
      <c r="B17" s="26" t="s">
        <v>651</v>
      </c>
      <c r="C17" s="15"/>
      <c r="D17" s="11"/>
      <c r="E17" s="11"/>
      <c r="F17" s="194"/>
      <c r="G17" s="194"/>
      <c r="I17" s="9" t="s">
        <v>224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110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745" t="s">
        <v>226</v>
      </c>
      <c r="C49" s="746">
        <v>1193679</v>
      </c>
      <c r="D49" s="746">
        <v>1369430</v>
      </c>
      <c r="E49" s="746">
        <v>1558174</v>
      </c>
      <c r="F49" s="747">
        <f>D49/C49%-100</f>
        <v>14.72347255836786</v>
      </c>
      <c r="G49" s="748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651" t="s">
        <v>49</v>
      </c>
      <c r="C1" s="1651"/>
      <c r="D1" s="1651"/>
    </row>
    <row r="2" spans="2:4" ht="15.75">
      <c r="B2" s="1771" t="s">
        <v>340</v>
      </c>
      <c r="C2" s="1771"/>
      <c r="D2" s="1771"/>
    </row>
    <row r="3" spans="2:4" ht="13.5" thickBot="1">
      <c r="B3" s="1777"/>
      <c r="C3" s="1777"/>
      <c r="D3" s="1777"/>
    </row>
    <row r="4" spans="2:4" ht="13.5" thickTop="1">
      <c r="B4" s="914" t="s">
        <v>931</v>
      </c>
      <c r="C4" s="915" t="s">
        <v>3</v>
      </c>
      <c r="D4" s="916" t="s">
        <v>4</v>
      </c>
    </row>
    <row r="5" spans="2:4" ht="12.75">
      <c r="B5" s="749" t="s">
        <v>70</v>
      </c>
      <c r="C5" s="48">
        <f>(C6+C7+C8+C9+C10+C11)</f>
        <v>351.75</v>
      </c>
      <c r="D5" s="1519"/>
    </row>
    <row r="6" spans="2:4" ht="12.75">
      <c r="B6" s="1520" t="s">
        <v>5</v>
      </c>
      <c r="C6" s="97">
        <v>42</v>
      </c>
      <c r="D6" s="1521" t="s">
        <v>6</v>
      </c>
    </row>
    <row r="7" spans="2:4" ht="12.75">
      <c r="B7" s="1520" t="s">
        <v>71</v>
      </c>
      <c r="C7" s="97">
        <v>12</v>
      </c>
      <c r="D7" s="1521" t="s">
        <v>72</v>
      </c>
    </row>
    <row r="8" spans="2:4" ht="12.75">
      <c r="B8" s="1520" t="s">
        <v>73</v>
      </c>
      <c r="C8" s="97">
        <v>33.75</v>
      </c>
      <c r="D8" s="1521" t="s">
        <v>74</v>
      </c>
    </row>
    <row r="9" spans="2:4" ht="12.75">
      <c r="B9" s="1520" t="s">
        <v>75</v>
      </c>
      <c r="C9" s="97">
        <v>60</v>
      </c>
      <c r="D9" s="1521" t="s">
        <v>76</v>
      </c>
    </row>
    <row r="10" spans="2:4" ht="12.75">
      <c r="B10" s="1520" t="s">
        <v>77</v>
      </c>
      <c r="C10" s="97">
        <v>192</v>
      </c>
      <c r="D10" s="1521" t="s">
        <v>78</v>
      </c>
    </row>
    <row r="11" spans="2:4" ht="12.75">
      <c r="B11" s="1520" t="s">
        <v>111</v>
      </c>
      <c r="C11" s="97">
        <v>12</v>
      </c>
      <c r="D11" s="1521" t="s">
        <v>106</v>
      </c>
    </row>
    <row r="12" spans="2:4" ht="12.75">
      <c r="B12" s="1522" t="s">
        <v>79</v>
      </c>
      <c r="C12" s="97">
        <v>0</v>
      </c>
      <c r="D12" s="1519"/>
    </row>
    <row r="13" spans="2:4" ht="12.75">
      <c r="B13" s="749" t="s">
        <v>7</v>
      </c>
      <c r="C13" s="97">
        <v>0</v>
      </c>
      <c r="D13" s="1519"/>
    </row>
    <row r="14" spans="2:4" ht="13.5" thickBot="1">
      <c r="B14" s="516" t="s">
        <v>721</v>
      </c>
      <c r="C14" s="115">
        <f>(C13+C5+C12)</f>
        <v>351.75</v>
      </c>
      <c r="D14" s="1523"/>
    </row>
    <row r="15" ht="13.5" thickTop="1">
      <c r="B15" s="1524" t="s">
        <v>1339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11" t="s">
        <v>50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</row>
    <row r="2" spans="1:12" ht="15.75">
      <c r="A2" s="1782" t="s">
        <v>8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</row>
    <row r="3" spans="1:13" ht="13.5" thickBot="1">
      <c r="A3" s="1783"/>
      <c r="B3" s="1783"/>
      <c r="C3" s="1783"/>
      <c r="D3" s="1783"/>
      <c r="E3" s="1783"/>
      <c r="F3" s="1783"/>
      <c r="G3" s="1783"/>
      <c r="H3" s="1783"/>
      <c r="I3" s="1783"/>
      <c r="J3" s="1783"/>
      <c r="K3" s="1783"/>
      <c r="L3" s="1783"/>
      <c r="M3" s="40"/>
    </row>
    <row r="4" spans="1:12" ht="13.5" thickTop="1">
      <c r="A4" s="290"/>
      <c r="B4" s="1775" t="s">
        <v>865</v>
      </c>
      <c r="C4" s="1784"/>
      <c r="D4" s="1785"/>
      <c r="E4" s="1784" t="s">
        <v>883</v>
      </c>
      <c r="F4" s="1784"/>
      <c r="G4" s="1784"/>
      <c r="H4" s="1784"/>
      <c r="I4" s="1784"/>
      <c r="J4" s="1784"/>
      <c r="K4" s="1784"/>
      <c r="L4" s="1776"/>
    </row>
    <row r="5" spans="1:12" ht="12.75">
      <c r="A5" s="312"/>
      <c r="B5" s="1786" t="s">
        <v>1338</v>
      </c>
      <c r="C5" s="1787"/>
      <c r="D5" s="1788"/>
      <c r="E5" s="1787" t="s">
        <v>1338</v>
      </c>
      <c r="F5" s="1787"/>
      <c r="G5" s="1787"/>
      <c r="H5" s="1787"/>
      <c r="I5" s="1787"/>
      <c r="J5" s="1788"/>
      <c r="K5" s="314"/>
      <c r="L5" s="315"/>
    </row>
    <row r="6" spans="1:12" ht="12.75">
      <c r="A6" s="316" t="s">
        <v>719</v>
      </c>
      <c r="B6" s="317"/>
      <c r="C6" s="317"/>
      <c r="D6" s="317"/>
      <c r="E6" s="1778">
        <v>2011</v>
      </c>
      <c r="F6" s="1779"/>
      <c r="G6" s="1780">
        <v>2012</v>
      </c>
      <c r="H6" s="1780"/>
      <c r="I6" s="1780">
        <v>2013</v>
      </c>
      <c r="J6" s="1780"/>
      <c r="K6" s="1780" t="s">
        <v>720</v>
      </c>
      <c r="L6" s="1781"/>
    </row>
    <row r="7" spans="1:12" ht="12.75">
      <c r="A7" s="316"/>
      <c r="B7" s="289">
        <v>2011</v>
      </c>
      <c r="C7" s="54">
        <v>2012</v>
      </c>
      <c r="D7" s="54">
        <v>2013</v>
      </c>
      <c r="E7" s="98">
        <v>1</v>
      </c>
      <c r="F7" s="318">
        <v>2</v>
      </c>
      <c r="G7" s="190">
        <v>3</v>
      </c>
      <c r="H7" s="291">
        <v>4</v>
      </c>
      <c r="I7" s="190">
        <v>5</v>
      </c>
      <c r="J7" s="190">
        <v>6</v>
      </c>
      <c r="K7" s="320" t="s">
        <v>9</v>
      </c>
      <c r="L7" s="321" t="s">
        <v>10</v>
      </c>
    </row>
    <row r="8" spans="1:12" ht="12.75">
      <c r="A8" s="816"/>
      <c r="B8" s="697"/>
      <c r="C8" s="102"/>
      <c r="D8" s="103"/>
      <c r="E8" s="318" t="s">
        <v>11</v>
      </c>
      <c r="F8" s="98" t="s">
        <v>723</v>
      </c>
      <c r="G8" s="98" t="s">
        <v>11</v>
      </c>
      <c r="H8" s="98" t="s">
        <v>723</v>
      </c>
      <c r="I8" s="98" t="s">
        <v>11</v>
      </c>
      <c r="J8" s="98" t="s">
        <v>723</v>
      </c>
      <c r="K8" s="102">
        <v>1</v>
      </c>
      <c r="L8" s="817">
        <v>3</v>
      </c>
    </row>
    <row r="9" spans="1:12" ht="12.75">
      <c r="A9" s="322" t="s">
        <v>728</v>
      </c>
      <c r="B9" s="897">
        <v>163</v>
      </c>
      <c r="C9" s="897">
        <v>182</v>
      </c>
      <c r="D9" s="750">
        <v>189</v>
      </c>
      <c r="E9" s="751">
        <v>250044.31000000003</v>
      </c>
      <c r="F9" s="323">
        <v>71.58780848913591</v>
      </c>
      <c r="G9" s="751">
        <v>200999.65000000002</v>
      </c>
      <c r="H9" s="323">
        <v>66.90425707869076</v>
      </c>
      <c r="I9" s="751">
        <v>356201.57999999996</v>
      </c>
      <c r="J9" s="751">
        <v>69.78492487349187</v>
      </c>
      <c r="K9" s="323">
        <v>-19.61438754595136</v>
      </c>
      <c r="L9" s="324">
        <v>77.21502500128727</v>
      </c>
    </row>
    <row r="10" spans="1:12" ht="12.75">
      <c r="A10" s="325" t="s">
        <v>866</v>
      </c>
      <c r="B10" s="898">
        <v>24</v>
      </c>
      <c r="C10" s="897">
        <v>24</v>
      </c>
      <c r="D10" s="750">
        <v>28</v>
      </c>
      <c r="E10" s="751">
        <v>184078.56</v>
      </c>
      <c r="F10" s="323">
        <v>52.70178193711311</v>
      </c>
      <c r="G10" s="751">
        <v>141175.22</v>
      </c>
      <c r="H10" s="323">
        <v>46.99124208435549</v>
      </c>
      <c r="I10" s="751">
        <v>287081.8</v>
      </c>
      <c r="J10" s="751">
        <v>56.243382877602116</v>
      </c>
      <c r="K10" s="323">
        <v>-23.30708149824727</v>
      </c>
      <c r="L10" s="324">
        <v>103.35140968790415</v>
      </c>
    </row>
    <row r="11" spans="1:12" ht="12.75">
      <c r="A11" s="325" t="s">
        <v>867</v>
      </c>
      <c r="B11" s="898">
        <v>51</v>
      </c>
      <c r="C11" s="897">
        <v>64</v>
      </c>
      <c r="D11" s="750">
        <v>75</v>
      </c>
      <c r="E11" s="751">
        <v>27150.63</v>
      </c>
      <c r="F11" s="323">
        <v>7.773238674374905</v>
      </c>
      <c r="G11" s="751">
        <v>25424.92</v>
      </c>
      <c r="H11" s="323">
        <v>8.462877342747344</v>
      </c>
      <c r="I11" s="751">
        <v>25642.39</v>
      </c>
      <c r="J11" s="751">
        <v>5.023706688012949</v>
      </c>
      <c r="K11" s="323">
        <v>-6.35605877285353</v>
      </c>
      <c r="L11" s="324">
        <v>0.8553419243797151</v>
      </c>
    </row>
    <row r="12" spans="1:12" ht="12.75">
      <c r="A12" s="325" t="s">
        <v>868</v>
      </c>
      <c r="B12" s="898">
        <v>68</v>
      </c>
      <c r="C12" s="897">
        <v>73</v>
      </c>
      <c r="D12" s="750">
        <v>65</v>
      </c>
      <c r="E12" s="751">
        <v>28238.14</v>
      </c>
      <c r="F12" s="323">
        <v>8.08459332031754</v>
      </c>
      <c r="G12" s="751">
        <v>24400.5</v>
      </c>
      <c r="H12" s="323">
        <v>8.121891380649636</v>
      </c>
      <c r="I12" s="751">
        <v>22847.11</v>
      </c>
      <c r="J12" s="751">
        <v>4.476071821260324</v>
      </c>
      <c r="K12" s="323">
        <v>-13.59027188051337</v>
      </c>
      <c r="L12" s="324">
        <v>-6.366222003647465</v>
      </c>
    </row>
    <row r="13" spans="1:12" ht="12.75">
      <c r="A13" s="325" t="s">
        <v>869</v>
      </c>
      <c r="B13" s="898">
        <v>20</v>
      </c>
      <c r="C13" s="897">
        <v>21</v>
      </c>
      <c r="D13" s="750">
        <v>21</v>
      </c>
      <c r="E13" s="751">
        <v>10576.98</v>
      </c>
      <c r="F13" s="323">
        <v>3.028194557330341</v>
      </c>
      <c r="G13" s="751">
        <v>9999.01</v>
      </c>
      <c r="H13" s="323">
        <v>3.328246270938281</v>
      </c>
      <c r="I13" s="751">
        <v>20630.28</v>
      </c>
      <c r="J13" s="751">
        <v>4.041763486616488</v>
      </c>
      <c r="K13" s="323">
        <v>-5.464414227879786</v>
      </c>
      <c r="L13" s="324">
        <v>106.32322599937393</v>
      </c>
    </row>
    <row r="14" spans="1:12" ht="12.75">
      <c r="A14" s="326" t="s">
        <v>724</v>
      </c>
      <c r="B14" s="898">
        <v>18</v>
      </c>
      <c r="C14" s="897">
        <v>18</v>
      </c>
      <c r="D14" s="750">
        <v>18</v>
      </c>
      <c r="E14" s="751">
        <v>9185.76</v>
      </c>
      <c r="F14" s="323">
        <v>2.629887589552288</v>
      </c>
      <c r="G14" s="751">
        <v>11801.61</v>
      </c>
      <c r="H14" s="323">
        <v>3.928255344635912</v>
      </c>
      <c r="I14" s="751">
        <v>15509.37</v>
      </c>
      <c r="J14" s="751">
        <v>3.0385048271969732</v>
      </c>
      <c r="K14" s="323">
        <v>28.477229973350063</v>
      </c>
      <c r="L14" s="324">
        <v>31.417408302765466</v>
      </c>
    </row>
    <row r="15" spans="1:12" ht="12.75">
      <c r="A15" s="326" t="s">
        <v>725</v>
      </c>
      <c r="B15" s="898">
        <v>4</v>
      </c>
      <c r="C15" s="897">
        <v>4</v>
      </c>
      <c r="D15" s="750">
        <v>4</v>
      </c>
      <c r="E15" s="751">
        <v>6033.3</v>
      </c>
      <c r="F15" s="323">
        <v>1.7273367466650356</v>
      </c>
      <c r="G15" s="751">
        <v>5357.56</v>
      </c>
      <c r="H15" s="323">
        <v>1.7833044562739808</v>
      </c>
      <c r="I15" s="751">
        <v>8392.77</v>
      </c>
      <c r="J15" s="751">
        <v>1.6442622852220263</v>
      </c>
      <c r="K15" s="323">
        <v>-11.200172376642954</v>
      </c>
      <c r="L15" s="324">
        <v>56.65284196537229</v>
      </c>
    </row>
    <row r="16" spans="1:12" ht="12.75">
      <c r="A16" s="326" t="s">
        <v>726</v>
      </c>
      <c r="B16" s="898">
        <v>4</v>
      </c>
      <c r="C16" s="897">
        <v>4</v>
      </c>
      <c r="D16" s="750">
        <v>4</v>
      </c>
      <c r="E16" s="751">
        <v>1517.27</v>
      </c>
      <c r="F16" s="323">
        <v>0.4343951445498249</v>
      </c>
      <c r="G16" s="751">
        <v>1262.17</v>
      </c>
      <c r="H16" s="323">
        <v>0.4201228517413394</v>
      </c>
      <c r="I16" s="751">
        <v>1008.19</v>
      </c>
      <c r="J16" s="751">
        <v>0.197518673017132</v>
      </c>
      <c r="K16" s="323">
        <v>-16.813091934856672</v>
      </c>
      <c r="L16" s="324">
        <v>-20.122487462069287</v>
      </c>
    </row>
    <row r="17" spans="1:12" ht="12.75">
      <c r="A17" s="327" t="s">
        <v>873</v>
      </c>
      <c r="B17" s="898">
        <v>4</v>
      </c>
      <c r="C17" s="897">
        <v>4</v>
      </c>
      <c r="D17" s="750">
        <v>4</v>
      </c>
      <c r="E17" s="751">
        <v>16034.31</v>
      </c>
      <c r="F17" s="323">
        <v>4.590630810736852</v>
      </c>
      <c r="G17" s="751">
        <v>15139.38</v>
      </c>
      <c r="H17" s="323">
        <v>5.039257389413311</v>
      </c>
      <c r="I17" s="751">
        <v>29547.36</v>
      </c>
      <c r="J17" s="751">
        <v>5.788745512611199</v>
      </c>
      <c r="K17" s="323">
        <v>-5.581344005448315</v>
      </c>
      <c r="L17" s="324">
        <v>95.16889066791376</v>
      </c>
    </row>
    <row r="18" spans="1:12" ht="12.75">
      <c r="A18" s="326" t="s">
        <v>727</v>
      </c>
      <c r="B18" s="898">
        <v>2</v>
      </c>
      <c r="C18" s="897">
        <v>2</v>
      </c>
      <c r="D18" s="750">
        <v>2</v>
      </c>
      <c r="E18" s="751">
        <v>66468.42</v>
      </c>
      <c r="F18" s="323">
        <v>19.029941219360083</v>
      </c>
      <c r="G18" s="751">
        <v>65868.42</v>
      </c>
      <c r="H18" s="323">
        <v>21.924802879244695</v>
      </c>
      <c r="I18" s="751">
        <v>99768.42</v>
      </c>
      <c r="J18" s="751">
        <v>19.546043828460796</v>
      </c>
      <c r="K18" s="323">
        <v>-0.9026843123396162</v>
      </c>
      <c r="L18" s="324">
        <v>51.466241333859216</v>
      </c>
    </row>
    <row r="19" spans="1:12" ht="13.5" thickBot="1">
      <c r="A19" s="818" t="s">
        <v>722</v>
      </c>
      <c r="B19" s="819">
        <v>195</v>
      </c>
      <c r="C19" s="819">
        <v>214</v>
      </c>
      <c r="D19" s="820">
        <v>221</v>
      </c>
      <c r="E19" s="821">
        <v>349283.37000000005</v>
      </c>
      <c r="F19" s="822">
        <v>100</v>
      </c>
      <c r="G19" s="823">
        <v>300428.79000000004</v>
      </c>
      <c r="H19" s="822">
        <v>100</v>
      </c>
      <c r="I19" s="824">
        <v>510427.68999999994</v>
      </c>
      <c r="J19" s="822">
        <v>99.99999999999999</v>
      </c>
      <c r="K19" s="822">
        <v>-13.987090195562416</v>
      </c>
      <c r="L19" s="825">
        <v>69.89972565545395</v>
      </c>
    </row>
    <row r="20" spans="1:12" ht="13.5" thickTop="1">
      <c r="A20" s="752" t="s">
        <v>651</v>
      </c>
      <c r="B20" s="752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753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  <mergeCell ref="B5:D5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10" width="7.140625" style="24" bestFit="1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688" t="s">
        <v>888</v>
      </c>
      <c r="B1" s="1688"/>
      <c r="C1" s="1688"/>
      <c r="D1" s="1688"/>
      <c r="E1" s="1688"/>
      <c r="F1" s="1688"/>
      <c r="G1" s="1688"/>
      <c r="H1" s="1688"/>
      <c r="I1" s="1688"/>
      <c r="J1" s="1688"/>
      <c r="K1" s="22"/>
      <c r="L1" s="22"/>
      <c r="M1" s="22"/>
      <c r="N1" s="22"/>
    </row>
    <row r="2" spans="1:14" ht="15.75">
      <c r="A2" s="1771" t="s">
        <v>12</v>
      </c>
      <c r="B2" s="1771"/>
      <c r="C2" s="1771"/>
      <c r="D2" s="1771"/>
      <c r="E2" s="1771"/>
      <c r="F2" s="1771"/>
      <c r="G2" s="1771"/>
      <c r="H2" s="1771"/>
      <c r="I2" s="1771"/>
      <c r="J2" s="1771"/>
      <c r="K2" s="22"/>
      <c r="L2" s="22"/>
      <c r="M2" s="22"/>
      <c r="N2" s="22"/>
    </row>
    <row r="3" spans="1:14" ht="12.75">
      <c r="A3" s="1783" t="s">
        <v>1340</v>
      </c>
      <c r="B3" s="1783"/>
      <c r="C3" s="1783"/>
      <c r="D3" s="1783"/>
      <c r="E3" s="1783"/>
      <c r="F3" s="1783"/>
      <c r="G3" s="1783"/>
      <c r="H3" s="1783"/>
      <c r="I3" s="1783"/>
      <c r="J3" s="1783"/>
      <c r="K3" s="12"/>
      <c r="L3" s="754"/>
      <c r="M3" s="12"/>
      <c r="N3" s="12"/>
    </row>
    <row r="4" spans="1:14" ht="13.5" thickBot="1">
      <c r="A4" s="1783"/>
      <c r="B4" s="1783"/>
      <c r="C4" s="1783"/>
      <c r="D4" s="1783"/>
      <c r="E4" s="1783"/>
      <c r="F4" s="1783"/>
      <c r="G4" s="1783"/>
      <c r="H4" s="1783"/>
      <c r="I4" s="1783"/>
      <c r="J4" s="1783"/>
      <c r="K4" s="12"/>
      <c r="L4" s="12"/>
      <c r="M4" s="12"/>
      <c r="N4" s="12"/>
    </row>
    <row r="5" spans="1:11" ht="18" customHeight="1" thickTop="1">
      <c r="A5" s="1713" t="s">
        <v>730</v>
      </c>
      <c r="B5" s="551" t="s">
        <v>875</v>
      </c>
      <c r="C5" s="1789" t="s">
        <v>588</v>
      </c>
      <c r="D5" s="1789"/>
      <c r="E5" s="1789"/>
      <c r="F5" s="1789" t="s">
        <v>432</v>
      </c>
      <c r="G5" s="1789"/>
      <c r="H5" s="1789"/>
      <c r="I5" s="1789" t="s">
        <v>13</v>
      </c>
      <c r="J5" s="1790"/>
      <c r="K5" s="12"/>
    </row>
    <row r="6" spans="1:11" ht="18" customHeight="1">
      <c r="A6" s="1723"/>
      <c r="B6" s="196" t="s">
        <v>731</v>
      </c>
      <c r="C6" s="190" t="s">
        <v>732</v>
      </c>
      <c r="D6" s="196" t="s">
        <v>733</v>
      </c>
      <c r="E6" s="196" t="s">
        <v>731</v>
      </c>
      <c r="F6" s="190" t="s">
        <v>732</v>
      </c>
      <c r="G6" s="196" t="s">
        <v>733</v>
      </c>
      <c r="H6" s="196" t="s">
        <v>731</v>
      </c>
      <c r="I6" s="1791" t="s">
        <v>734</v>
      </c>
      <c r="J6" s="1793" t="s">
        <v>870</v>
      </c>
      <c r="K6" s="197"/>
    </row>
    <row r="7" spans="1:14" ht="18" customHeight="1">
      <c r="A7" s="1714"/>
      <c r="B7" s="190">
        <v>1</v>
      </c>
      <c r="C7" s="196">
        <v>2</v>
      </c>
      <c r="D7" s="196">
        <v>3</v>
      </c>
      <c r="E7" s="190">
        <v>4</v>
      </c>
      <c r="F7" s="196">
        <v>5</v>
      </c>
      <c r="G7" s="196">
        <v>6</v>
      </c>
      <c r="H7" s="190">
        <v>7</v>
      </c>
      <c r="I7" s="1792"/>
      <c r="J7" s="1794"/>
      <c r="K7" s="23"/>
      <c r="L7" s="197"/>
      <c r="M7" s="198"/>
      <c r="N7" s="197"/>
    </row>
    <row r="8" spans="1:14" ht="18" customHeight="1">
      <c r="A8" s="203" t="s">
        <v>735</v>
      </c>
      <c r="B8" s="756">
        <v>367.93</v>
      </c>
      <c r="C8" s="97">
        <v>273.49</v>
      </c>
      <c r="D8" s="17">
        <v>258.38</v>
      </c>
      <c r="E8" s="756">
        <v>271.67</v>
      </c>
      <c r="F8" s="755">
        <v>536.85</v>
      </c>
      <c r="G8" s="755">
        <v>484.35</v>
      </c>
      <c r="H8" s="755">
        <v>514.73</v>
      </c>
      <c r="I8" s="756">
        <v>-26.162585274372844</v>
      </c>
      <c r="J8" s="781">
        <v>89.4688408731181</v>
      </c>
      <c r="L8" s="176"/>
      <c r="M8" s="176"/>
      <c r="N8" s="176"/>
    </row>
    <row r="9" spans="1:14" ht="17.25" customHeight="1">
      <c r="A9" s="203" t="s">
        <v>736</v>
      </c>
      <c r="B9" s="193">
        <v>369.25</v>
      </c>
      <c r="C9" s="744">
        <v>263.71</v>
      </c>
      <c r="D9" s="744">
        <v>255.88</v>
      </c>
      <c r="E9" s="193">
        <v>255.88</v>
      </c>
      <c r="F9" s="755">
        <v>264.23</v>
      </c>
      <c r="G9" s="758">
        <v>254.83</v>
      </c>
      <c r="H9" s="758">
        <v>255.66</v>
      </c>
      <c r="I9" s="756">
        <v>-30.7027758970887</v>
      </c>
      <c r="J9" s="781">
        <v>-0.0859778020947175</v>
      </c>
      <c r="L9" s="176"/>
      <c r="M9" s="176"/>
      <c r="N9" s="176"/>
    </row>
    <row r="10" spans="1:14" ht="18" customHeight="1">
      <c r="A10" s="203" t="s">
        <v>871</v>
      </c>
      <c r="B10" s="756">
        <v>476.65</v>
      </c>
      <c r="C10" s="756">
        <v>395.93</v>
      </c>
      <c r="D10" s="756">
        <v>381.64</v>
      </c>
      <c r="E10" s="756">
        <v>395.93</v>
      </c>
      <c r="F10" s="755">
        <v>816.86</v>
      </c>
      <c r="G10" s="755">
        <v>739.2</v>
      </c>
      <c r="H10" s="755">
        <v>816.8</v>
      </c>
      <c r="I10" s="756">
        <v>-16.934857862163</v>
      </c>
      <c r="J10" s="781">
        <v>106.29909327406358</v>
      </c>
      <c r="L10" s="176"/>
      <c r="M10" s="176"/>
      <c r="N10" s="176"/>
    </row>
    <row r="11" spans="1:14" ht="18" customHeight="1">
      <c r="A11" s="203" t="s">
        <v>872</v>
      </c>
      <c r="B11" s="756">
        <v>335.52</v>
      </c>
      <c r="C11" s="756">
        <v>268.66</v>
      </c>
      <c r="D11" s="756">
        <v>266.31</v>
      </c>
      <c r="E11" s="756">
        <v>268.32</v>
      </c>
      <c r="F11" s="755">
        <v>271.98</v>
      </c>
      <c r="G11" s="755">
        <v>255.81</v>
      </c>
      <c r="H11" s="755">
        <v>261.72</v>
      </c>
      <c r="I11" s="756">
        <v>-20.028612303290416</v>
      </c>
      <c r="J11" s="781">
        <v>-2.4597495527727915</v>
      </c>
      <c r="L11" s="176"/>
      <c r="M11" s="176"/>
      <c r="N11" s="176"/>
    </row>
    <row r="12" spans="1:14" ht="18" customHeight="1">
      <c r="A12" s="203" t="s">
        <v>724</v>
      </c>
      <c r="B12" s="756">
        <v>517.72</v>
      </c>
      <c r="C12" s="756">
        <v>665.42</v>
      </c>
      <c r="D12" s="756">
        <v>653.07</v>
      </c>
      <c r="E12" s="756">
        <v>665.15</v>
      </c>
      <c r="F12" s="755">
        <v>874.12</v>
      </c>
      <c r="G12" s="755">
        <v>766.46</v>
      </c>
      <c r="H12" s="755">
        <v>874.12</v>
      </c>
      <c r="I12" s="756">
        <v>28.476782816966704</v>
      </c>
      <c r="J12" s="781">
        <v>31.41697361497407</v>
      </c>
      <c r="L12" s="176"/>
      <c r="M12" s="176"/>
      <c r="N12" s="176"/>
    </row>
    <row r="13" spans="1:14" ht="18" customHeight="1">
      <c r="A13" s="203" t="s">
        <v>725</v>
      </c>
      <c r="B13" s="756">
        <v>456.88</v>
      </c>
      <c r="C13" s="756">
        <v>406.28</v>
      </c>
      <c r="D13" s="756">
        <v>403.63</v>
      </c>
      <c r="E13" s="756">
        <v>405.71</v>
      </c>
      <c r="F13" s="755">
        <v>634.86</v>
      </c>
      <c r="G13" s="755">
        <v>592.06</v>
      </c>
      <c r="H13" s="755">
        <v>634.86</v>
      </c>
      <c r="I13" s="756">
        <v>-11.199877429521976</v>
      </c>
      <c r="J13" s="781">
        <v>56.48123043553278</v>
      </c>
      <c r="L13" s="176"/>
      <c r="M13" s="176"/>
      <c r="N13" s="176"/>
    </row>
    <row r="14" spans="1:14" ht="18" customHeight="1">
      <c r="A14" s="203" t="s">
        <v>726</v>
      </c>
      <c r="B14" s="756">
        <v>264.6</v>
      </c>
      <c r="C14" s="756">
        <v>255.25</v>
      </c>
      <c r="D14" s="756">
        <v>220.11</v>
      </c>
      <c r="E14" s="756">
        <v>220.11</v>
      </c>
      <c r="F14" s="755">
        <v>176.32</v>
      </c>
      <c r="G14" s="755">
        <v>173.28</v>
      </c>
      <c r="H14" s="755">
        <v>173.28</v>
      </c>
      <c r="I14" s="756">
        <v>-16.8140589569161</v>
      </c>
      <c r="J14" s="781">
        <v>-21.275725773476907</v>
      </c>
      <c r="L14" s="176"/>
      <c r="M14" s="176"/>
      <c r="N14" s="176"/>
    </row>
    <row r="15" spans="1:14" ht="18" customHeight="1">
      <c r="A15" s="203" t="s">
        <v>873</v>
      </c>
      <c r="B15" s="756">
        <v>707.67</v>
      </c>
      <c r="C15" s="756">
        <v>542.19</v>
      </c>
      <c r="D15" s="756">
        <v>501</v>
      </c>
      <c r="E15" s="756">
        <v>526.49</v>
      </c>
      <c r="F15" s="755">
        <v>1058.33</v>
      </c>
      <c r="G15" s="755">
        <v>1034.06</v>
      </c>
      <c r="H15" s="755">
        <v>1034.06</v>
      </c>
      <c r="I15" s="756">
        <v>-25.602328769059028</v>
      </c>
      <c r="J15" s="781">
        <v>96.40638948508044</v>
      </c>
      <c r="L15" s="176"/>
      <c r="M15" s="176"/>
      <c r="N15" s="176"/>
    </row>
    <row r="16" spans="1:14" ht="18" customHeight="1">
      <c r="A16" s="203" t="s">
        <v>727</v>
      </c>
      <c r="B16" s="756">
        <v>520.5</v>
      </c>
      <c r="C16" s="756">
        <v>515.8</v>
      </c>
      <c r="D16" s="756">
        <v>493.49</v>
      </c>
      <c r="E16" s="756">
        <v>515.8</v>
      </c>
      <c r="F16" s="755">
        <v>787.14</v>
      </c>
      <c r="G16" s="755">
        <v>768.35</v>
      </c>
      <c r="H16" s="755">
        <v>781.27</v>
      </c>
      <c r="I16" s="756">
        <v>-0.9029779058597569</v>
      </c>
      <c r="J16" s="781">
        <v>51.46762310973247</v>
      </c>
      <c r="L16" s="176"/>
      <c r="M16" s="176"/>
      <c r="N16" s="176"/>
    </row>
    <row r="17" spans="1:14" ht="18" customHeight="1">
      <c r="A17" s="205" t="s">
        <v>874</v>
      </c>
      <c r="B17" s="479">
        <v>402.75</v>
      </c>
      <c r="C17" s="479">
        <v>324.41</v>
      </c>
      <c r="D17" s="479">
        <v>312.5</v>
      </c>
      <c r="E17" s="479">
        <v>323.62</v>
      </c>
      <c r="F17" s="759">
        <v>540.91</v>
      </c>
      <c r="G17" s="759">
        <v>509.23</v>
      </c>
      <c r="H17" s="759">
        <v>529.69</v>
      </c>
      <c r="I17" s="756">
        <v>-19.647423960273116</v>
      </c>
      <c r="J17" s="781">
        <v>63.67653420678573</v>
      </c>
      <c r="L17" s="199"/>
      <c r="M17" s="199"/>
      <c r="N17" s="199"/>
    </row>
    <row r="18" spans="1:14" ht="18" customHeight="1">
      <c r="A18" s="205" t="s">
        <v>14</v>
      </c>
      <c r="B18" s="479">
        <v>99.39</v>
      </c>
      <c r="C18" s="479">
        <v>80.48</v>
      </c>
      <c r="D18" s="479">
        <v>77.4</v>
      </c>
      <c r="E18" s="479">
        <v>80.29</v>
      </c>
      <c r="F18" s="759">
        <v>138.2</v>
      </c>
      <c r="G18" s="759">
        <v>129.72</v>
      </c>
      <c r="H18" s="759">
        <v>134.64</v>
      </c>
      <c r="I18" s="756">
        <v>-19.217225072944956</v>
      </c>
      <c r="J18" s="781">
        <v>67.69211607921284</v>
      </c>
      <c r="L18" s="199"/>
      <c r="M18" s="199"/>
      <c r="N18" s="199"/>
    </row>
    <row r="19" spans="1:14" ht="18" customHeight="1" thickBot="1">
      <c r="A19" s="206" t="s">
        <v>1017</v>
      </c>
      <c r="B19" s="931">
        <v>34.39</v>
      </c>
      <c r="C19" s="931">
        <v>25.87</v>
      </c>
      <c r="D19" s="931">
        <v>24.89</v>
      </c>
      <c r="E19" s="931">
        <v>25.69</v>
      </c>
      <c r="F19" s="785">
        <v>36.79</v>
      </c>
      <c r="G19" s="785">
        <v>35.54</v>
      </c>
      <c r="H19" s="785">
        <v>35.9</v>
      </c>
      <c r="I19" s="814">
        <v>-25.298051759232322</v>
      </c>
      <c r="J19" s="815">
        <v>39.743090696769144</v>
      </c>
      <c r="K19" s="200"/>
      <c r="L19" s="201"/>
      <c r="M19" s="201"/>
      <c r="N19" s="201"/>
    </row>
    <row r="20" spans="1:14" s="13" customFormat="1" ht="18" customHeight="1" thickTop="1">
      <c r="A20" s="752" t="s">
        <v>651</v>
      </c>
      <c r="F20" s="760"/>
      <c r="G20" s="760"/>
      <c r="H20" s="760"/>
      <c r="I20" s="176"/>
      <c r="J20" s="200"/>
      <c r="K20" s="200"/>
      <c r="L20" s="201"/>
      <c r="M20" s="201"/>
      <c r="N20" s="201"/>
    </row>
    <row r="21" spans="1:14" s="13" customFormat="1" ht="18" customHeight="1">
      <c r="A21" s="752" t="s">
        <v>15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752" t="s">
        <v>64</v>
      </c>
      <c r="B22" s="195"/>
      <c r="C22" s="195"/>
      <c r="F22" s="761"/>
      <c r="G22" s="761"/>
      <c r="H22" s="761"/>
      <c r="I22" s="761"/>
      <c r="J22" s="761"/>
      <c r="K22" s="761"/>
      <c r="L22" s="761"/>
      <c r="M22" s="761"/>
      <c r="N22" s="761"/>
    </row>
    <row r="23" spans="1:14" s="13" customFormat="1" ht="18" customHeight="1">
      <c r="A23" s="752" t="s">
        <v>65</v>
      </c>
      <c r="B23" s="195"/>
      <c r="C23" s="25"/>
      <c r="F23" s="761"/>
      <c r="G23" s="761"/>
      <c r="H23" s="761"/>
      <c r="I23" s="761"/>
      <c r="J23" s="761"/>
      <c r="K23" s="762"/>
      <c r="L23" s="762"/>
      <c r="M23" s="762"/>
      <c r="N23" s="762"/>
    </row>
    <row r="24" spans="1:14" s="13" customFormat="1" ht="12.75">
      <c r="A24" s="762"/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</row>
    <row r="25" spans="1:14" s="13" customFormat="1" ht="18" customHeight="1">
      <c r="A25" s="762"/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3"/>
      <c r="M25" s="762"/>
      <c r="N25" s="762"/>
    </row>
    <row r="26" spans="1:14" s="13" customFormat="1" ht="18" customHeight="1">
      <c r="A26" s="764"/>
      <c r="B26" s="765"/>
      <c r="C26" s="765"/>
      <c r="D26" s="765"/>
      <c r="E26" s="765"/>
      <c r="F26" s="765"/>
      <c r="G26" s="766"/>
      <c r="H26" s="767"/>
      <c r="I26" s="767"/>
      <c r="J26" s="766"/>
      <c r="K26" s="768"/>
      <c r="L26" s="199"/>
      <c r="M26" s="199"/>
      <c r="N26" s="199"/>
    </row>
    <row r="27" spans="1:14" s="13" customFormat="1" ht="18" customHeight="1">
      <c r="A27" s="769"/>
      <c r="B27" s="770"/>
      <c r="C27" s="770"/>
      <c r="D27" s="771"/>
      <c r="E27" s="770"/>
      <c r="F27" s="770"/>
      <c r="G27" s="772"/>
      <c r="H27" s="773"/>
      <c r="I27" s="773"/>
      <c r="J27" s="773"/>
      <c r="K27" s="305"/>
      <c r="L27" s="176"/>
      <c r="M27" s="176"/>
      <c r="N27" s="176"/>
    </row>
    <row r="28" spans="1:14" s="13" customFormat="1" ht="18" customHeight="1">
      <c r="A28" s="769"/>
      <c r="B28" s="770"/>
      <c r="C28" s="770"/>
      <c r="D28" s="771"/>
      <c r="E28" s="770"/>
      <c r="F28" s="770"/>
      <c r="G28" s="772"/>
      <c r="H28" s="773"/>
      <c r="I28" s="773"/>
      <c r="J28" s="773"/>
      <c r="K28" s="305"/>
      <c r="L28" s="176"/>
      <c r="M28" s="176"/>
      <c r="N28" s="176"/>
    </row>
    <row r="29" spans="1:14" s="13" customFormat="1" ht="18" customHeight="1">
      <c r="A29" s="769"/>
      <c r="B29" s="770"/>
      <c r="C29" s="770"/>
      <c r="D29" s="771"/>
      <c r="E29" s="770"/>
      <c r="F29" s="770"/>
      <c r="G29" s="772"/>
      <c r="H29" s="773"/>
      <c r="I29" s="773"/>
      <c r="J29" s="773"/>
      <c r="K29" s="305"/>
      <c r="L29" s="176"/>
      <c r="M29" s="176"/>
      <c r="N29" s="176"/>
    </row>
    <row r="30" spans="1:14" s="13" customFormat="1" ht="18" customHeight="1">
      <c r="A30" s="769"/>
      <c r="B30" s="770"/>
      <c r="C30" s="770"/>
      <c r="D30" s="771"/>
      <c r="E30" s="770"/>
      <c r="F30" s="770"/>
      <c r="G30" s="772"/>
      <c r="H30" s="773"/>
      <c r="I30" s="773"/>
      <c r="J30" s="773"/>
      <c r="K30" s="305"/>
      <c r="L30" s="176"/>
      <c r="M30" s="176"/>
      <c r="N30" s="176"/>
    </row>
    <row r="31" spans="1:14" s="13" customFormat="1" ht="18" customHeight="1">
      <c r="A31" s="769"/>
      <c r="B31" s="774"/>
      <c r="C31" s="770"/>
      <c r="D31" s="771"/>
      <c r="E31" s="774"/>
      <c r="F31" s="770"/>
      <c r="G31" s="772"/>
      <c r="H31" s="773"/>
      <c r="I31" s="773"/>
      <c r="J31" s="773"/>
      <c r="K31" s="305"/>
      <c r="L31" s="176"/>
      <c r="M31" s="176"/>
      <c r="N31" s="176"/>
    </row>
    <row r="32" spans="1:18" s="13" customFormat="1" ht="18" customHeight="1">
      <c r="A32" s="769"/>
      <c r="B32" s="770"/>
      <c r="C32" s="770"/>
      <c r="D32" s="771"/>
      <c r="E32" s="770"/>
      <c r="F32" s="770"/>
      <c r="G32" s="772"/>
      <c r="H32" s="773"/>
      <c r="I32" s="773"/>
      <c r="J32" s="773"/>
      <c r="K32" s="305"/>
      <c r="L32" s="176"/>
      <c r="M32" s="176"/>
      <c r="N32" s="176"/>
      <c r="O32" s="11"/>
      <c r="P32" s="11"/>
      <c r="Q32" s="11"/>
      <c r="R32" s="11"/>
    </row>
    <row r="33" spans="1:18" s="13" customFormat="1" ht="18" customHeight="1">
      <c r="A33" s="769"/>
      <c r="B33" s="770"/>
      <c r="C33" s="770"/>
      <c r="D33" s="771"/>
      <c r="E33" s="770"/>
      <c r="F33" s="770"/>
      <c r="G33" s="772"/>
      <c r="H33" s="773"/>
      <c r="I33" s="773"/>
      <c r="J33" s="773"/>
      <c r="K33" s="305"/>
      <c r="L33" s="176"/>
      <c r="M33" s="176"/>
      <c r="N33" s="176"/>
      <c r="O33" s="11"/>
      <c r="P33" s="11"/>
      <c r="Q33" s="11"/>
      <c r="R33" s="11"/>
    </row>
    <row r="34" spans="1:18" s="13" customFormat="1" ht="18" customHeight="1">
      <c r="A34" s="769"/>
      <c r="B34" s="770"/>
      <c r="C34" s="770"/>
      <c r="D34" s="771"/>
      <c r="E34" s="770"/>
      <c r="F34" s="770"/>
      <c r="G34" s="772"/>
      <c r="H34" s="773"/>
      <c r="I34" s="773"/>
      <c r="J34" s="773"/>
      <c r="K34" s="305"/>
      <c r="L34" s="176"/>
      <c r="M34" s="176"/>
      <c r="N34" s="176"/>
      <c r="O34" s="11"/>
      <c r="P34" s="11"/>
      <c r="Q34" s="11"/>
      <c r="R34" s="11"/>
    </row>
    <row r="35" spans="1:18" s="13" customFormat="1" ht="18" customHeight="1">
      <c r="A35" s="769"/>
      <c r="B35" s="770"/>
      <c r="C35" s="770"/>
      <c r="D35" s="771"/>
      <c r="E35" s="770"/>
      <c r="F35" s="770"/>
      <c r="G35" s="772"/>
      <c r="H35" s="773"/>
      <c r="I35" s="773"/>
      <c r="J35" s="773"/>
      <c r="K35" s="305"/>
      <c r="L35" s="176"/>
      <c r="M35" s="176"/>
      <c r="N35" s="176"/>
      <c r="O35" s="11"/>
      <c r="P35" s="11"/>
      <c r="Q35" s="11"/>
      <c r="R35" s="11"/>
    </row>
    <row r="36" spans="1:18" s="13" customFormat="1" ht="18" customHeight="1">
      <c r="A36" s="769"/>
      <c r="B36" s="770"/>
      <c r="C36" s="770"/>
      <c r="D36" s="771"/>
      <c r="E36" s="770"/>
      <c r="F36" s="770"/>
      <c r="G36" s="772"/>
      <c r="H36" s="773"/>
      <c r="I36" s="773"/>
      <c r="J36" s="773"/>
      <c r="K36" s="305"/>
      <c r="L36" s="176"/>
      <c r="M36" s="176"/>
      <c r="N36" s="176"/>
      <c r="O36" s="11"/>
      <c r="P36" s="11"/>
      <c r="Q36" s="11"/>
      <c r="R36" s="11"/>
    </row>
    <row r="37" spans="1:18" s="13" customFormat="1" ht="18" customHeight="1">
      <c r="A37" s="769"/>
      <c r="B37" s="770"/>
      <c r="C37" s="770"/>
      <c r="D37" s="771"/>
      <c r="E37" s="770"/>
      <c r="F37" s="770"/>
      <c r="G37" s="772"/>
      <c r="H37" s="773"/>
      <c r="I37" s="773"/>
      <c r="J37" s="773"/>
      <c r="K37" s="305"/>
      <c r="L37" s="176"/>
      <c r="M37" s="176"/>
      <c r="N37" s="176"/>
      <c r="O37" s="11"/>
      <c r="P37" s="11"/>
      <c r="Q37" s="11"/>
      <c r="R37" s="11"/>
    </row>
    <row r="38" spans="1:18" s="13" customFormat="1" ht="18" customHeight="1">
      <c r="A38" s="769"/>
      <c r="B38" s="770"/>
      <c r="C38" s="770"/>
      <c r="D38" s="771"/>
      <c r="E38" s="770"/>
      <c r="F38" s="770"/>
      <c r="G38" s="772"/>
      <c r="H38" s="773"/>
      <c r="I38" s="773"/>
      <c r="J38" s="773"/>
      <c r="K38" s="305"/>
      <c r="L38" s="176"/>
      <c r="M38" s="176"/>
      <c r="N38" s="176"/>
      <c r="O38" s="11"/>
      <c r="P38" s="11"/>
      <c r="Q38" s="11"/>
      <c r="R38" s="11"/>
    </row>
    <row r="39" spans="10:18" s="13" customFormat="1" ht="17.25" customHeight="1">
      <c r="J39" s="771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75"/>
      <c r="L41" s="14"/>
      <c r="M41" s="14"/>
      <c r="O41" s="11"/>
      <c r="P41" s="11"/>
      <c r="Q41" s="11"/>
      <c r="R41" s="11"/>
    </row>
    <row r="42" spans="1:12" s="13" customFormat="1" ht="18" customHeight="1">
      <c r="A42" s="775"/>
      <c r="B42" s="195"/>
      <c r="C42" s="195"/>
      <c r="F42" s="14"/>
      <c r="G42" s="14"/>
      <c r="I42" s="11"/>
      <c r="J42" s="11"/>
      <c r="K42" s="11"/>
      <c r="L42" s="11"/>
    </row>
    <row r="43" spans="1:14" ht="18" customHeight="1">
      <c r="A43" s="775"/>
      <c r="B43" s="195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95"/>
      <c r="C44" s="195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95"/>
      <c r="C45" s="195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95"/>
      <c r="C46" s="195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95"/>
      <c r="C47" s="195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95"/>
      <c r="C48" s="195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95"/>
      <c r="C49" s="195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95"/>
      <c r="C50" s="195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28125" style="0" customWidth="1"/>
  </cols>
  <sheetData>
    <row r="1" spans="1:10" ht="12.75">
      <c r="A1" s="1783" t="s">
        <v>58</v>
      </c>
      <c r="B1" s="1783"/>
      <c r="C1" s="1783"/>
      <c r="D1" s="1783"/>
      <c r="E1" s="1783"/>
      <c r="F1" s="1783"/>
      <c r="G1" s="1783"/>
      <c r="H1" s="1783"/>
      <c r="I1" s="1783"/>
      <c r="J1" s="1783"/>
    </row>
    <row r="2" spans="1:13" ht="15.75">
      <c r="A2" s="1782" t="s">
        <v>16</v>
      </c>
      <c r="B2" s="1782"/>
      <c r="C2" s="1782"/>
      <c r="D2" s="1782"/>
      <c r="E2" s="1782"/>
      <c r="F2" s="1782"/>
      <c r="G2" s="1782"/>
      <c r="H2" s="1782"/>
      <c r="I2" s="1782"/>
      <c r="J2" s="1782"/>
      <c r="K2" s="776"/>
      <c r="L2" s="776"/>
      <c r="M2" s="776"/>
    </row>
    <row r="3" spans="1:10" ht="12.75">
      <c r="A3" s="1798" t="s">
        <v>1341</v>
      </c>
      <c r="B3" s="1798"/>
      <c r="C3" s="1798"/>
      <c r="D3" s="1798"/>
      <c r="E3" s="1798"/>
      <c r="F3" s="1798"/>
      <c r="G3" s="1798"/>
      <c r="H3" s="1798"/>
      <c r="I3" s="1798"/>
      <c r="J3" s="1798"/>
    </row>
    <row r="4" spans="1:10" ht="13.5" thickBot="1">
      <c r="A4" s="1798"/>
      <c r="B4" s="1798"/>
      <c r="C4" s="1798"/>
      <c r="D4" s="1798"/>
      <c r="E4" s="1798"/>
      <c r="F4" s="1798"/>
      <c r="G4" s="1798"/>
      <c r="H4" s="1798"/>
      <c r="I4" s="1798"/>
      <c r="J4" s="1798"/>
    </row>
    <row r="5" spans="1:10" ht="25.5" customHeight="1" thickTop="1">
      <c r="A5" s="1795" t="s">
        <v>856</v>
      </c>
      <c r="B5" s="1775" t="s">
        <v>875</v>
      </c>
      <c r="C5" s="1784"/>
      <c r="D5" s="1785"/>
      <c r="E5" s="1775" t="s">
        <v>588</v>
      </c>
      <c r="F5" s="1784"/>
      <c r="G5" s="1785"/>
      <c r="H5" s="1775" t="s">
        <v>432</v>
      </c>
      <c r="I5" s="1784"/>
      <c r="J5" s="1776"/>
    </row>
    <row r="6" spans="1:10" ht="38.25">
      <c r="A6" s="1796"/>
      <c r="B6" s="196" t="s">
        <v>737</v>
      </c>
      <c r="C6" s="196" t="s">
        <v>17</v>
      </c>
      <c r="D6" s="196" t="s">
        <v>738</v>
      </c>
      <c r="E6" s="196" t="s">
        <v>737</v>
      </c>
      <c r="F6" s="196" t="s">
        <v>17</v>
      </c>
      <c r="G6" s="196" t="s">
        <v>738</v>
      </c>
      <c r="H6" s="196" t="s">
        <v>737</v>
      </c>
      <c r="I6" s="196" t="s">
        <v>17</v>
      </c>
      <c r="J6" s="780" t="s">
        <v>738</v>
      </c>
    </row>
    <row r="7" spans="1:10" ht="12.75">
      <c r="A7" s="1797"/>
      <c r="B7" s="196">
        <v>1</v>
      </c>
      <c r="C7" s="196">
        <v>2</v>
      </c>
      <c r="D7" s="196">
        <v>3</v>
      </c>
      <c r="E7" s="196">
        <v>4</v>
      </c>
      <c r="F7" s="196">
        <v>5</v>
      </c>
      <c r="G7" s="196">
        <v>6</v>
      </c>
      <c r="H7" s="196">
        <v>7</v>
      </c>
      <c r="I7" s="196">
        <v>8</v>
      </c>
      <c r="J7" s="204">
        <v>9</v>
      </c>
    </row>
    <row r="8" spans="1:10" ht="12.75">
      <c r="A8" s="207" t="s">
        <v>735</v>
      </c>
      <c r="B8" s="777">
        <v>503.86</v>
      </c>
      <c r="C8" s="777">
        <v>216.95</v>
      </c>
      <c r="D8" s="756">
        <v>45.95522040288928</v>
      </c>
      <c r="E8" s="777">
        <v>808.16</v>
      </c>
      <c r="F8" s="777">
        <v>258.86</v>
      </c>
      <c r="G8" s="756">
        <v>38.93392693308467</v>
      </c>
      <c r="H8" s="755">
        <v>5057.09</v>
      </c>
      <c r="I8" s="755">
        <v>1989.68</v>
      </c>
      <c r="J8" s="781">
        <v>80.75098316943796</v>
      </c>
    </row>
    <row r="9" spans="1:10" ht="12.75">
      <c r="A9" s="207" t="s">
        <v>736</v>
      </c>
      <c r="B9" s="777">
        <v>400.56</v>
      </c>
      <c r="C9" s="777">
        <v>65.65</v>
      </c>
      <c r="D9" s="756">
        <v>13.906246690249743</v>
      </c>
      <c r="E9" s="777">
        <v>408.17</v>
      </c>
      <c r="F9" s="777">
        <v>48.99</v>
      </c>
      <c r="G9" s="756">
        <v>7.3683577240663585</v>
      </c>
      <c r="H9" s="755">
        <v>634.06</v>
      </c>
      <c r="I9" s="755">
        <v>85.39</v>
      </c>
      <c r="J9" s="781">
        <v>3.4655454408941675</v>
      </c>
    </row>
    <row r="10" spans="1:10" ht="12.75">
      <c r="A10" s="207" t="s">
        <v>871</v>
      </c>
      <c r="B10" s="777">
        <v>113.28</v>
      </c>
      <c r="C10" s="777">
        <v>26.03</v>
      </c>
      <c r="D10" s="756">
        <v>5.513779152280287</v>
      </c>
      <c r="E10" s="777">
        <v>105.84</v>
      </c>
      <c r="F10" s="777">
        <v>18.91</v>
      </c>
      <c r="G10" s="756">
        <v>2.8441650247416788</v>
      </c>
      <c r="H10" s="755">
        <v>212.22</v>
      </c>
      <c r="I10" s="755">
        <v>74.68</v>
      </c>
      <c r="J10" s="781">
        <v>3.030881057805088</v>
      </c>
    </row>
    <row r="11" spans="1:10" ht="12.75">
      <c r="A11" s="207" t="s">
        <v>872</v>
      </c>
      <c r="B11" s="777">
        <v>494.79</v>
      </c>
      <c r="C11" s="777">
        <v>88.96</v>
      </c>
      <c r="D11" s="756">
        <v>18.84386451735898</v>
      </c>
      <c r="E11" s="777">
        <v>217.32</v>
      </c>
      <c r="F11" s="777">
        <v>24.83</v>
      </c>
      <c r="G11" s="756">
        <v>3.7345646517364295</v>
      </c>
      <c r="H11" s="755">
        <v>241.37</v>
      </c>
      <c r="I11" s="755">
        <v>38.91</v>
      </c>
      <c r="J11" s="781">
        <v>1.5791588371611671</v>
      </c>
    </row>
    <row r="12" spans="1:10" ht="12.75">
      <c r="A12" s="207" t="s">
        <v>724</v>
      </c>
      <c r="B12" s="757">
        <v>8.87</v>
      </c>
      <c r="C12" s="777">
        <v>6.77</v>
      </c>
      <c r="D12" s="756">
        <v>1.4340485924294097</v>
      </c>
      <c r="E12" s="757">
        <v>0.24</v>
      </c>
      <c r="F12" s="777">
        <v>1.13</v>
      </c>
      <c r="G12" s="756">
        <v>0.169958036909471</v>
      </c>
      <c r="H12" s="755">
        <v>0.73</v>
      </c>
      <c r="I12" s="755">
        <v>4.46</v>
      </c>
      <c r="J12" s="781">
        <v>0.1810086973461528</v>
      </c>
    </row>
    <row r="13" spans="1:10" ht="12.75">
      <c r="A13" s="207" t="s">
        <v>725</v>
      </c>
      <c r="B13" s="777">
        <v>31.8</v>
      </c>
      <c r="C13" s="777">
        <v>7.34</v>
      </c>
      <c r="D13" s="756">
        <v>1.5547882818954015</v>
      </c>
      <c r="E13" s="777">
        <v>2.75</v>
      </c>
      <c r="F13" s="777">
        <v>0.22</v>
      </c>
      <c r="G13" s="756">
        <v>0.03308917532750763</v>
      </c>
      <c r="H13" s="755">
        <v>22.6</v>
      </c>
      <c r="I13" s="755">
        <v>3.83</v>
      </c>
      <c r="J13" s="781">
        <v>0.15544020422326577</v>
      </c>
    </row>
    <row r="14" spans="1:10" ht="12.75">
      <c r="A14" s="207" t="s">
        <v>726</v>
      </c>
      <c r="B14" s="777">
        <v>0.52</v>
      </c>
      <c r="C14" s="777">
        <v>1.48</v>
      </c>
      <c r="D14" s="756">
        <v>0.3134995445783643</v>
      </c>
      <c r="E14" s="777">
        <v>0.57</v>
      </c>
      <c r="F14" s="777">
        <v>1.5</v>
      </c>
      <c r="G14" s="756">
        <v>0.22560801359664295</v>
      </c>
      <c r="H14" s="755">
        <v>0.1</v>
      </c>
      <c r="I14" s="755">
        <v>0.18</v>
      </c>
      <c r="J14" s="781">
        <v>0.0073052837493963</v>
      </c>
    </row>
    <row r="15" spans="1:10" ht="12.75">
      <c r="A15" s="207" t="s">
        <v>227</v>
      </c>
      <c r="B15" s="777">
        <v>113.04</v>
      </c>
      <c r="C15" s="777">
        <v>21.95</v>
      </c>
      <c r="D15" s="756">
        <v>4.649537164523714</v>
      </c>
      <c r="E15" s="777">
        <v>1342.35</v>
      </c>
      <c r="F15" s="777">
        <v>200.8</v>
      </c>
      <c r="G15" s="756">
        <v>30.201392753470607</v>
      </c>
      <c r="H15" s="755">
        <v>228.03</v>
      </c>
      <c r="I15" s="755">
        <v>176.87</v>
      </c>
      <c r="J15" s="781">
        <v>7.178252981976244</v>
      </c>
    </row>
    <row r="16" spans="1:10" ht="12.75">
      <c r="A16" s="207" t="s">
        <v>727</v>
      </c>
      <c r="B16" s="777">
        <v>19.51</v>
      </c>
      <c r="C16" s="777">
        <v>7.96</v>
      </c>
      <c r="D16" s="756">
        <v>1.6861191721917432</v>
      </c>
      <c r="E16" s="777">
        <v>20.25</v>
      </c>
      <c r="F16" s="777">
        <v>8.7</v>
      </c>
      <c r="G16" s="756">
        <v>1.3085264788605289</v>
      </c>
      <c r="H16" s="755">
        <v>78.43</v>
      </c>
      <c r="I16" s="755">
        <v>51.74</v>
      </c>
      <c r="J16" s="781">
        <v>2.099863228854248</v>
      </c>
    </row>
    <row r="17" spans="1:10" ht="12.75">
      <c r="A17" s="207" t="s">
        <v>228</v>
      </c>
      <c r="B17" s="777">
        <v>0</v>
      </c>
      <c r="C17" s="777">
        <v>0</v>
      </c>
      <c r="D17" s="756">
        <v>0</v>
      </c>
      <c r="E17" s="777">
        <v>0</v>
      </c>
      <c r="F17" s="777">
        <v>0</v>
      </c>
      <c r="G17" s="756">
        <v>0</v>
      </c>
      <c r="H17" s="755">
        <v>0</v>
      </c>
      <c r="I17" s="755">
        <v>0.03</v>
      </c>
      <c r="J17" s="781">
        <v>0.0012175472915660502</v>
      </c>
    </row>
    <row r="18" spans="1:10" ht="12.75">
      <c r="A18" s="207" t="s">
        <v>229</v>
      </c>
      <c r="B18" s="777">
        <v>0</v>
      </c>
      <c r="C18" s="777">
        <v>0</v>
      </c>
      <c r="D18" s="756">
        <v>0</v>
      </c>
      <c r="E18" s="777">
        <v>0.05</v>
      </c>
      <c r="F18" s="777">
        <v>0.04</v>
      </c>
      <c r="G18" s="756">
        <v>0.006016213695910479</v>
      </c>
      <c r="H18" s="755">
        <v>3.88</v>
      </c>
      <c r="I18" s="755">
        <v>3</v>
      </c>
      <c r="J18" s="781">
        <v>0.12175472915660501</v>
      </c>
    </row>
    <row r="19" spans="1:10" ht="12.75">
      <c r="A19" s="782" t="s">
        <v>230</v>
      </c>
      <c r="B19" s="778">
        <v>196.69</v>
      </c>
      <c r="C19" s="778">
        <v>29</v>
      </c>
      <c r="D19" s="756">
        <v>6.142896481603085</v>
      </c>
      <c r="E19" s="778">
        <v>604.1</v>
      </c>
      <c r="F19" s="778">
        <v>100.89</v>
      </c>
      <c r="G19" s="756">
        <v>15.174394994510203</v>
      </c>
      <c r="H19" s="779">
        <v>125.7</v>
      </c>
      <c r="I19" s="779">
        <v>35.2</v>
      </c>
      <c r="J19" s="781">
        <v>1.4285888221041658</v>
      </c>
    </row>
    <row r="20" spans="1:10" ht="13.5" thickBot="1">
      <c r="A20" s="783" t="s">
        <v>18</v>
      </c>
      <c r="B20" s="784">
        <v>1882.9199999999998</v>
      </c>
      <c r="C20" s="784">
        <v>472.0899999999999</v>
      </c>
      <c r="D20" s="784">
        <v>100</v>
      </c>
      <c r="E20" s="784">
        <v>3509.7999999999997</v>
      </c>
      <c r="F20" s="784">
        <v>664.87</v>
      </c>
      <c r="G20" s="784">
        <v>100</v>
      </c>
      <c r="H20" s="785">
        <v>6604.21</v>
      </c>
      <c r="I20" s="785">
        <v>2463.9699999999993</v>
      </c>
      <c r="J20" s="786">
        <v>100</v>
      </c>
    </row>
    <row r="21" spans="1:10" ht="13.5" thickTop="1">
      <c r="A21" s="26" t="s">
        <v>651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95"/>
      <c r="C23" s="195"/>
      <c r="D23" s="13"/>
      <c r="E23" s="13"/>
      <c r="F23" s="14"/>
      <c r="G23" s="14"/>
      <c r="H23" s="24"/>
      <c r="I23" s="9"/>
      <c r="J23" s="9"/>
    </row>
    <row r="24" spans="1:10" ht="12.75">
      <c r="A24" s="26" t="s">
        <v>65</v>
      </c>
      <c r="B24" s="195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749" t="s">
        <v>59</v>
      </c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</row>
    <row r="2" spans="2:13" ht="15" customHeight="1">
      <c r="B2" s="1800" t="s">
        <v>19</v>
      </c>
      <c r="C2" s="1800"/>
      <c r="D2" s="1800"/>
      <c r="E2" s="1800"/>
      <c r="F2" s="1800"/>
      <c r="G2" s="1800"/>
      <c r="H2" s="1800"/>
      <c r="I2" s="1800"/>
      <c r="J2" s="1800"/>
      <c r="K2" s="1800"/>
      <c r="L2" s="1800"/>
      <c r="M2" s="1800"/>
    </row>
    <row r="3" spans="2:13" ht="12.75">
      <c r="B3" s="1749" t="s">
        <v>1342</v>
      </c>
      <c r="C3" s="1749"/>
      <c r="D3" s="1749"/>
      <c r="E3" s="1749"/>
      <c r="F3" s="1749"/>
      <c r="G3" s="1749"/>
      <c r="H3" s="1749"/>
      <c r="I3" s="1749"/>
      <c r="J3" s="1749"/>
      <c r="K3" s="1749"/>
      <c r="L3" s="1749"/>
      <c r="M3" s="1749"/>
    </row>
    <row r="4" spans="2:13" ht="16.5" customHeight="1" thickBot="1">
      <c r="B4" s="1749"/>
      <c r="C4" s="1749"/>
      <c r="D4" s="1749"/>
      <c r="E4" s="1749"/>
      <c r="F4" s="1749"/>
      <c r="G4" s="1749"/>
      <c r="H4" s="1749"/>
      <c r="I4" s="1749"/>
      <c r="J4" s="1749"/>
      <c r="K4" s="1749"/>
      <c r="L4" s="1749"/>
      <c r="M4" s="1749"/>
    </row>
    <row r="5" spans="2:13" ht="12.75" customHeight="1" thickTop="1">
      <c r="B5" s="797"/>
      <c r="C5" s="1772" t="s">
        <v>875</v>
      </c>
      <c r="D5" s="1773"/>
      <c r="E5" s="1774"/>
      <c r="F5" s="1772" t="s">
        <v>588</v>
      </c>
      <c r="G5" s="1773"/>
      <c r="H5" s="1774"/>
      <c r="I5" s="1772" t="s">
        <v>432</v>
      </c>
      <c r="J5" s="1773"/>
      <c r="K5" s="1799"/>
      <c r="L5" s="1773" t="s">
        <v>20</v>
      </c>
      <c r="M5" s="1799"/>
    </row>
    <row r="6" spans="2:13" ht="31.5">
      <c r="B6" s="798"/>
      <c r="C6" s="787" t="s">
        <v>737</v>
      </c>
      <c r="D6" s="788" t="s">
        <v>885</v>
      </c>
      <c r="E6" s="788" t="s">
        <v>738</v>
      </c>
      <c r="F6" s="788" t="s">
        <v>737</v>
      </c>
      <c r="G6" s="788" t="s">
        <v>884</v>
      </c>
      <c r="H6" s="788" t="s">
        <v>738</v>
      </c>
      <c r="I6" s="788" t="s">
        <v>737</v>
      </c>
      <c r="J6" s="788" t="s">
        <v>885</v>
      </c>
      <c r="K6" s="892" t="s">
        <v>738</v>
      </c>
      <c r="L6" s="885" t="s">
        <v>588</v>
      </c>
      <c r="M6" s="799" t="s">
        <v>21</v>
      </c>
    </row>
    <row r="7" spans="2:13" ht="12.75">
      <c r="B7" s="800" t="s">
        <v>22</v>
      </c>
      <c r="C7" s="789"/>
      <c r="D7" s="789"/>
      <c r="E7" s="789"/>
      <c r="F7" s="789"/>
      <c r="G7" s="789"/>
      <c r="H7" s="789"/>
      <c r="I7" s="789"/>
      <c r="J7" s="789"/>
      <c r="K7" s="801"/>
      <c r="L7" s="886"/>
      <c r="M7" s="801"/>
    </row>
    <row r="8" spans="2:13" ht="12.75">
      <c r="B8" s="802" t="s">
        <v>23</v>
      </c>
      <c r="C8" s="790">
        <v>71561.368</v>
      </c>
      <c r="D8" s="790">
        <v>7156.1100000000015</v>
      </c>
      <c r="E8" s="791">
        <v>36.415805519382886</v>
      </c>
      <c r="F8" s="790">
        <v>17351.64</v>
      </c>
      <c r="G8" s="790">
        <v>1735.1699999999998</v>
      </c>
      <c r="H8" s="792">
        <v>19.169378840404868</v>
      </c>
      <c r="I8" s="792">
        <v>4605.82</v>
      </c>
      <c r="J8" s="792">
        <v>460.59</v>
      </c>
      <c r="K8" s="893">
        <v>14.95107037510602</v>
      </c>
      <c r="L8" s="887">
        <v>-81.72381625441696</v>
      </c>
      <c r="M8" s="803">
        <v>-100</v>
      </c>
    </row>
    <row r="9" spans="2:13" ht="12.75">
      <c r="B9" s="802" t="s">
        <v>24</v>
      </c>
      <c r="C9" s="790">
        <v>36541.520000000004</v>
      </c>
      <c r="D9" s="790">
        <v>3654.1400000000003</v>
      </c>
      <c r="E9" s="791">
        <v>18.595081906314707</v>
      </c>
      <c r="F9" s="790">
        <v>10195.79</v>
      </c>
      <c r="G9" s="790">
        <v>1019.5799999999999</v>
      </c>
      <c r="H9" s="792">
        <v>11.263861914452184</v>
      </c>
      <c r="I9" s="792">
        <v>16743.54</v>
      </c>
      <c r="J9" s="792">
        <v>1674.359</v>
      </c>
      <c r="K9" s="893">
        <v>54.35085269370187</v>
      </c>
      <c r="L9" s="887">
        <v>-80.98723404255318</v>
      </c>
      <c r="M9" s="803">
        <v>2059.8030438675023</v>
      </c>
    </row>
    <row r="10" spans="2:13" ht="12.75">
      <c r="B10" s="802" t="s">
        <v>25</v>
      </c>
      <c r="C10" s="790">
        <v>4199.26</v>
      </c>
      <c r="D10" s="790">
        <v>419.92</v>
      </c>
      <c r="E10" s="791">
        <v>2.1368767464026206</v>
      </c>
      <c r="F10" s="790">
        <v>474.58</v>
      </c>
      <c r="G10" s="790">
        <v>47.46</v>
      </c>
      <c r="H10" s="792">
        <v>0.5243167642165408</v>
      </c>
      <c r="I10" s="792">
        <v>1139.6399999999999</v>
      </c>
      <c r="J10" s="792">
        <v>113.96</v>
      </c>
      <c r="K10" s="893">
        <v>3.699220521390135</v>
      </c>
      <c r="L10" s="887">
        <v>-100</v>
      </c>
      <c r="M10" s="813" t="s">
        <v>900</v>
      </c>
    </row>
    <row r="11" spans="2:13" ht="12.75">
      <c r="B11" s="802" t="s">
        <v>26</v>
      </c>
      <c r="C11" s="790">
        <v>34100.56</v>
      </c>
      <c r="D11" s="790">
        <v>3410.0399999999995</v>
      </c>
      <c r="E11" s="791">
        <v>17.35291288889024</v>
      </c>
      <c r="F11" s="790">
        <v>8614.41</v>
      </c>
      <c r="G11" s="790">
        <v>861.45</v>
      </c>
      <c r="H11" s="792">
        <v>9.516912695624507</v>
      </c>
      <c r="I11" s="792">
        <v>3259.52</v>
      </c>
      <c r="J11" s="792">
        <v>325.95000000000005</v>
      </c>
      <c r="K11" s="893">
        <v>10.580562732073664</v>
      </c>
      <c r="L11" s="887">
        <v>-100</v>
      </c>
      <c r="M11" s="813" t="s">
        <v>900</v>
      </c>
    </row>
    <row r="12" spans="2:13" ht="12.75">
      <c r="B12" s="802" t="s">
        <v>27</v>
      </c>
      <c r="C12" s="790">
        <v>0</v>
      </c>
      <c r="D12" s="790">
        <v>0</v>
      </c>
      <c r="E12" s="791">
        <v>0</v>
      </c>
      <c r="F12" s="790">
        <v>0</v>
      </c>
      <c r="G12" s="790">
        <v>0</v>
      </c>
      <c r="H12" s="792">
        <v>0</v>
      </c>
      <c r="I12" s="792">
        <v>0</v>
      </c>
      <c r="J12" s="792">
        <v>0</v>
      </c>
      <c r="K12" s="893">
        <v>0</v>
      </c>
      <c r="L12" s="888" t="s">
        <v>900</v>
      </c>
      <c r="M12" s="813" t="s">
        <v>900</v>
      </c>
    </row>
    <row r="13" spans="2:13" ht="12.75">
      <c r="B13" s="802" t="s">
        <v>28</v>
      </c>
      <c r="C13" s="790">
        <v>0</v>
      </c>
      <c r="D13" s="790">
        <v>0</v>
      </c>
      <c r="E13" s="791">
        <v>0</v>
      </c>
      <c r="F13" s="790">
        <v>0</v>
      </c>
      <c r="G13" s="790">
        <v>0</v>
      </c>
      <c r="H13" s="792">
        <v>0</v>
      </c>
      <c r="I13" s="792">
        <v>0</v>
      </c>
      <c r="J13" s="792">
        <v>0</v>
      </c>
      <c r="K13" s="893">
        <v>0</v>
      </c>
      <c r="L13" s="888" t="s">
        <v>900</v>
      </c>
      <c r="M13" s="813" t="s">
        <v>900</v>
      </c>
    </row>
    <row r="14" spans="2:13" ht="12.75">
      <c r="B14" s="802" t="s">
        <v>29</v>
      </c>
      <c r="C14" s="790">
        <v>0</v>
      </c>
      <c r="D14" s="790">
        <v>0</v>
      </c>
      <c r="E14" s="791">
        <v>0</v>
      </c>
      <c r="F14" s="790">
        <v>66.09</v>
      </c>
      <c r="G14" s="790">
        <v>6.61</v>
      </c>
      <c r="H14" s="792">
        <v>0.0730243112404411</v>
      </c>
      <c r="I14" s="792">
        <v>0</v>
      </c>
      <c r="J14" s="792">
        <v>0</v>
      </c>
      <c r="K14" s="893">
        <v>0</v>
      </c>
      <c r="L14" s="888" t="s">
        <v>900</v>
      </c>
      <c r="M14" s="813" t="s">
        <v>900</v>
      </c>
    </row>
    <row r="15" spans="2:13" ht="12.75">
      <c r="B15" s="802" t="s">
        <v>30</v>
      </c>
      <c r="C15" s="790">
        <v>0</v>
      </c>
      <c r="D15" s="790">
        <v>0</v>
      </c>
      <c r="E15" s="791">
        <v>0</v>
      </c>
      <c r="F15" s="790">
        <v>2304</v>
      </c>
      <c r="G15" s="790">
        <v>360</v>
      </c>
      <c r="H15" s="792">
        <v>3.97711831264127</v>
      </c>
      <c r="I15" s="792">
        <v>0</v>
      </c>
      <c r="J15" s="792">
        <v>0</v>
      </c>
      <c r="K15" s="893">
        <v>0</v>
      </c>
      <c r="L15" s="888" t="s">
        <v>900</v>
      </c>
      <c r="M15" s="813" t="s">
        <v>900</v>
      </c>
    </row>
    <row r="16" spans="2:13" ht="12.75">
      <c r="B16" s="802" t="s">
        <v>31</v>
      </c>
      <c r="C16" s="790">
        <v>50109</v>
      </c>
      <c r="D16" s="790">
        <v>5010.9</v>
      </c>
      <c r="E16" s="791">
        <v>25.49932293900955</v>
      </c>
      <c r="F16" s="790">
        <v>50215.05</v>
      </c>
      <c r="G16" s="790">
        <v>5021.51</v>
      </c>
      <c r="H16" s="792">
        <v>55.47538716142019</v>
      </c>
      <c r="I16" s="792">
        <v>50057.87</v>
      </c>
      <c r="J16" s="792">
        <v>505.79</v>
      </c>
      <c r="K16" s="893">
        <v>16.418293677728297</v>
      </c>
      <c r="L16" s="887">
        <v>-100</v>
      </c>
      <c r="M16" s="813" t="s">
        <v>900</v>
      </c>
    </row>
    <row r="17" spans="2:13" ht="12.75">
      <c r="B17" s="804" t="s">
        <v>721</v>
      </c>
      <c r="C17" s="794">
        <v>196511.70799999998</v>
      </c>
      <c r="D17" s="794">
        <v>19651.11</v>
      </c>
      <c r="E17" s="794">
        <v>100</v>
      </c>
      <c r="F17" s="794">
        <v>89221.56</v>
      </c>
      <c r="G17" s="794">
        <v>9051.78</v>
      </c>
      <c r="H17" s="795">
        <v>100</v>
      </c>
      <c r="I17" s="794">
        <v>75806.39</v>
      </c>
      <c r="J17" s="794">
        <v>3080.6490000000003</v>
      </c>
      <c r="K17" s="894">
        <v>100</v>
      </c>
      <c r="L17" s="889">
        <v>-92.64489931429009</v>
      </c>
      <c r="M17" s="805">
        <v>43.854166666666686</v>
      </c>
    </row>
    <row r="18" spans="2:13" ht="12.75">
      <c r="B18" s="806" t="s">
        <v>32</v>
      </c>
      <c r="C18" s="796"/>
      <c r="D18" s="796"/>
      <c r="E18" s="796"/>
      <c r="F18" s="796"/>
      <c r="G18" s="796"/>
      <c r="H18" s="796"/>
      <c r="I18" s="796"/>
      <c r="J18" s="796"/>
      <c r="K18" s="807"/>
      <c r="L18" s="890"/>
      <c r="M18" s="807"/>
    </row>
    <row r="19" spans="2:13" ht="12.75" customHeight="1">
      <c r="B19" s="802" t="s">
        <v>33</v>
      </c>
      <c r="C19" s="790">
        <v>70125</v>
      </c>
      <c r="D19" s="790">
        <v>7012.5</v>
      </c>
      <c r="E19" s="793">
        <v>35.68500710646879</v>
      </c>
      <c r="F19" s="790">
        <v>11754.1</v>
      </c>
      <c r="G19" s="790">
        <v>1305</v>
      </c>
      <c r="H19" s="792">
        <v>14.417085738022218</v>
      </c>
      <c r="I19" s="792">
        <v>70053.82</v>
      </c>
      <c r="J19" s="792">
        <v>2505.38</v>
      </c>
      <c r="K19" s="893">
        <v>81.3266338574562</v>
      </c>
      <c r="L19" s="887">
        <v>-100</v>
      </c>
      <c r="M19" s="813" t="s">
        <v>900</v>
      </c>
    </row>
    <row r="20" spans="2:13" ht="12.75">
      <c r="B20" s="802" t="s">
        <v>34</v>
      </c>
      <c r="C20" s="790">
        <v>53818.61</v>
      </c>
      <c r="D20" s="790">
        <v>5381.82</v>
      </c>
      <c r="E20" s="793">
        <v>27.38684990313524</v>
      </c>
      <c r="F20" s="790">
        <v>19931.49</v>
      </c>
      <c r="G20" s="790">
        <v>1993.1599999999999</v>
      </c>
      <c r="H20" s="792">
        <v>22.019585141453152</v>
      </c>
      <c r="I20" s="792">
        <v>2119.04</v>
      </c>
      <c r="J20" s="792">
        <v>211.91</v>
      </c>
      <c r="K20" s="893">
        <v>6.878767684236939</v>
      </c>
      <c r="L20" s="887">
        <v>-38.69096934548466</v>
      </c>
      <c r="M20" s="803">
        <v>-100</v>
      </c>
    </row>
    <row r="21" spans="2:13" ht="12.75">
      <c r="B21" s="802" t="s">
        <v>35</v>
      </c>
      <c r="C21" s="790">
        <v>22659.098</v>
      </c>
      <c r="D21" s="790">
        <v>2265.8900000000003</v>
      </c>
      <c r="E21" s="793">
        <v>11.530595472723935</v>
      </c>
      <c r="F21" s="790">
        <v>7136.01</v>
      </c>
      <c r="G21" s="790">
        <v>713.5999999999999</v>
      </c>
      <c r="H21" s="792">
        <v>7.883549718507781</v>
      </c>
      <c r="I21" s="792">
        <v>3633.5200000000004</v>
      </c>
      <c r="J21" s="792">
        <v>363.349</v>
      </c>
      <c r="K21" s="893">
        <v>11.794598458306863</v>
      </c>
      <c r="L21" s="887">
        <v>-100</v>
      </c>
      <c r="M21" s="813" t="s">
        <v>900</v>
      </c>
    </row>
    <row r="22" spans="2:13" ht="12.75">
      <c r="B22" s="802" t="s">
        <v>36</v>
      </c>
      <c r="C22" s="790">
        <v>49909</v>
      </c>
      <c r="D22" s="790">
        <v>4990.9</v>
      </c>
      <c r="E22" s="793">
        <v>25.397547517672024</v>
      </c>
      <c r="F22" s="790">
        <v>50000</v>
      </c>
      <c r="G22" s="790">
        <v>5000</v>
      </c>
      <c r="H22" s="792">
        <v>55.23787639088973</v>
      </c>
      <c r="I22" s="792">
        <v>0</v>
      </c>
      <c r="J22" s="792">
        <v>0</v>
      </c>
      <c r="K22" s="893">
        <v>0</v>
      </c>
      <c r="L22" s="887">
        <v>-100</v>
      </c>
      <c r="M22" s="813" t="s">
        <v>900</v>
      </c>
    </row>
    <row r="23" spans="2:13" ht="12.75">
      <c r="B23" s="802" t="s">
        <v>37</v>
      </c>
      <c r="C23" s="790">
        <v>0</v>
      </c>
      <c r="D23" s="790">
        <v>0</v>
      </c>
      <c r="E23" s="793">
        <v>0</v>
      </c>
      <c r="F23" s="790">
        <v>400</v>
      </c>
      <c r="G23" s="790">
        <v>40</v>
      </c>
      <c r="H23" s="792">
        <v>0.44190301112711783</v>
      </c>
      <c r="I23" s="792">
        <v>0</v>
      </c>
      <c r="J23" s="792">
        <v>0</v>
      </c>
      <c r="K23" s="893">
        <v>0</v>
      </c>
      <c r="L23" s="888" t="s">
        <v>900</v>
      </c>
      <c r="M23" s="803">
        <v>-100</v>
      </c>
    </row>
    <row r="24" spans="2:13" ht="12.75">
      <c r="B24" s="802" t="s">
        <v>38</v>
      </c>
      <c r="C24" s="790">
        <v>0</v>
      </c>
      <c r="D24" s="790">
        <v>0</v>
      </c>
      <c r="E24" s="793">
        <v>0</v>
      </c>
      <c r="F24" s="790">
        <v>0</v>
      </c>
      <c r="G24" s="790">
        <v>0</v>
      </c>
      <c r="H24" s="792">
        <v>0</v>
      </c>
      <c r="I24" s="792">
        <v>0</v>
      </c>
      <c r="J24" s="792">
        <v>0</v>
      </c>
      <c r="K24" s="893">
        <v>0</v>
      </c>
      <c r="L24" s="888" t="s">
        <v>900</v>
      </c>
      <c r="M24" s="813" t="s">
        <v>900</v>
      </c>
    </row>
    <row r="25" spans="2:13" ht="13.5" thickBot="1">
      <c r="B25" s="808" t="s">
        <v>39</v>
      </c>
      <c r="C25" s="809">
        <v>196511.708</v>
      </c>
      <c r="D25" s="809">
        <v>19651.11</v>
      </c>
      <c r="E25" s="809">
        <v>100</v>
      </c>
      <c r="F25" s="809">
        <v>89221.6</v>
      </c>
      <c r="G25" s="809">
        <v>9051.76</v>
      </c>
      <c r="H25" s="810">
        <v>100</v>
      </c>
      <c r="I25" s="811">
        <v>75806.38</v>
      </c>
      <c r="J25" s="811">
        <v>3080.639</v>
      </c>
      <c r="K25" s="895">
        <v>100</v>
      </c>
      <c r="L25" s="891">
        <v>-92.64489931429009</v>
      </c>
      <c r="M25" s="812">
        <v>43.85416666666666</v>
      </c>
    </row>
    <row r="26" spans="2:4" ht="13.5" thickTop="1">
      <c r="B26" s="752" t="s">
        <v>651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801" t="s">
        <v>899</v>
      </c>
      <c r="B1" s="1801"/>
      <c r="C1" s="1801"/>
      <c r="D1" s="1801"/>
      <c r="E1" s="1801"/>
      <c r="F1" s="1801"/>
      <c r="G1" s="1801"/>
      <c r="H1" s="1801"/>
      <c r="I1" s="1801"/>
      <c r="J1" s="1801"/>
      <c r="K1" s="1801"/>
      <c r="L1" s="1801"/>
    </row>
    <row r="2" spans="1:12" ht="15.75">
      <c r="A2" s="1802" t="s">
        <v>776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</row>
    <row r="3" spans="1:12" ht="12.75">
      <c r="A3" s="1801" t="s">
        <v>1473</v>
      </c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</row>
    <row r="4" spans="1:12" ht="13.5" thickBot="1">
      <c r="A4" s="1801" t="s">
        <v>430</v>
      </c>
      <c r="B4" s="1801"/>
      <c r="C4" s="1801"/>
      <c r="D4" s="1801"/>
      <c r="E4" s="1801"/>
      <c r="F4" s="1801"/>
      <c r="G4" s="1801"/>
      <c r="H4" s="1801"/>
      <c r="I4" s="1801"/>
      <c r="J4" s="1801"/>
      <c r="K4" s="1801"/>
      <c r="L4" s="1801"/>
    </row>
    <row r="5" spans="1:12" ht="13.5" thickTop="1">
      <c r="A5" s="427" t="s">
        <v>777</v>
      </c>
      <c r="B5" s="428" t="s">
        <v>778</v>
      </c>
      <c r="C5" s="428" t="s">
        <v>875</v>
      </c>
      <c r="D5" s="1803" t="s">
        <v>588</v>
      </c>
      <c r="E5" s="1804"/>
      <c r="F5" s="1803" t="s">
        <v>1083</v>
      </c>
      <c r="G5" s="1805"/>
      <c r="H5" s="1804"/>
      <c r="I5" s="1803" t="s">
        <v>957</v>
      </c>
      <c r="J5" s="1805"/>
      <c r="K5" s="1805"/>
      <c r="L5" s="1806"/>
    </row>
    <row r="6" spans="1:12" ht="24">
      <c r="A6" s="500"/>
      <c r="B6" s="501"/>
      <c r="C6" s="502" t="s">
        <v>1472</v>
      </c>
      <c r="D6" s="502" t="s">
        <v>202</v>
      </c>
      <c r="E6" s="502" t="s">
        <v>1472</v>
      </c>
      <c r="F6" s="502" t="s">
        <v>147</v>
      </c>
      <c r="G6" s="502" t="s">
        <v>202</v>
      </c>
      <c r="H6" s="502" t="s">
        <v>1472</v>
      </c>
      <c r="I6" s="503" t="s">
        <v>426</v>
      </c>
      <c r="J6" s="503" t="s">
        <v>427</v>
      </c>
      <c r="K6" s="503" t="s">
        <v>428</v>
      </c>
      <c r="L6" s="504" t="s">
        <v>429</v>
      </c>
    </row>
    <row r="7" spans="1:12" ht="12.75">
      <c r="A7" s="505">
        <v>1</v>
      </c>
      <c r="B7" s="502">
        <v>2</v>
      </c>
      <c r="C7" s="502">
        <v>3</v>
      </c>
      <c r="D7" s="502">
        <v>4</v>
      </c>
      <c r="E7" s="502">
        <v>5</v>
      </c>
      <c r="F7" s="502">
        <v>6</v>
      </c>
      <c r="G7" s="502">
        <v>7</v>
      </c>
      <c r="H7" s="502">
        <v>8</v>
      </c>
      <c r="I7" s="502">
        <v>9</v>
      </c>
      <c r="J7" s="502">
        <v>10</v>
      </c>
      <c r="K7" s="502">
        <v>11</v>
      </c>
      <c r="L7" s="506">
        <v>12</v>
      </c>
    </row>
    <row r="8" spans="1:12" ht="12.75">
      <c r="A8" s="505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8"/>
    </row>
    <row r="9" spans="1:12" ht="12.75">
      <c r="A9" s="429" t="s">
        <v>779</v>
      </c>
      <c r="B9" s="424" t="s">
        <v>780</v>
      </c>
      <c r="C9" s="424" t="s">
        <v>1343</v>
      </c>
      <c r="D9" s="424" t="s">
        <v>152</v>
      </c>
      <c r="E9" s="424" t="s">
        <v>1344</v>
      </c>
      <c r="F9" s="424" t="s">
        <v>113</v>
      </c>
      <c r="G9" s="424" t="s">
        <v>100</v>
      </c>
      <c r="H9" s="424" t="s">
        <v>1084</v>
      </c>
      <c r="I9" s="424" t="s">
        <v>567</v>
      </c>
      <c r="J9" s="424" t="s">
        <v>174</v>
      </c>
      <c r="K9" s="424" t="s">
        <v>1345</v>
      </c>
      <c r="L9" s="430" t="s">
        <v>797</v>
      </c>
    </row>
    <row r="10" spans="1:12" ht="12.75">
      <c r="A10" s="431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32"/>
    </row>
    <row r="11" spans="1:12" ht="12.75">
      <c r="A11" s="433" t="s">
        <v>781</v>
      </c>
      <c r="B11" s="424" t="s">
        <v>114</v>
      </c>
      <c r="C11" s="424" t="s">
        <v>212</v>
      </c>
      <c r="D11" s="424" t="s">
        <v>134</v>
      </c>
      <c r="E11" s="424" t="s">
        <v>126</v>
      </c>
      <c r="F11" s="424" t="s">
        <v>115</v>
      </c>
      <c r="G11" s="424" t="s">
        <v>154</v>
      </c>
      <c r="H11" s="424" t="s">
        <v>1346</v>
      </c>
      <c r="I11" s="424" t="s">
        <v>163</v>
      </c>
      <c r="J11" s="424" t="s">
        <v>1347</v>
      </c>
      <c r="K11" s="424" t="s">
        <v>214</v>
      </c>
      <c r="L11" s="430" t="s">
        <v>1348</v>
      </c>
    </row>
    <row r="12" spans="1:12" ht="12.75">
      <c r="A12" s="434" t="s">
        <v>783</v>
      </c>
      <c r="B12" s="426" t="s">
        <v>784</v>
      </c>
      <c r="C12" s="426" t="s">
        <v>1349</v>
      </c>
      <c r="D12" s="426" t="s">
        <v>155</v>
      </c>
      <c r="E12" s="426" t="s">
        <v>1350</v>
      </c>
      <c r="F12" s="426" t="s">
        <v>117</v>
      </c>
      <c r="G12" s="426" t="s">
        <v>156</v>
      </c>
      <c r="H12" s="426" t="s">
        <v>1351</v>
      </c>
      <c r="I12" s="426" t="s">
        <v>174</v>
      </c>
      <c r="J12" s="426" t="s">
        <v>1352</v>
      </c>
      <c r="K12" s="426" t="s">
        <v>813</v>
      </c>
      <c r="L12" s="435" t="s">
        <v>791</v>
      </c>
    </row>
    <row r="13" spans="1:12" ht="12.75">
      <c r="A13" s="434" t="s">
        <v>786</v>
      </c>
      <c r="B13" s="426" t="s">
        <v>787</v>
      </c>
      <c r="C13" s="426" t="s">
        <v>1353</v>
      </c>
      <c r="D13" s="426" t="s">
        <v>159</v>
      </c>
      <c r="E13" s="426" t="s">
        <v>1354</v>
      </c>
      <c r="F13" s="426" t="s">
        <v>118</v>
      </c>
      <c r="G13" s="426" t="s">
        <v>160</v>
      </c>
      <c r="H13" s="426" t="s">
        <v>1355</v>
      </c>
      <c r="I13" s="426" t="s">
        <v>1356</v>
      </c>
      <c r="J13" s="426" t="s">
        <v>401</v>
      </c>
      <c r="K13" s="426" t="s">
        <v>191</v>
      </c>
      <c r="L13" s="435" t="s">
        <v>177</v>
      </c>
    </row>
    <row r="14" spans="1:12" ht="12.75">
      <c r="A14" s="434" t="s">
        <v>788</v>
      </c>
      <c r="B14" s="426" t="s">
        <v>119</v>
      </c>
      <c r="C14" s="426" t="s">
        <v>1357</v>
      </c>
      <c r="D14" s="426" t="s">
        <v>161</v>
      </c>
      <c r="E14" s="426" t="s">
        <v>1358</v>
      </c>
      <c r="F14" s="426" t="s">
        <v>121</v>
      </c>
      <c r="G14" s="426" t="s">
        <v>162</v>
      </c>
      <c r="H14" s="426" t="s">
        <v>1359</v>
      </c>
      <c r="I14" s="426" t="s">
        <v>1360</v>
      </c>
      <c r="J14" s="426" t="s">
        <v>1361</v>
      </c>
      <c r="K14" s="426" t="s">
        <v>178</v>
      </c>
      <c r="L14" s="435" t="s">
        <v>1362</v>
      </c>
    </row>
    <row r="15" spans="1:12" ht="12.75">
      <c r="A15" s="434" t="s">
        <v>789</v>
      </c>
      <c r="B15" s="426" t="s">
        <v>790</v>
      </c>
      <c r="C15" s="426" t="s">
        <v>1363</v>
      </c>
      <c r="D15" s="426" t="s">
        <v>164</v>
      </c>
      <c r="E15" s="426" t="s">
        <v>123</v>
      </c>
      <c r="F15" s="426" t="s">
        <v>124</v>
      </c>
      <c r="G15" s="426" t="s">
        <v>165</v>
      </c>
      <c r="H15" s="426" t="s">
        <v>1364</v>
      </c>
      <c r="I15" s="426" t="s">
        <v>158</v>
      </c>
      <c r="J15" s="426" t="s">
        <v>1365</v>
      </c>
      <c r="K15" s="426" t="s">
        <v>1366</v>
      </c>
      <c r="L15" s="435" t="s">
        <v>181</v>
      </c>
    </row>
    <row r="16" spans="1:12" ht="12.75">
      <c r="A16" s="434" t="s">
        <v>792</v>
      </c>
      <c r="B16" s="426" t="s">
        <v>793</v>
      </c>
      <c r="C16" s="426" t="s">
        <v>1367</v>
      </c>
      <c r="D16" s="426" t="s">
        <v>166</v>
      </c>
      <c r="E16" s="426" t="s">
        <v>1368</v>
      </c>
      <c r="F16" s="426" t="s">
        <v>125</v>
      </c>
      <c r="G16" s="426" t="s">
        <v>167</v>
      </c>
      <c r="H16" s="426" t="s">
        <v>1369</v>
      </c>
      <c r="I16" s="426" t="s">
        <v>186</v>
      </c>
      <c r="J16" s="426" t="s">
        <v>794</v>
      </c>
      <c r="K16" s="426" t="s">
        <v>1089</v>
      </c>
      <c r="L16" s="435" t="s">
        <v>157</v>
      </c>
    </row>
    <row r="17" spans="1:12" ht="12.75">
      <c r="A17" s="434" t="s">
        <v>795</v>
      </c>
      <c r="B17" s="426" t="s">
        <v>796</v>
      </c>
      <c r="C17" s="426" t="s">
        <v>1370</v>
      </c>
      <c r="D17" s="426" t="s">
        <v>168</v>
      </c>
      <c r="E17" s="426" t="s">
        <v>1371</v>
      </c>
      <c r="F17" s="426" t="s">
        <v>126</v>
      </c>
      <c r="G17" s="426" t="s">
        <v>169</v>
      </c>
      <c r="H17" s="426" t="s">
        <v>1372</v>
      </c>
      <c r="I17" s="426" t="s">
        <v>189</v>
      </c>
      <c r="J17" s="426" t="s">
        <v>1373</v>
      </c>
      <c r="K17" s="426" t="s">
        <v>1374</v>
      </c>
      <c r="L17" s="435" t="s">
        <v>87</v>
      </c>
    </row>
    <row r="18" spans="1:12" ht="12.75">
      <c r="A18" s="434" t="s">
        <v>798</v>
      </c>
      <c r="B18" s="426" t="s">
        <v>127</v>
      </c>
      <c r="C18" s="426" t="s">
        <v>1375</v>
      </c>
      <c r="D18" s="426" t="s">
        <v>170</v>
      </c>
      <c r="E18" s="426" t="s">
        <v>1376</v>
      </c>
      <c r="F18" s="426" t="s">
        <v>129</v>
      </c>
      <c r="G18" s="426" t="s">
        <v>171</v>
      </c>
      <c r="H18" s="426" t="s">
        <v>1377</v>
      </c>
      <c r="I18" s="426" t="s">
        <v>1374</v>
      </c>
      <c r="J18" s="426" t="s">
        <v>1352</v>
      </c>
      <c r="K18" s="426" t="s">
        <v>1378</v>
      </c>
      <c r="L18" s="435" t="s">
        <v>420</v>
      </c>
    </row>
    <row r="19" spans="1:12" ht="12.75">
      <c r="A19" s="434" t="s">
        <v>799</v>
      </c>
      <c r="B19" s="426" t="s">
        <v>800</v>
      </c>
      <c r="C19" s="426" t="s">
        <v>1379</v>
      </c>
      <c r="D19" s="426" t="s">
        <v>172</v>
      </c>
      <c r="E19" s="426" t="s">
        <v>1380</v>
      </c>
      <c r="F19" s="426" t="s">
        <v>132</v>
      </c>
      <c r="G19" s="426" t="s">
        <v>173</v>
      </c>
      <c r="H19" s="426" t="s">
        <v>1381</v>
      </c>
      <c r="I19" s="426" t="s">
        <v>153</v>
      </c>
      <c r="J19" s="426" t="s">
        <v>1382</v>
      </c>
      <c r="K19" s="426" t="s">
        <v>89</v>
      </c>
      <c r="L19" s="435" t="s">
        <v>94</v>
      </c>
    </row>
    <row r="20" spans="1:12" ht="12.75">
      <c r="A20" s="434" t="s">
        <v>801</v>
      </c>
      <c r="B20" s="426" t="s">
        <v>802</v>
      </c>
      <c r="C20" s="426" t="s">
        <v>1383</v>
      </c>
      <c r="D20" s="426" t="s">
        <v>175</v>
      </c>
      <c r="E20" s="426" t="s">
        <v>1384</v>
      </c>
      <c r="F20" s="426" t="s">
        <v>133</v>
      </c>
      <c r="G20" s="426" t="s">
        <v>176</v>
      </c>
      <c r="H20" s="426" t="s">
        <v>1385</v>
      </c>
      <c r="I20" s="426" t="s">
        <v>1386</v>
      </c>
      <c r="J20" s="426" t="s">
        <v>94</v>
      </c>
      <c r="K20" s="426" t="s">
        <v>181</v>
      </c>
      <c r="L20" s="435" t="s">
        <v>215</v>
      </c>
    </row>
    <row r="21" spans="1:12" ht="12.75">
      <c r="A21" s="434" t="s">
        <v>803</v>
      </c>
      <c r="B21" s="426" t="s">
        <v>804</v>
      </c>
      <c r="C21" s="426" t="s">
        <v>1344</v>
      </c>
      <c r="D21" s="426" t="s">
        <v>90</v>
      </c>
      <c r="E21" s="426" t="s">
        <v>1387</v>
      </c>
      <c r="F21" s="426" t="s">
        <v>134</v>
      </c>
      <c r="G21" s="426" t="s">
        <v>134</v>
      </c>
      <c r="H21" s="426" t="s">
        <v>1388</v>
      </c>
      <c r="I21" s="426" t="s">
        <v>1389</v>
      </c>
      <c r="J21" s="426" t="s">
        <v>157</v>
      </c>
      <c r="K21" s="426" t="s">
        <v>1390</v>
      </c>
      <c r="L21" s="435" t="s">
        <v>174</v>
      </c>
    </row>
    <row r="22" spans="1:12" ht="12.75">
      <c r="A22" s="434" t="s">
        <v>805</v>
      </c>
      <c r="B22" s="426" t="s">
        <v>806</v>
      </c>
      <c r="C22" s="426" t="s">
        <v>1391</v>
      </c>
      <c r="D22" s="426" t="s">
        <v>566</v>
      </c>
      <c r="E22" s="426" t="s">
        <v>1392</v>
      </c>
      <c r="F22" s="426" t="s">
        <v>1085</v>
      </c>
      <c r="G22" s="426" t="s">
        <v>1085</v>
      </c>
      <c r="H22" s="426" t="s">
        <v>1393</v>
      </c>
      <c r="I22" s="426" t="s">
        <v>180</v>
      </c>
      <c r="J22" s="426" t="s">
        <v>1394</v>
      </c>
      <c r="K22" s="426" t="s">
        <v>95</v>
      </c>
      <c r="L22" s="435" t="s">
        <v>131</v>
      </c>
    </row>
    <row r="23" spans="1:12" ht="12.75">
      <c r="A23" s="434" t="s">
        <v>807</v>
      </c>
      <c r="B23" s="426" t="s">
        <v>808</v>
      </c>
      <c r="C23" s="426" t="s">
        <v>1395</v>
      </c>
      <c r="D23" s="426" t="s">
        <v>421</v>
      </c>
      <c r="E23" s="426" t="s">
        <v>1396</v>
      </c>
      <c r="F23" s="426" t="s">
        <v>1086</v>
      </c>
      <c r="G23" s="426" t="s">
        <v>1086</v>
      </c>
      <c r="H23" s="426" t="s">
        <v>1397</v>
      </c>
      <c r="I23" s="426" t="s">
        <v>1398</v>
      </c>
      <c r="J23" s="426" t="s">
        <v>195</v>
      </c>
      <c r="K23" s="426" t="s">
        <v>695</v>
      </c>
      <c r="L23" s="435" t="s">
        <v>181</v>
      </c>
    </row>
    <row r="24" spans="1:12" ht="12.75">
      <c r="A24" s="434" t="s">
        <v>809</v>
      </c>
      <c r="B24" s="426" t="s">
        <v>810</v>
      </c>
      <c r="C24" s="426" t="s">
        <v>80</v>
      </c>
      <c r="D24" s="426" t="s">
        <v>179</v>
      </c>
      <c r="E24" s="426" t="s">
        <v>1399</v>
      </c>
      <c r="F24" s="426" t="s">
        <v>136</v>
      </c>
      <c r="G24" s="426" t="s">
        <v>120</v>
      </c>
      <c r="H24" s="426" t="s">
        <v>172</v>
      </c>
      <c r="I24" s="426" t="s">
        <v>1400</v>
      </c>
      <c r="J24" s="426" t="s">
        <v>797</v>
      </c>
      <c r="K24" s="426" t="s">
        <v>1401</v>
      </c>
      <c r="L24" s="435" t="s">
        <v>157</v>
      </c>
    </row>
    <row r="25" spans="1:12" ht="12.75">
      <c r="A25" s="431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32"/>
    </row>
    <row r="26" spans="1:12" ht="12.75">
      <c r="A26" s="433" t="s">
        <v>811</v>
      </c>
      <c r="B26" s="424" t="s">
        <v>812</v>
      </c>
      <c r="C26" s="424" t="s">
        <v>1402</v>
      </c>
      <c r="D26" s="424" t="s">
        <v>182</v>
      </c>
      <c r="E26" s="424" t="s">
        <v>1403</v>
      </c>
      <c r="F26" s="424" t="s">
        <v>137</v>
      </c>
      <c r="G26" s="424" t="s">
        <v>99</v>
      </c>
      <c r="H26" s="424" t="s">
        <v>144</v>
      </c>
      <c r="I26" s="424" t="s">
        <v>1398</v>
      </c>
      <c r="J26" s="424" t="s">
        <v>1404</v>
      </c>
      <c r="K26" s="424" t="s">
        <v>1405</v>
      </c>
      <c r="L26" s="430" t="s">
        <v>400</v>
      </c>
    </row>
    <row r="27" spans="1:12" ht="12.75">
      <c r="A27" s="434" t="s">
        <v>814</v>
      </c>
      <c r="B27" s="426" t="s">
        <v>815</v>
      </c>
      <c r="C27" s="426" t="s">
        <v>566</v>
      </c>
      <c r="D27" s="426" t="s">
        <v>91</v>
      </c>
      <c r="E27" s="426" t="s">
        <v>1406</v>
      </c>
      <c r="F27" s="426" t="s">
        <v>97</v>
      </c>
      <c r="G27" s="426" t="s">
        <v>97</v>
      </c>
      <c r="H27" s="426" t="s">
        <v>1407</v>
      </c>
      <c r="I27" s="426" t="s">
        <v>138</v>
      </c>
      <c r="J27" s="426" t="s">
        <v>1408</v>
      </c>
      <c r="K27" s="426" t="s">
        <v>178</v>
      </c>
      <c r="L27" s="435" t="s">
        <v>1409</v>
      </c>
    </row>
    <row r="28" spans="1:12" ht="12.75">
      <c r="A28" s="434" t="s">
        <v>817</v>
      </c>
      <c r="B28" s="426" t="s">
        <v>818</v>
      </c>
      <c r="C28" s="426" t="s">
        <v>1410</v>
      </c>
      <c r="D28" s="426" t="s">
        <v>96</v>
      </c>
      <c r="E28" s="426" t="s">
        <v>1411</v>
      </c>
      <c r="F28" s="426" t="s">
        <v>139</v>
      </c>
      <c r="G28" s="426" t="s">
        <v>184</v>
      </c>
      <c r="H28" s="426" t="s">
        <v>1412</v>
      </c>
      <c r="I28" s="426" t="s">
        <v>185</v>
      </c>
      <c r="J28" s="426" t="s">
        <v>401</v>
      </c>
      <c r="K28" s="426" t="s">
        <v>1413</v>
      </c>
      <c r="L28" s="435" t="s">
        <v>819</v>
      </c>
    </row>
    <row r="29" spans="1:12" ht="24">
      <c r="A29" s="434" t="s">
        <v>820</v>
      </c>
      <c r="B29" s="426" t="s">
        <v>821</v>
      </c>
      <c r="C29" s="426" t="s">
        <v>1414</v>
      </c>
      <c r="D29" s="426" t="s">
        <v>187</v>
      </c>
      <c r="E29" s="426" t="s">
        <v>1415</v>
      </c>
      <c r="F29" s="426" t="s">
        <v>140</v>
      </c>
      <c r="G29" s="426" t="s">
        <v>188</v>
      </c>
      <c r="H29" s="426" t="s">
        <v>1416</v>
      </c>
      <c r="I29" s="426" t="s">
        <v>1401</v>
      </c>
      <c r="J29" s="426" t="s">
        <v>95</v>
      </c>
      <c r="K29" s="426" t="s">
        <v>1417</v>
      </c>
      <c r="L29" s="435" t="s">
        <v>568</v>
      </c>
    </row>
    <row r="30" spans="1:12" ht="12.75">
      <c r="A30" s="434" t="s">
        <v>822</v>
      </c>
      <c r="B30" s="426" t="s">
        <v>823</v>
      </c>
      <c r="C30" s="426" t="s">
        <v>1418</v>
      </c>
      <c r="D30" s="426" t="s">
        <v>101</v>
      </c>
      <c r="E30" s="426" t="s">
        <v>1419</v>
      </c>
      <c r="F30" s="426" t="s">
        <v>102</v>
      </c>
      <c r="G30" s="426" t="s">
        <v>102</v>
      </c>
      <c r="H30" s="426" t="s">
        <v>1420</v>
      </c>
      <c r="I30" s="426" t="s">
        <v>1394</v>
      </c>
      <c r="J30" s="426" t="s">
        <v>1409</v>
      </c>
      <c r="K30" s="426" t="s">
        <v>1421</v>
      </c>
      <c r="L30" s="435" t="s">
        <v>1356</v>
      </c>
    </row>
    <row r="31" spans="1:12" ht="12.75">
      <c r="A31" s="434" t="s">
        <v>824</v>
      </c>
      <c r="B31" s="426" t="s">
        <v>825</v>
      </c>
      <c r="C31" s="426" t="s">
        <v>1422</v>
      </c>
      <c r="D31" s="426" t="s">
        <v>141</v>
      </c>
      <c r="E31" s="426" t="s">
        <v>1423</v>
      </c>
      <c r="F31" s="426" t="s">
        <v>103</v>
      </c>
      <c r="G31" s="426" t="s">
        <v>103</v>
      </c>
      <c r="H31" s="426" t="s">
        <v>1424</v>
      </c>
      <c r="I31" s="426" t="s">
        <v>1425</v>
      </c>
      <c r="J31" s="426" t="s">
        <v>1394</v>
      </c>
      <c r="K31" s="426" t="s">
        <v>1426</v>
      </c>
      <c r="L31" s="435" t="s">
        <v>1427</v>
      </c>
    </row>
    <row r="32" spans="1:12" ht="12.75">
      <c r="A32" s="434" t="s">
        <v>826</v>
      </c>
      <c r="B32" s="426" t="s">
        <v>827</v>
      </c>
      <c r="C32" s="426" t="s">
        <v>1428</v>
      </c>
      <c r="D32" s="426" t="s">
        <v>104</v>
      </c>
      <c r="E32" s="426" t="s">
        <v>1429</v>
      </c>
      <c r="F32" s="426" t="s">
        <v>105</v>
      </c>
      <c r="G32" s="426" t="s">
        <v>105</v>
      </c>
      <c r="H32" s="426" t="s">
        <v>1430</v>
      </c>
      <c r="I32" s="426" t="s">
        <v>1431</v>
      </c>
      <c r="J32" s="426" t="s">
        <v>215</v>
      </c>
      <c r="K32" s="426" t="s">
        <v>1432</v>
      </c>
      <c r="L32" s="435" t="s">
        <v>157</v>
      </c>
    </row>
    <row r="33" spans="1:12" ht="12.75">
      <c r="A33" s="434" t="s">
        <v>828</v>
      </c>
      <c r="B33" s="426" t="s">
        <v>829</v>
      </c>
      <c r="C33" s="426" t="s">
        <v>1433</v>
      </c>
      <c r="D33" s="426" t="s">
        <v>190</v>
      </c>
      <c r="E33" s="426" t="s">
        <v>1434</v>
      </c>
      <c r="F33" s="426" t="s">
        <v>98</v>
      </c>
      <c r="G33" s="426" t="s">
        <v>96</v>
      </c>
      <c r="H33" s="426" t="s">
        <v>182</v>
      </c>
      <c r="I33" s="426" t="s">
        <v>191</v>
      </c>
      <c r="J33" s="426" t="s">
        <v>1404</v>
      </c>
      <c r="K33" s="426" t="s">
        <v>1091</v>
      </c>
      <c r="L33" s="435" t="s">
        <v>696</v>
      </c>
    </row>
    <row r="34" spans="1:12" ht="12.75">
      <c r="A34" s="434" t="s">
        <v>830</v>
      </c>
      <c r="B34" s="426" t="s">
        <v>831</v>
      </c>
      <c r="C34" s="426" t="s">
        <v>785</v>
      </c>
      <c r="D34" s="426" t="s">
        <v>697</v>
      </c>
      <c r="E34" s="426" t="s">
        <v>697</v>
      </c>
      <c r="F34" s="426" t="s">
        <v>1088</v>
      </c>
      <c r="G34" s="426" t="s">
        <v>1088</v>
      </c>
      <c r="H34" s="426" t="s">
        <v>1088</v>
      </c>
      <c r="I34" s="426" t="s">
        <v>422</v>
      </c>
      <c r="J34" s="426" t="s">
        <v>794</v>
      </c>
      <c r="K34" s="426" t="s">
        <v>782</v>
      </c>
      <c r="L34" s="435" t="s">
        <v>794</v>
      </c>
    </row>
    <row r="35" spans="1:12" ht="13.5" thickBot="1">
      <c r="A35" s="436" t="s">
        <v>832</v>
      </c>
      <c r="B35" s="437" t="s">
        <v>833</v>
      </c>
      <c r="C35" s="437" t="s">
        <v>1435</v>
      </c>
      <c r="D35" s="437" t="s">
        <v>566</v>
      </c>
      <c r="E35" s="437" t="s">
        <v>1436</v>
      </c>
      <c r="F35" s="437" t="s">
        <v>85</v>
      </c>
      <c r="G35" s="437" t="s">
        <v>192</v>
      </c>
      <c r="H35" s="437" t="s">
        <v>1437</v>
      </c>
      <c r="I35" s="437" t="s">
        <v>1438</v>
      </c>
      <c r="J35" s="437" t="s">
        <v>1356</v>
      </c>
      <c r="K35" s="437" t="s">
        <v>183</v>
      </c>
      <c r="L35" s="438" t="s">
        <v>568</v>
      </c>
    </row>
    <row r="36" spans="1:12" ht="14.25" thickBot="1" thickTop="1">
      <c r="A36" s="1801" t="s">
        <v>423</v>
      </c>
      <c r="B36" s="1801"/>
      <c r="C36" s="1801"/>
      <c r="D36" s="1801"/>
      <c r="E36" s="1801"/>
      <c r="F36" s="1801"/>
      <c r="G36" s="1801"/>
      <c r="H36" s="1801"/>
      <c r="I36" s="1801"/>
      <c r="J36" s="1801"/>
      <c r="K36" s="1801"/>
      <c r="L36" s="1801"/>
    </row>
    <row r="37" spans="1:12" ht="13.5" thickTop="1">
      <c r="A37" s="490" t="s">
        <v>779</v>
      </c>
      <c r="B37" s="861" t="s">
        <v>780</v>
      </c>
      <c r="C37" s="491" t="s">
        <v>1439</v>
      </c>
      <c r="D37" s="491" t="s">
        <v>193</v>
      </c>
      <c r="E37" s="491" t="s">
        <v>1440</v>
      </c>
      <c r="F37" s="491" t="s">
        <v>142</v>
      </c>
      <c r="G37" s="491" t="s">
        <v>135</v>
      </c>
      <c r="H37" s="491" t="s">
        <v>1416</v>
      </c>
      <c r="I37" s="491" t="s">
        <v>1441</v>
      </c>
      <c r="J37" s="491" t="s">
        <v>401</v>
      </c>
      <c r="K37" s="491" t="s">
        <v>1092</v>
      </c>
      <c r="L37" s="492" t="s">
        <v>401</v>
      </c>
    </row>
    <row r="38" spans="1:12" ht="12.75">
      <c r="A38" s="439" t="s">
        <v>781</v>
      </c>
      <c r="B38" s="862" t="s">
        <v>82</v>
      </c>
      <c r="C38" s="424" t="s">
        <v>126</v>
      </c>
      <c r="D38" s="424" t="s">
        <v>194</v>
      </c>
      <c r="E38" s="424" t="s">
        <v>1442</v>
      </c>
      <c r="F38" s="424" t="s">
        <v>83</v>
      </c>
      <c r="G38" s="424" t="s">
        <v>165</v>
      </c>
      <c r="H38" s="424" t="s">
        <v>1443</v>
      </c>
      <c r="I38" s="424" t="s">
        <v>130</v>
      </c>
      <c r="J38" s="424" t="s">
        <v>1348</v>
      </c>
      <c r="K38" s="424" t="s">
        <v>813</v>
      </c>
      <c r="L38" s="430" t="s">
        <v>116</v>
      </c>
    </row>
    <row r="39" spans="1:12" ht="13.5" thickBot="1">
      <c r="A39" s="493" t="s">
        <v>811</v>
      </c>
      <c r="B39" s="863" t="s">
        <v>84</v>
      </c>
      <c r="C39" s="494" t="s">
        <v>1444</v>
      </c>
      <c r="D39" s="494" t="s">
        <v>566</v>
      </c>
      <c r="E39" s="494" t="s">
        <v>1445</v>
      </c>
      <c r="F39" s="494" t="s">
        <v>144</v>
      </c>
      <c r="G39" s="494" t="s">
        <v>196</v>
      </c>
      <c r="H39" s="494" t="s">
        <v>1446</v>
      </c>
      <c r="I39" s="494" t="s">
        <v>567</v>
      </c>
      <c r="J39" s="494" t="s">
        <v>1447</v>
      </c>
      <c r="K39" s="494" t="s">
        <v>89</v>
      </c>
      <c r="L39" s="495" t="s">
        <v>1448</v>
      </c>
    </row>
    <row r="40" spans="1:12" ht="14.25" thickBot="1" thickTop="1">
      <c r="A40" s="1801" t="s">
        <v>424</v>
      </c>
      <c r="B40" s="1801"/>
      <c r="C40" s="1801"/>
      <c r="D40" s="1801"/>
      <c r="E40" s="1801"/>
      <c r="F40" s="1801"/>
      <c r="G40" s="1801"/>
      <c r="H40" s="1801"/>
      <c r="I40" s="1801"/>
      <c r="J40" s="1801"/>
      <c r="K40" s="1801"/>
      <c r="L40" s="1801"/>
    </row>
    <row r="41" spans="1:12" ht="13.5" thickTop="1">
      <c r="A41" s="490" t="s">
        <v>779</v>
      </c>
      <c r="B41" s="861" t="s">
        <v>780</v>
      </c>
      <c r="C41" s="491" t="s">
        <v>1449</v>
      </c>
      <c r="D41" s="491" t="s">
        <v>91</v>
      </c>
      <c r="E41" s="491" t="s">
        <v>1450</v>
      </c>
      <c r="F41" s="491" t="s">
        <v>145</v>
      </c>
      <c r="G41" s="491" t="s">
        <v>197</v>
      </c>
      <c r="H41" s="491" t="s">
        <v>1087</v>
      </c>
      <c r="I41" s="491" t="s">
        <v>1451</v>
      </c>
      <c r="J41" s="491" t="s">
        <v>794</v>
      </c>
      <c r="K41" s="491" t="s">
        <v>1089</v>
      </c>
      <c r="L41" s="492" t="s">
        <v>794</v>
      </c>
    </row>
    <row r="42" spans="1:12" ht="12.75">
      <c r="A42" s="439" t="s">
        <v>781</v>
      </c>
      <c r="B42" s="862" t="s">
        <v>86</v>
      </c>
      <c r="C42" s="424" t="s">
        <v>1452</v>
      </c>
      <c r="D42" s="424" t="s">
        <v>198</v>
      </c>
      <c r="E42" s="424" t="s">
        <v>1453</v>
      </c>
      <c r="F42" s="424" t="s">
        <v>128</v>
      </c>
      <c r="G42" s="424" t="s">
        <v>199</v>
      </c>
      <c r="H42" s="424" t="s">
        <v>1454</v>
      </c>
      <c r="I42" s="424" t="s">
        <v>401</v>
      </c>
      <c r="J42" s="424" t="s">
        <v>1455</v>
      </c>
      <c r="K42" s="424" t="s">
        <v>81</v>
      </c>
      <c r="L42" s="430" t="s">
        <v>1456</v>
      </c>
    </row>
    <row r="43" spans="1:12" ht="13.5" thickBot="1">
      <c r="A43" s="493" t="s">
        <v>811</v>
      </c>
      <c r="B43" s="863" t="s">
        <v>88</v>
      </c>
      <c r="C43" s="494" t="s">
        <v>1457</v>
      </c>
      <c r="D43" s="494" t="s">
        <v>200</v>
      </c>
      <c r="E43" s="494" t="s">
        <v>1458</v>
      </c>
      <c r="F43" s="494" t="s">
        <v>146</v>
      </c>
      <c r="G43" s="494" t="s">
        <v>201</v>
      </c>
      <c r="H43" s="494" t="s">
        <v>1459</v>
      </c>
      <c r="I43" s="494" t="s">
        <v>1438</v>
      </c>
      <c r="J43" s="494" t="s">
        <v>1404</v>
      </c>
      <c r="K43" s="494" t="s">
        <v>1460</v>
      </c>
      <c r="L43" s="495" t="s">
        <v>1448</v>
      </c>
    </row>
    <row r="44" spans="1:12" ht="14.25" thickBot="1" thickTop="1">
      <c r="A44" s="1801" t="s">
        <v>425</v>
      </c>
      <c r="B44" s="1801"/>
      <c r="C44" s="1801"/>
      <c r="D44" s="1801"/>
      <c r="E44" s="1801"/>
      <c r="F44" s="1801"/>
      <c r="G44" s="1801"/>
      <c r="H44" s="1801"/>
      <c r="I44" s="1801"/>
      <c r="J44" s="1801"/>
      <c r="K44" s="1801"/>
      <c r="L44" s="1801"/>
    </row>
    <row r="45" spans="1:12" ht="13.5" thickTop="1">
      <c r="A45" s="490" t="s">
        <v>779</v>
      </c>
      <c r="B45" s="861" t="s">
        <v>780</v>
      </c>
      <c r="C45" s="491" t="s">
        <v>1461</v>
      </c>
      <c r="D45" s="491" t="s">
        <v>211</v>
      </c>
      <c r="E45" s="491" t="s">
        <v>1462</v>
      </c>
      <c r="F45" s="491" t="s">
        <v>212</v>
      </c>
      <c r="G45" s="491" t="s">
        <v>213</v>
      </c>
      <c r="H45" s="491" t="s">
        <v>1463</v>
      </c>
      <c r="I45" s="491" t="s">
        <v>180</v>
      </c>
      <c r="J45" s="491" t="s">
        <v>1464</v>
      </c>
      <c r="K45" s="491" t="s">
        <v>1398</v>
      </c>
      <c r="L45" s="492" t="s">
        <v>215</v>
      </c>
    </row>
    <row r="46" spans="1:12" ht="12.75">
      <c r="A46" s="439" t="s">
        <v>781</v>
      </c>
      <c r="B46" s="862" t="s">
        <v>216</v>
      </c>
      <c r="C46" s="424" t="s">
        <v>1465</v>
      </c>
      <c r="D46" s="424" t="s">
        <v>217</v>
      </c>
      <c r="E46" s="424" t="s">
        <v>217</v>
      </c>
      <c r="F46" s="424" t="s">
        <v>218</v>
      </c>
      <c r="G46" s="424" t="s">
        <v>219</v>
      </c>
      <c r="H46" s="424" t="s">
        <v>1466</v>
      </c>
      <c r="I46" s="424" t="s">
        <v>1467</v>
      </c>
      <c r="J46" s="424" t="s">
        <v>794</v>
      </c>
      <c r="K46" s="424" t="s">
        <v>1092</v>
      </c>
      <c r="L46" s="430" t="s">
        <v>143</v>
      </c>
    </row>
    <row r="47" spans="1:12" ht="13.5" thickBot="1">
      <c r="A47" s="493" t="s">
        <v>811</v>
      </c>
      <c r="B47" s="863" t="s">
        <v>220</v>
      </c>
      <c r="C47" s="494" t="s">
        <v>1468</v>
      </c>
      <c r="D47" s="494" t="s">
        <v>221</v>
      </c>
      <c r="E47" s="494" t="s">
        <v>1469</v>
      </c>
      <c r="F47" s="494" t="s">
        <v>222</v>
      </c>
      <c r="G47" s="494" t="s">
        <v>223</v>
      </c>
      <c r="H47" s="494" t="s">
        <v>1470</v>
      </c>
      <c r="I47" s="494" t="s">
        <v>1471</v>
      </c>
      <c r="J47" s="494" t="s">
        <v>122</v>
      </c>
      <c r="K47" s="494" t="s">
        <v>1400</v>
      </c>
      <c r="L47" s="495" t="s">
        <v>157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11" t="s">
        <v>889</v>
      </c>
      <c r="B1" s="1811"/>
      <c r="C1" s="1811"/>
      <c r="D1" s="1811"/>
      <c r="E1" s="1811"/>
      <c r="F1" s="1811"/>
      <c r="G1" s="1811"/>
    </row>
    <row r="2" spans="1:7" ht="18" customHeight="1">
      <c r="A2" s="1812" t="s">
        <v>470</v>
      </c>
      <c r="B2" s="1812"/>
      <c r="C2" s="1812"/>
      <c r="D2" s="1812"/>
      <c r="E2" s="1812"/>
      <c r="F2" s="1812"/>
      <c r="G2" s="1812"/>
    </row>
    <row r="3" spans="1:7" ht="15.75" customHeight="1">
      <c r="A3" s="1813" t="s">
        <v>579</v>
      </c>
      <c r="B3" s="1813"/>
      <c r="C3" s="1813"/>
      <c r="D3" s="1813"/>
      <c r="E3" s="1813"/>
      <c r="F3" s="1813"/>
      <c r="G3" s="1813"/>
    </row>
    <row r="4" spans="1:8" ht="15.75" customHeight="1">
      <c r="A4" s="1814" t="s">
        <v>541</v>
      </c>
      <c r="B4" s="1814"/>
      <c r="C4" s="1814"/>
      <c r="D4" s="1814"/>
      <c r="E4" s="1814"/>
      <c r="F4" s="1814"/>
      <c r="G4" s="1814"/>
      <c r="H4" s="93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07" t="s">
        <v>877</v>
      </c>
      <c r="B6" s="1809" t="s">
        <v>875</v>
      </c>
      <c r="C6" s="1809"/>
      <c r="D6" s="1809" t="s">
        <v>588</v>
      </c>
      <c r="E6" s="1809"/>
      <c r="F6" s="1809" t="s">
        <v>44</v>
      </c>
      <c r="G6" s="1810"/>
      <c r="H6" s="8"/>
      <c r="I6" s="8"/>
      <c r="J6" s="8"/>
      <c r="K6" s="8"/>
    </row>
    <row r="7" spans="1:11" ht="24.75" customHeight="1">
      <c r="A7" s="1808"/>
      <c r="B7" s="415" t="s">
        <v>876</v>
      </c>
      <c r="C7" s="415" t="s">
        <v>720</v>
      </c>
      <c r="D7" s="414" t="s">
        <v>876</v>
      </c>
      <c r="E7" s="414" t="s">
        <v>720</v>
      </c>
      <c r="F7" s="414" t="s">
        <v>876</v>
      </c>
      <c r="G7" s="423" t="s">
        <v>720</v>
      </c>
      <c r="H7" s="8"/>
      <c r="I7" s="8"/>
      <c r="J7" s="8"/>
      <c r="K7" s="8"/>
    </row>
    <row r="8" spans="1:11" ht="24.75" customHeight="1">
      <c r="A8" s="498" t="s">
        <v>990</v>
      </c>
      <c r="B8" s="1525">
        <v>148.9</v>
      </c>
      <c r="C8" s="1526">
        <v>9.501678020017536</v>
      </c>
      <c r="D8" s="1525">
        <v>160.3</v>
      </c>
      <c r="E8" s="1526">
        <v>7.656145063801205</v>
      </c>
      <c r="F8" s="1526" t="s">
        <v>1090</v>
      </c>
      <c r="G8" s="1527" t="s">
        <v>399</v>
      </c>
      <c r="H8" s="8"/>
      <c r="I8" s="8"/>
      <c r="J8" s="8"/>
      <c r="K8" s="8"/>
    </row>
    <row r="9" spans="1:11" ht="24.75" customHeight="1">
      <c r="A9" s="498" t="s">
        <v>991</v>
      </c>
      <c r="B9" s="1525">
        <v>149.2</v>
      </c>
      <c r="C9" s="1526">
        <v>8.57412527673496</v>
      </c>
      <c r="D9" s="1525">
        <v>161.9</v>
      </c>
      <c r="E9" s="1526">
        <v>8.5</v>
      </c>
      <c r="F9" s="1528" t="s">
        <v>1084</v>
      </c>
      <c r="G9" s="1529" t="s">
        <v>1089</v>
      </c>
      <c r="H9" s="8"/>
      <c r="I9" s="8"/>
      <c r="J9" s="8"/>
      <c r="K9" s="8"/>
    </row>
    <row r="10" spans="1:7" ht="24.75" customHeight="1">
      <c r="A10" s="498" t="s">
        <v>992</v>
      </c>
      <c r="B10" s="1525">
        <v>150.2</v>
      </c>
      <c r="C10" s="1526">
        <v>8.9</v>
      </c>
      <c r="D10" s="1525">
        <v>163.6</v>
      </c>
      <c r="E10" s="1526" t="s">
        <v>422</v>
      </c>
      <c r="F10" s="1525" t="s">
        <v>93</v>
      </c>
      <c r="G10" s="1530" t="s">
        <v>89</v>
      </c>
    </row>
    <row r="11" spans="1:7" ht="24.75" customHeight="1">
      <c r="A11" s="498" t="s">
        <v>993</v>
      </c>
      <c r="B11" s="1525">
        <v>150.7</v>
      </c>
      <c r="C11" s="1526">
        <v>8.383297904073885</v>
      </c>
      <c r="D11" s="1525">
        <v>163.4</v>
      </c>
      <c r="E11" s="1526">
        <v>8.5</v>
      </c>
      <c r="F11" s="1525" t="s">
        <v>113</v>
      </c>
      <c r="G11" s="1530" t="s">
        <v>89</v>
      </c>
    </row>
    <row r="12" spans="1:7" ht="24.75" customHeight="1">
      <c r="A12" s="498" t="s">
        <v>994</v>
      </c>
      <c r="B12" s="1525">
        <v>151.6</v>
      </c>
      <c r="C12" s="1526">
        <v>9.6</v>
      </c>
      <c r="D12" s="1525">
        <v>163</v>
      </c>
      <c r="E12" s="1526">
        <v>7.5</v>
      </c>
      <c r="F12" s="1525" t="s">
        <v>100</v>
      </c>
      <c r="G12" s="1530" t="s">
        <v>153</v>
      </c>
    </row>
    <row r="13" spans="1:7" ht="24.75" customHeight="1">
      <c r="A13" s="498" t="s">
        <v>995</v>
      </c>
      <c r="B13" s="1531">
        <v>153.6</v>
      </c>
      <c r="C13" s="1526">
        <v>11.255475156659173</v>
      </c>
      <c r="D13" s="1531">
        <v>164</v>
      </c>
      <c r="E13" s="1526" t="s">
        <v>567</v>
      </c>
      <c r="F13" s="1525" t="s">
        <v>1084</v>
      </c>
      <c r="G13" s="1530" t="s">
        <v>1345</v>
      </c>
    </row>
    <row r="14" spans="1:7" ht="24.75" customHeight="1">
      <c r="A14" s="498" t="s">
        <v>996</v>
      </c>
      <c r="B14" s="1525">
        <v>153</v>
      </c>
      <c r="C14" s="1526">
        <v>10.2</v>
      </c>
      <c r="D14" s="1525">
        <v>163.8</v>
      </c>
      <c r="E14" s="1526" t="s">
        <v>813</v>
      </c>
      <c r="F14" s="1525"/>
      <c r="G14" s="1530"/>
    </row>
    <row r="15" spans="1:7" ht="24.75" customHeight="1">
      <c r="A15" s="498" t="s">
        <v>997</v>
      </c>
      <c r="B15" s="1525">
        <v>153.3</v>
      </c>
      <c r="C15" s="1526">
        <v>10.7</v>
      </c>
      <c r="D15" s="1525">
        <v>164.1</v>
      </c>
      <c r="E15" s="1526">
        <v>7</v>
      </c>
      <c r="F15" s="1525"/>
      <c r="G15" s="1530"/>
    </row>
    <row r="16" spans="1:7" ht="24.75" customHeight="1">
      <c r="A16" s="498" t="s">
        <v>998</v>
      </c>
      <c r="B16" s="1525">
        <v>154.4</v>
      </c>
      <c r="C16" s="1526">
        <v>10.577158288355633</v>
      </c>
      <c r="D16" s="1525">
        <v>166</v>
      </c>
      <c r="E16" s="1526" t="s">
        <v>1091</v>
      </c>
      <c r="F16" s="1525"/>
      <c r="G16" s="1530"/>
    </row>
    <row r="17" spans="1:7" ht="24.75" customHeight="1">
      <c r="A17" s="498" t="s">
        <v>716</v>
      </c>
      <c r="B17" s="1525">
        <v>154.5</v>
      </c>
      <c r="C17" s="1532">
        <v>9.5</v>
      </c>
      <c r="D17" s="496">
        <v>168</v>
      </c>
      <c r="E17" s="496" t="s">
        <v>1092</v>
      </c>
      <c r="F17" s="1525"/>
      <c r="G17" s="1530"/>
    </row>
    <row r="18" spans="1:7" ht="24.75" customHeight="1">
      <c r="A18" s="498" t="s">
        <v>717</v>
      </c>
      <c r="B18" s="1525">
        <v>154.8</v>
      </c>
      <c r="C18" s="1526">
        <v>8.8</v>
      </c>
      <c r="D18" s="1525">
        <v>170.2</v>
      </c>
      <c r="E18" s="1526" t="s">
        <v>419</v>
      </c>
      <c r="F18" s="1525"/>
      <c r="G18" s="1530"/>
    </row>
    <row r="19" spans="1:7" ht="24.75" customHeight="1">
      <c r="A19" s="498" t="s">
        <v>718</v>
      </c>
      <c r="B19" s="1525">
        <v>158.6</v>
      </c>
      <c r="C19" s="1526">
        <v>9.6</v>
      </c>
      <c r="D19" s="1525">
        <v>176.8</v>
      </c>
      <c r="E19" s="1526">
        <v>11.5</v>
      </c>
      <c r="F19" s="1525"/>
      <c r="G19" s="1530"/>
    </row>
    <row r="20" spans="1:7" s="497" customFormat="1" ht="24.75" customHeight="1" thickBot="1">
      <c r="A20" s="420" t="s">
        <v>627</v>
      </c>
      <c r="B20" s="1533">
        <v>152.73333333333332</v>
      </c>
      <c r="C20" s="1533">
        <v>9.632644553820098</v>
      </c>
      <c r="D20" s="1533">
        <v>165.425</v>
      </c>
      <c r="E20" s="1533">
        <v>8.307917264558085</v>
      </c>
      <c r="F20" s="1533"/>
      <c r="G20" s="1534"/>
    </row>
    <row r="21" spans="1:2" ht="19.5" customHeight="1" thickTop="1">
      <c r="A21" s="7" t="s">
        <v>628</v>
      </c>
      <c r="B21" s="8"/>
    </row>
    <row r="22" spans="1:7" ht="19.5" customHeight="1">
      <c r="A22" s="7"/>
      <c r="G22" s="93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32" customWidth="1"/>
    <col min="2" max="2" width="9.140625" style="332" bestFit="1" customWidth="1"/>
    <col min="3" max="3" width="8.140625" style="332" bestFit="1" customWidth="1"/>
    <col min="4" max="4" width="8.28125" style="332" bestFit="1" customWidth="1"/>
    <col min="5" max="5" width="8.140625" style="332" bestFit="1" customWidth="1"/>
    <col min="6" max="6" width="8.7109375" style="332" bestFit="1" customWidth="1"/>
    <col min="7" max="7" width="8.28125" style="332" bestFit="1" customWidth="1"/>
    <col min="8" max="8" width="8.140625" style="332" bestFit="1" customWidth="1"/>
    <col min="9" max="12" width="8.57421875" style="332" bestFit="1" customWidth="1"/>
    <col min="13" max="16384" width="9.140625" style="332" customWidth="1"/>
  </cols>
  <sheetData>
    <row r="1" spans="1:13" ht="12.75">
      <c r="A1" s="1783" t="s">
        <v>471</v>
      </c>
      <c r="B1" s="1783"/>
      <c r="C1" s="1783"/>
      <c r="D1" s="1783"/>
      <c r="E1" s="1783"/>
      <c r="F1" s="1783"/>
      <c r="G1" s="1783"/>
      <c r="H1" s="1783"/>
      <c r="I1" s="1783"/>
      <c r="J1" s="1783"/>
      <c r="K1" s="1783"/>
      <c r="L1" s="1783"/>
      <c r="M1" s="12"/>
    </row>
    <row r="2" spans="1:12" ht="15.75">
      <c r="A2" s="1826" t="s">
        <v>631</v>
      </c>
      <c r="B2" s="1826"/>
      <c r="C2" s="1826"/>
      <c r="D2" s="1826"/>
      <c r="E2" s="1826"/>
      <c r="F2" s="1826"/>
      <c r="G2" s="1826"/>
      <c r="H2" s="1826"/>
      <c r="I2" s="1826"/>
      <c r="J2" s="1826"/>
      <c r="K2" s="1826"/>
      <c r="L2" s="1826"/>
    </row>
    <row r="3" spans="1:12" ht="15.75" customHeight="1">
      <c r="A3" s="1826" t="s">
        <v>958</v>
      </c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1826"/>
    </row>
    <row r="4" spans="1:12" ht="12.75">
      <c r="A4" s="1818" t="s">
        <v>556</v>
      </c>
      <c r="B4" s="1818"/>
      <c r="C4" s="1818"/>
      <c r="D4" s="1818"/>
      <c r="E4" s="1818"/>
      <c r="F4" s="1818"/>
      <c r="G4" s="1818"/>
      <c r="H4" s="1818"/>
      <c r="I4" s="1818"/>
      <c r="J4" s="1818"/>
      <c r="K4" s="1818"/>
      <c r="L4" s="1818"/>
    </row>
    <row r="5" spans="1:12" ht="13.5" thickBot="1">
      <c r="A5" s="1818" t="s">
        <v>1473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</row>
    <row r="6" spans="1:12" ht="21.75" customHeight="1" thickTop="1">
      <c r="A6" s="1819" t="s">
        <v>959</v>
      </c>
      <c r="B6" s="1821" t="s">
        <v>960</v>
      </c>
      <c r="C6" s="390" t="s">
        <v>875</v>
      </c>
      <c r="D6" s="1823" t="s">
        <v>588</v>
      </c>
      <c r="E6" s="1824"/>
      <c r="F6" s="1825" t="s">
        <v>1093</v>
      </c>
      <c r="G6" s="1825"/>
      <c r="H6" s="1824"/>
      <c r="I6" s="1815" t="s">
        <v>957</v>
      </c>
      <c r="J6" s="1816"/>
      <c r="K6" s="1816"/>
      <c r="L6" s="1817"/>
    </row>
    <row r="7" spans="1:12" ht="19.5" customHeight="1">
      <c r="A7" s="1820"/>
      <c r="B7" s="1822"/>
      <c r="C7" s="391" t="s">
        <v>1474</v>
      </c>
      <c r="D7" s="391" t="s">
        <v>203</v>
      </c>
      <c r="E7" s="391" t="s">
        <v>1474</v>
      </c>
      <c r="F7" s="391" t="s">
        <v>148</v>
      </c>
      <c r="G7" s="391" t="s">
        <v>203</v>
      </c>
      <c r="H7" s="391" t="s">
        <v>1474</v>
      </c>
      <c r="I7" s="392" t="s">
        <v>961</v>
      </c>
      <c r="J7" s="393" t="s">
        <v>961</v>
      </c>
      <c r="K7" s="394" t="s">
        <v>962</v>
      </c>
      <c r="L7" s="395" t="s">
        <v>962</v>
      </c>
    </row>
    <row r="8" spans="1:12" ht="16.5" customHeight="1">
      <c r="A8" s="396">
        <v>1</v>
      </c>
      <c r="B8" s="397">
        <v>2</v>
      </c>
      <c r="C8" s="398">
        <v>3</v>
      </c>
      <c r="D8" s="397">
        <v>4</v>
      </c>
      <c r="E8" s="397">
        <v>5</v>
      </c>
      <c r="F8" s="399">
        <v>6</v>
      </c>
      <c r="G8" s="393">
        <v>7</v>
      </c>
      <c r="H8" s="398">
        <v>8</v>
      </c>
      <c r="I8" s="400" t="s">
        <v>582</v>
      </c>
      <c r="J8" s="401" t="s">
        <v>583</v>
      </c>
      <c r="K8" s="402" t="s">
        <v>584</v>
      </c>
      <c r="L8" s="403" t="s">
        <v>585</v>
      </c>
    </row>
    <row r="9" spans="1:12" ht="24" customHeight="1">
      <c r="A9" s="333" t="s">
        <v>633</v>
      </c>
      <c r="B9" s="334">
        <v>100</v>
      </c>
      <c r="C9" s="404">
        <v>226.3742577763629</v>
      </c>
      <c r="D9" s="404">
        <v>235.7</v>
      </c>
      <c r="E9" s="404">
        <v>233.7</v>
      </c>
      <c r="F9" s="405">
        <v>258.5</v>
      </c>
      <c r="G9" s="405">
        <v>255.2</v>
      </c>
      <c r="H9" s="406">
        <v>255</v>
      </c>
      <c r="I9" s="335">
        <v>3.2361198201582795</v>
      </c>
      <c r="J9" s="335">
        <v>-0.848536274925749</v>
      </c>
      <c r="K9" s="335">
        <v>9.11424903722721</v>
      </c>
      <c r="L9" s="336">
        <v>-0.07836990595610871</v>
      </c>
    </row>
    <row r="10" spans="1:12" ht="21" customHeight="1">
      <c r="A10" s="337" t="s">
        <v>634</v>
      </c>
      <c r="B10" s="338">
        <v>49.593021995747016</v>
      </c>
      <c r="C10" s="407">
        <v>255.13995443709845</v>
      </c>
      <c r="D10" s="408">
        <v>254.1</v>
      </c>
      <c r="E10" s="408">
        <v>247.2</v>
      </c>
      <c r="F10" s="408">
        <v>280.5</v>
      </c>
      <c r="G10" s="408">
        <v>273.8</v>
      </c>
      <c r="H10" s="409">
        <v>272.9</v>
      </c>
      <c r="I10" s="339">
        <v>-3.1119996296212946</v>
      </c>
      <c r="J10" s="339">
        <v>-2.7154663518299884</v>
      </c>
      <c r="K10" s="339">
        <v>10.396440129449829</v>
      </c>
      <c r="L10" s="340">
        <v>-0.3287070854638472</v>
      </c>
    </row>
    <row r="11" spans="1:12" ht="21" customHeight="1">
      <c r="A11" s="341" t="s">
        <v>635</v>
      </c>
      <c r="B11" s="342">
        <v>16.575694084141823</v>
      </c>
      <c r="C11" s="410">
        <v>215.62796567372777</v>
      </c>
      <c r="D11" s="410">
        <v>201</v>
      </c>
      <c r="E11" s="410">
        <v>198.9</v>
      </c>
      <c r="F11" s="410">
        <v>218.8</v>
      </c>
      <c r="G11" s="410">
        <v>223.7</v>
      </c>
      <c r="H11" s="411">
        <v>222.5</v>
      </c>
      <c r="I11" s="343">
        <v>-7.757790424568242</v>
      </c>
      <c r="J11" s="343">
        <v>-1.0447761194029823</v>
      </c>
      <c r="K11" s="343">
        <v>11.865258924082454</v>
      </c>
      <c r="L11" s="344">
        <v>-0.5364327223960572</v>
      </c>
    </row>
    <row r="12" spans="1:12" ht="21" customHeight="1">
      <c r="A12" s="341" t="s">
        <v>636</v>
      </c>
      <c r="B12" s="342">
        <v>6.086031204033311</v>
      </c>
      <c r="C12" s="410">
        <v>261.22510957004965</v>
      </c>
      <c r="D12" s="410">
        <v>293.9</v>
      </c>
      <c r="E12" s="410">
        <v>276.3</v>
      </c>
      <c r="F12" s="410">
        <v>390.1</v>
      </c>
      <c r="G12" s="410">
        <v>359.4</v>
      </c>
      <c r="H12" s="411">
        <v>364.7</v>
      </c>
      <c r="I12" s="343">
        <v>5.770842800970442</v>
      </c>
      <c r="J12" s="343">
        <v>-5.988431439265042</v>
      </c>
      <c r="K12" s="343">
        <v>31.994209192906254</v>
      </c>
      <c r="L12" s="344">
        <v>1.4746800222593208</v>
      </c>
    </row>
    <row r="13" spans="1:12" ht="21" customHeight="1">
      <c r="A13" s="341" t="s">
        <v>637</v>
      </c>
      <c r="B13" s="342">
        <v>3.770519507075808</v>
      </c>
      <c r="C13" s="410">
        <v>283.85175163569176</v>
      </c>
      <c r="D13" s="410">
        <v>265.7</v>
      </c>
      <c r="E13" s="410">
        <v>269.2</v>
      </c>
      <c r="F13" s="410">
        <v>296.5</v>
      </c>
      <c r="G13" s="410">
        <v>302.2</v>
      </c>
      <c r="H13" s="411">
        <v>304</v>
      </c>
      <c r="I13" s="343">
        <v>-5.1617619237018175</v>
      </c>
      <c r="J13" s="343">
        <v>1.3172751223184065</v>
      </c>
      <c r="K13" s="343">
        <v>12.92719167904903</v>
      </c>
      <c r="L13" s="344">
        <v>0.5956320317670531</v>
      </c>
    </row>
    <row r="14" spans="1:12" ht="21" customHeight="1">
      <c r="A14" s="341" t="s">
        <v>638</v>
      </c>
      <c r="B14" s="342">
        <v>11.183012678383857</v>
      </c>
      <c r="C14" s="410">
        <v>245.57081368632555</v>
      </c>
      <c r="D14" s="410">
        <v>255.2</v>
      </c>
      <c r="E14" s="410">
        <v>237.8</v>
      </c>
      <c r="F14" s="410">
        <v>246.6</v>
      </c>
      <c r="G14" s="410">
        <v>220.4</v>
      </c>
      <c r="H14" s="411">
        <v>218.3</v>
      </c>
      <c r="I14" s="343">
        <v>-3.164388132969023</v>
      </c>
      <c r="J14" s="343">
        <v>-6.818181818181813</v>
      </c>
      <c r="K14" s="343">
        <v>-8.200168208578646</v>
      </c>
      <c r="L14" s="344">
        <v>-0.9528130671506432</v>
      </c>
    </row>
    <row r="15" spans="1:12" ht="21" customHeight="1">
      <c r="A15" s="341" t="s">
        <v>639</v>
      </c>
      <c r="B15" s="342">
        <v>1.9487350779721184</v>
      </c>
      <c r="C15" s="410">
        <v>278.165466935501</v>
      </c>
      <c r="D15" s="410">
        <v>254.9</v>
      </c>
      <c r="E15" s="410">
        <v>239.4</v>
      </c>
      <c r="F15" s="410">
        <v>222.2</v>
      </c>
      <c r="G15" s="410">
        <v>222.7</v>
      </c>
      <c r="H15" s="411">
        <v>221.6</v>
      </c>
      <c r="I15" s="343">
        <v>-13.936117722509977</v>
      </c>
      <c r="J15" s="343">
        <v>-6.080816006276962</v>
      </c>
      <c r="K15" s="343">
        <v>-7.435254803675861</v>
      </c>
      <c r="L15" s="344">
        <v>-0.49393803322855945</v>
      </c>
    </row>
    <row r="16" spans="1:12" ht="21" customHeight="1">
      <c r="A16" s="341" t="s">
        <v>640</v>
      </c>
      <c r="B16" s="342">
        <v>10.019129444140097</v>
      </c>
      <c r="C16" s="410">
        <v>312.22981973330496</v>
      </c>
      <c r="D16" s="410">
        <v>312.2</v>
      </c>
      <c r="E16" s="410">
        <v>313.1</v>
      </c>
      <c r="F16" s="410">
        <v>359.3</v>
      </c>
      <c r="G16" s="410">
        <v>363.4</v>
      </c>
      <c r="H16" s="411">
        <v>359.5</v>
      </c>
      <c r="I16" s="343">
        <v>0.27869864173715087</v>
      </c>
      <c r="J16" s="343">
        <v>0.2882767456758586</v>
      </c>
      <c r="K16" s="343">
        <v>14.819546470776103</v>
      </c>
      <c r="L16" s="344">
        <v>-1.0731975784259618</v>
      </c>
    </row>
    <row r="17" spans="1:12" ht="21" customHeight="1">
      <c r="A17" s="337" t="s">
        <v>641</v>
      </c>
      <c r="B17" s="345">
        <v>20.37273710722672</v>
      </c>
      <c r="C17" s="407">
        <v>193.38510450683964</v>
      </c>
      <c r="D17" s="408">
        <v>209.7</v>
      </c>
      <c r="E17" s="408">
        <v>215</v>
      </c>
      <c r="F17" s="408">
        <v>224.4</v>
      </c>
      <c r="G17" s="408">
        <v>224.4</v>
      </c>
      <c r="H17" s="409">
        <v>223.8</v>
      </c>
      <c r="I17" s="339">
        <v>11.17712532631792</v>
      </c>
      <c r="J17" s="339">
        <v>2.5274201239866585</v>
      </c>
      <c r="K17" s="339">
        <v>4.093023255813961</v>
      </c>
      <c r="L17" s="340">
        <v>-0.26737967914438343</v>
      </c>
    </row>
    <row r="18" spans="1:12" ht="21" customHeight="1">
      <c r="A18" s="341" t="s">
        <v>642</v>
      </c>
      <c r="B18" s="342">
        <v>6.117694570987977</v>
      </c>
      <c r="C18" s="410">
        <v>180.79619917133323</v>
      </c>
      <c r="D18" s="410">
        <v>196.6</v>
      </c>
      <c r="E18" s="410">
        <v>199.8</v>
      </c>
      <c r="F18" s="410">
        <v>218.1</v>
      </c>
      <c r="G18" s="410">
        <v>218.2</v>
      </c>
      <c r="H18" s="411">
        <v>217.9</v>
      </c>
      <c r="I18" s="343">
        <v>10.511172754609532</v>
      </c>
      <c r="J18" s="343">
        <v>1.6276703967446764</v>
      </c>
      <c r="K18" s="343">
        <v>9.059059059059066</v>
      </c>
      <c r="L18" s="344">
        <v>-0.1374885426214405</v>
      </c>
    </row>
    <row r="19" spans="1:12" ht="21" customHeight="1">
      <c r="A19" s="341" t="s">
        <v>643</v>
      </c>
      <c r="B19" s="342">
        <v>5.683628753648385</v>
      </c>
      <c r="C19" s="410">
        <v>210.41622379910632</v>
      </c>
      <c r="D19" s="410">
        <v>229.7</v>
      </c>
      <c r="E19" s="410">
        <v>231.7</v>
      </c>
      <c r="F19" s="410">
        <v>237</v>
      </c>
      <c r="G19" s="410">
        <v>237</v>
      </c>
      <c r="H19" s="411">
        <v>237</v>
      </c>
      <c r="I19" s="343">
        <v>10.115083246249213</v>
      </c>
      <c r="J19" s="343">
        <v>0.8707009142359539</v>
      </c>
      <c r="K19" s="343">
        <v>2.2874406560207063</v>
      </c>
      <c r="L19" s="344">
        <v>0</v>
      </c>
    </row>
    <row r="20" spans="1:12" ht="21" customHeight="1">
      <c r="A20" s="341" t="s">
        <v>644</v>
      </c>
      <c r="B20" s="342">
        <v>4.4957766210627</v>
      </c>
      <c r="C20" s="410">
        <v>236</v>
      </c>
      <c r="D20" s="410">
        <v>244.4</v>
      </c>
      <c r="E20" s="410">
        <v>258.2</v>
      </c>
      <c r="F20" s="410">
        <v>263.3</v>
      </c>
      <c r="G20" s="410">
        <v>263.3</v>
      </c>
      <c r="H20" s="411">
        <v>259.4</v>
      </c>
      <c r="I20" s="343">
        <v>9.406779661016955</v>
      </c>
      <c r="J20" s="343">
        <v>5.6464811783960585</v>
      </c>
      <c r="K20" s="343">
        <v>0.4647560030983584</v>
      </c>
      <c r="L20" s="344">
        <v>-1.4812001519179745</v>
      </c>
    </row>
    <row r="21" spans="1:12" ht="21" customHeight="1">
      <c r="A21" s="341" t="s">
        <v>645</v>
      </c>
      <c r="B21" s="342">
        <v>4.065637161527658</v>
      </c>
      <c r="C21" s="410">
        <v>141.34108072685677</v>
      </c>
      <c r="D21" s="410">
        <v>162.8</v>
      </c>
      <c r="E21" s="410">
        <v>166.6</v>
      </c>
      <c r="F21" s="410">
        <v>173.2</v>
      </c>
      <c r="G21" s="410">
        <v>173.2</v>
      </c>
      <c r="H21" s="411">
        <v>174.6</v>
      </c>
      <c r="I21" s="343">
        <v>17.87089722481771</v>
      </c>
      <c r="J21" s="343">
        <v>2.3341523341523214</v>
      </c>
      <c r="K21" s="343">
        <v>4.801920768307326</v>
      </c>
      <c r="L21" s="344">
        <v>0.8083140877598112</v>
      </c>
    </row>
    <row r="22" spans="1:12" s="346" customFormat="1" ht="21" customHeight="1">
      <c r="A22" s="337" t="s">
        <v>646</v>
      </c>
      <c r="B22" s="345">
        <v>30.044340897026256</v>
      </c>
      <c r="C22" s="407">
        <v>201.2523108596145</v>
      </c>
      <c r="D22" s="408">
        <v>222.8</v>
      </c>
      <c r="E22" s="408">
        <v>224.2</v>
      </c>
      <c r="F22" s="408">
        <v>245.2</v>
      </c>
      <c r="G22" s="408">
        <v>245.3</v>
      </c>
      <c r="H22" s="409">
        <v>246.8</v>
      </c>
      <c r="I22" s="339">
        <v>11.402447525878529</v>
      </c>
      <c r="J22" s="339">
        <v>0.628366247755821</v>
      </c>
      <c r="K22" s="339">
        <v>10.080285459411243</v>
      </c>
      <c r="L22" s="340">
        <v>0.6114961271912023</v>
      </c>
    </row>
    <row r="23" spans="1:12" ht="21" customHeight="1">
      <c r="A23" s="341" t="s">
        <v>647</v>
      </c>
      <c r="B23" s="342">
        <v>5.397977971447429</v>
      </c>
      <c r="C23" s="410">
        <v>361.47448904444155</v>
      </c>
      <c r="D23" s="410">
        <v>417.8</v>
      </c>
      <c r="E23" s="410">
        <v>417.8</v>
      </c>
      <c r="F23" s="410">
        <v>524.2</v>
      </c>
      <c r="G23" s="410">
        <v>525.1</v>
      </c>
      <c r="H23" s="411">
        <v>528.1</v>
      </c>
      <c r="I23" s="343">
        <v>15.582153834549999</v>
      </c>
      <c r="J23" s="343">
        <v>0</v>
      </c>
      <c r="K23" s="343">
        <v>26.400191479176655</v>
      </c>
      <c r="L23" s="344">
        <v>0.5713197486193025</v>
      </c>
    </row>
    <row r="24" spans="1:12" ht="21" customHeight="1">
      <c r="A24" s="341" t="s">
        <v>648</v>
      </c>
      <c r="B24" s="342">
        <v>2.4560330063653932</v>
      </c>
      <c r="C24" s="410">
        <v>198.299917364442</v>
      </c>
      <c r="D24" s="410">
        <v>206.9</v>
      </c>
      <c r="E24" s="410">
        <v>206.9</v>
      </c>
      <c r="F24" s="410">
        <v>217.4</v>
      </c>
      <c r="G24" s="410">
        <v>217.4</v>
      </c>
      <c r="H24" s="411">
        <v>228.1</v>
      </c>
      <c r="I24" s="343">
        <v>4.336906817642543</v>
      </c>
      <c r="J24" s="343">
        <v>0</v>
      </c>
      <c r="K24" s="343">
        <v>10.246495891735137</v>
      </c>
      <c r="L24" s="344">
        <v>4.921803127874867</v>
      </c>
    </row>
    <row r="25" spans="1:12" ht="21" customHeight="1">
      <c r="A25" s="341" t="s">
        <v>649</v>
      </c>
      <c r="B25" s="342">
        <v>6.973714820123034</v>
      </c>
      <c r="C25" s="410">
        <v>174.5028121283308</v>
      </c>
      <c r="D25" s="410">
        <v>187.2</v>
      </c>
      <c r="E25" s="410">
        <v>187.9</v>
      </c>
      <c r="F25" s="410">
        <v>188.5</v>
      </c>
      <c r="G25" s="410">
        <v>188.5</v>
      </c>
      <c r="H25" s="411">
        <v>188.5</v>
      </c>
      <c r="I25" s="343">
        <v>7.6773478365591075</v>
      </c>
      <c r="J25" s="343">
        <v>0.37393162393162527</v>
      </c>
      <c r="K25" s="343">
        <v>0.31931878658862445</v>
      </c>
      <c r="L25" s="344">
        <v>0</v>
      </c>
    </row>
    <row r="26" spans="1:12" ht="21" customHeight="1">
      <c r="A26" s="341" t="s">
        <v>650</v>
      </c>
      <c r="B26" s="342">
        <v>1.8659527269142209</v>
      </c>
      <c r="C26" s="410">
        <v>101.15113316160269</v>
      </c>
      <c r="D26" s="410">
        <v>110.8</v>
      </c>
      <c r="E26" s="410">
        <v>110.8</v>
      </c>
      <c r="F26" s="410">
        <v>110.8</v>
      </c>
      <c r="G26" s="410">
        <v>110.8</v>
      </c>
      <c r="H26" s="411">
        <v>110.8</v>
      </c>
      <c r="I26" s="343">
        <v>9.539059560491452</v>
      </c>
      <c r="J26" s="343">
        <v>0</v>
      </c>
      <c r="K26" s="343">
        <v>0</v>
      </c>
      <c r="L26" s="344">
        <v>0</v>
      </c>
    </row>
    <row r="27" spans="1:12" ht="21" customHeight="1">
      <c r="A27" s="341" t="s">
        <v>652</v>
      </c>
      <c r="B27" s="342">
        <v>2.731641690470963</v>
      </c>
      <c r="C27" s="410">
        <v>131.49509377962363</v>
      </c>
      <c r="D27" s="410">
        <v>131.6</v>
      </c>
      <c r="E27" s="410">
        <v>141.7</v>
      </c>
      <c r="F27" s="410">
        <v>146.1</v>
      </c>
      <c r="G27" s="410">
        <v>146.1</v>
      </c>
      <c r="H27" s="411">
        <v>146.1</v>
      </c>
      <c r="I27" s="343">
        <v>7.760674506593418</v>
      </c>
      <c r="J27" s="343">
        <v>7.6747720364741525</v>
      </c>
      <c r="K27" s="343">
        <v>3.1051517290049446</v>
      </c>
      <c r="L27" s="344">
        <v>0</v>
      </c>
    </row>
    <row r="28" spans="1:12" ht="21" customHeight="1">
      <c r="A28" s="341" t="s">
        <v>653</v>
      </c>
      <c r="B28" s="342">
        <v>3.1001290737979397</v>
      </c>
      <c r="C28" s="410">
        <v>136.53428420644204</v>
      </c>
      <c r="D28" s="410">
        <v>170.6</v>
      </c>
      <c r="E28" s="410">
        <v>170.6</v>
      </c>
      <c r="F28" s="410">
        <v>171.3</v>
      </c>
      <c r="G28" s="410">
        <v>171.3</v>
      </c>
      <c r="H28" s="411">
        <v>171.3</v>
      </c>
      <c r="I28" s="343">
        <v>24.95030167078771</v>
      </c>
      <c r="J28" s="343">
        <v>0</v>
      </c>
      <c r="K28" s="343">
        <v>0.4103165298944873</v>
      </c>
      <c r="L28" s="344">
        <v>0</v>
      </c>
    </row>
    <row r="29" spans="1:12" ht="21" customHeight="1" thickBot="1">
      <c r="A29" s="347" t="s">
        <v>654</v>
      </c>
      <c r="B29" s="348">
        <v>7.508891607907275</v>
      </c>
      <c r="C29" s="412">
        <v>188.85218342008184</v>
      </c>
      <c r="D29" s="412">
        <v>203.6</v>
      </c>
      <c r="E29" s="412">
        <v>204.7</v>
      </c>
      <c r="F29" s="412">
        <v>206.2</v>
      </c>
      <c r="G29" s="412">
        <v>206.2</v>
      </c>
      <c r="H29" s="413">
        <v>206.2</v>
      </c>
      <c r="I29" s="349">
        <v>8.391651233741015</v>
      </c>
      <c r="J29" s="349">
        <v>0.5402750491159054</v>
      </c>
      <c r="K29" s="349">
        <v>0.7327796775769428</v>
      </c>
      <c r="L29" s="350">
        <v>0</v>
      </c>
    </row>
    <row r="30" ht="13.5" thickTop="1">
      <c r="A30" s="332" t="s">
        <v>655</v>
      </c>
    </row>
    <row r="31" ht="12.75">
      <c r="E31" s="332" t="s">
        <v>963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F6" sqref="F6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827" t="s">
        <v>472</v>
      </c>
      <c r="B1" s="1827"/>
      <c r="C1" s="1827"/>
      <c r="D1" s="1827"/>
      <c r="E1" s="1827"/>
      <c r="F1" s="1827"/>
      <c r="G1" s="1827"/>
      <c r="H1" s="27"/>
      <c r="I1" s="27"/>
    </row>
    <row r="2" spans="1:10" ht="19.5" customHeight="1">
      <c r="A2" s="1828" t="s">
        <v>631</v>
      </c>
      <c r="B2" s="1828"/>
      <c r="C2" s="1828"/>
      <c r="D2" s="1828"/>
      <c r="E2" s="1828"/>
      <c r="F2" s="1828"/>
      <c r="G2" s="1828"/>
      <c r="H2" s="1828"/>
      <c r="I2" s="1828"/>
      <c r="J2" s="93"/>
    </row>
    <row r="3" spans="1:9" ht="14.25" customHeight="1">
      <c r="A3" s="1829" t="s">
        <v>632</v>
      </c>
      <c r="B3" s="1829"/>
      <c r="C3" s="1829"/>
      <c r="D3" s="1829"/>
      <c r="E3" s="1829"/>
      <c r="F3" s="1829"/>
      <c r="G3" s="1829"/>
      <c r="H3" s="1829"/>
      <c r="I3" s="1829"/>
    </row>
    <row r="4" spans="1:9" ht="15.75" customHeight="1" thickBot="1">
      <c r="A4" s="1830" t="s">
        <v>541</v>
      </c>
      <c r="B4" s="1831"/>
      <c r="C4" s="1831"/>
      <c r="D4" s="1831"/>
      <c r="E4" s="1831"/>
      <c r="F4" s="1831"/>
      <c r="G4" s="1831"/>
      <c r="H4" s="1831"/>
      <c r="I4" s="1831"/>
    </row>
    <row r="5" spans="1:13" ht="24.75" customHeight="1" thickTop="1">
      <c r="A5" s="1807" t="s">
        <v>886</v>
      </c>
      <c r="B5" s="1809" t="s">
        <v>875</v>
      </c>
      <c r="C5" s="1809"/>
      <c r="D5" s="1809" t="s">
        <v>588</v>
      </c>
      <c r="E5" s="1809"/>
      <c r="F5" s="1809" t="s">
        <v>44</v>
      </c>
      <c r="G5" s="1810"/>
      <c r="H5" s="4" t="s">
        <v>624</v>
      </c>
      <c r="I5" s="5"/>
      <c r="J5" s="8"/>
      <c r="K5" s="8"/>
      <c r="L5" s="8"/>
      <c r="M5" s="8"/>
    </row>
    <row r="6" spans="1:13" ht="24.75" customHeight="1">
      <c r="A6" s="1808"/>
      <c r="B6" s="414" t="s">
        <v>876</v>
      </c>
      <c r="C6" s="415" t="s">
        <v>720</v>
      </c>
      <c r="D6" s="415" t="s">
        <v>876</v>
      </c>
      <c r="E6" s="414" t="s">
        <v>720</v>
      </c>
      <c r="F6" s="414" t="s">
        <v>876</v>
      </c>
      <c r="G6" s="416" t="s">
        <v>720</v>
      </c>
      <c r="H6" s="6" t="s">
        <v>625</v>
      </c>
      <c r="I6" s="6" t="s">
        <v>626</v>
      </c>
      <c r="J6" s="8"/>
      <c r="K6" s="8"/>
      <c r="L6" s="8"/>
      <c r="M6" s="8"/>
    </row>
    <row r="7" spans="1:16" ht="24.75" customHeight="1">
      <c r="A7" s="417" t="s">
        <v>990</v>
      </c>
      <c r="B7" s="418">
        <v>218.3</v>
      </c>
      <c r="C7" s="418">
        <v>8.4</v>
      </c>
      <c r="D7" s="418">
        <v>230.7</v>
      </c>
      <c r="E7" s="418">
        <v>5.7</v>
      </c>
      <c r="F7" s="418">
        <v>257.9</v>
      </c>
      <c r="G7" s="419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17" t="s">
        <v>991</v>
      </c>
      <c r="B8" s="418">
        <v>219.6</v>
      </c>
      <c r="C8" s="418">
        <v>8.2</v>
      </c>
      <c r="D8" s="418">
        <v>235.2</v>
      </c>
      <c r="E8" s="418">
        <v>7.1</v>
      </c>
      <c r="F8" s="418">
        <v>259.1</v>
      </c>
      <c r="G8" s="419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17" t="s">
        <v>992</v>
      </c>
      <c r="B9" s="418">
        <v>222.1</v>
      </c>
      <c r="C9" s="418">
        <v>8</v>
      </c>
      <c r="D9" s="418">
        <v>236</v>
      </c>
      <c r="E9" s="418">
        <v>6.3</v>
      </c>
      <c r="F9" s="418">
        <v>260.1</v>
      </c>
      <c r="G9" s="419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7" t="s">
        <v>993</v>
      </c>
      <c r="B10" s="418">
        <v>224.1</v>
      </c>
      <c r="C10" s="418">
        <v>7.4</v>
      </c>
      <c r="D10" s="418">
        <v>235.3</v>
      </c>
      <c r="E10" s="418">
        <v>5</v>
      </c>
      <c r="F10" s="418">
        <v>258.5</v>
      </c>
      <c r="G10" s="419">
        <v>9.9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7" t="s">
        <v>994</v>
      </c>
      <c r="B11" s="418">
        <v>226.04364985811122</v>
      </c>
      <c r="C11" s="418">
        <v>11.2</v>
      </c>
      <c r="D11" s="418">
        <v>235.7</v>
      </c>
      <c r="E11" s="418">
        <v>4.3</v>
      </c>
      <c r="F11" s="418">
        <v>255.2</v>
      </c>
      <c r="G11" s="419">
        <v>8.3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17" t="s">
        <v>995</v>
      </c>
      <c r="B12" s="418">
        <v>226.4</v>
      </c>
      <c r="C12" s="418">
        <v>12.9</v>
      </c>
      <c r="D12" s="418">
        <v>233.7</v>
      </c>
      <c r="E12" s="418">
        <v>3.2</v>
      </c>
      <c r="F12" s="418">
        <v>255</v>
      </c>
      <c r="G12" s="419">
        <v>9.1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17" t="s">
        <v>996</v>
      </c>
      <c r="B13" s="418">
        <v>222.2</v>
      </c>
      <c r="C13" s="418">
        <v>11.8</v>
      </c>
      <c r="D13" s="418">
        <v>232.6</v>
      </c>
      <c r="E13" s="418">
        <v>4.7</v>
      </c>
      <c r="F13" s="418"/>
      <c r="G13" s="419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17" t="s">
        <v>997</v>
      </c>
      <c r="B14" s="418">
        <v>221.4</v>
      </c>
      <c r="C14" s="418">
        <v>12.4</v>
      </c>
      <c r="D14" s="418">
        <v>235.4</v>
      </c>
      <c r="E14" s="418">
        <v>6.3</v>
      </c>
      <c r="F14" s="418"/>
      <c r="G14" s="419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17" t="s">
        <v>998</v>
      </c>
      <c r="B15" s="418">
        <v>220.3</v>
      </c>
      <c r="C15" s="418">
        <v>11.5</v>
      </c>
      <c r="D15" s="418">
        <v>234.8</v>
      </c>
      <c r="E15" s="418">
        <v>6.6</v>
      </c>
      <c r="F15" s="418"/>
      <c r="G15" s="419"/>
      <c r="K15" s="8"/>
      <c r="L15" s="8"/>
      <c r="M15" s="8"/>
      <c r="N15" s="8"/>
      <c r="O15" s="8"/>
      <c r="P15" s="8"/>
    </row>
    <row r="16" spans="1:16" ht="24.75" customHeight="1">
      <c r="A16" s="417" t="s">
        <v>716</v>
      </c>
      <c r="B16" s="418">
        <v>221.86945517278622</v>
      </c>
      <c r="C16" s="418">
        <v>10.7</v>
      </c>
      <c r="D16" s="418">
        <v>239.7</v>
      </c>
      <c r="E16" s="418">
        <v>8</v>
      </c>
      <c r="F16" s="418"/>
      <c r="G16" s="419"/>
      <c r="K16" s="8"/>
      <c r="L16" s="8"/>
      <c r="M16" s="8"/>
      <c r="N16" s="8"/>
      <c r="O16" s="8"/>
      <c r="P16" s="8"/>
    </row>
    <row r="17" spans="1:16" ht="24.75" customHeight="1">
      <c r="A17" s="417" t="s">
        <v>717</v>
      </c>
      <c r="B17" s="418">
        <v>223.4</v>
      </c>
      <c r="C17" s="418">
        <v>8.9</v>
      </c>
      <c r="D17" s="418">
        <v>244</v>
      </c>
      <c r="E17" s="418">
        <v>9.2</v>
      </c>
      <c r="F17" s="418"/>
      <c r="G17" s="419"/>
      <c r="K17" s="8"/>
      <c r="L17" s="8"/>
      <c r="M17" s="8"/>
      <c r="N17" s="8"/>
      <c r="O17" s="8"/>
      <c r="P17" s="8"/>
    </row>
    <row r="18" spans="1:16" ht="24.75" customHeight="1">
      <c r="A18" s="417" t="s">
        <v>718</v>
      </c>
      <c r="B18" s="418">
        <v>227.2</v>
      </c>
      <c r="C18" s="418">
        <v>7.3</v>
      </c>
      <c r="D18" s="418">
        <v>251</v>
      </c>
      <c r="E18" s="418">
        <v>10.5</v>
      </c>
      <c r="F18" s="418"/>
      <c r="G18" s="419"/>
      <c r="K18" s="8"/>
      <c r="L18" s="8"/>
      <c r="M18" s="8"/>
      <c r="N18" s="8"/>
      <c r="O18" s="8"/>
      <c r="P18" s="8"/>
    </row>
    <row r="19" spans="1:7" ht="24.75" customHeight="1" thickBot="1">
      <c r="A19" s="420" t="s">
        <v>627</v>
      </c>
      <c r="B19" s="421">
        <v>222.7</v>
      </c>
      <c r="C19" s="421">
        <v>9.8</v>
      </c>
      <c r="D19" s="421">
        <v>237</v>
      </c>
      <c r="E19" s="421">
        <v>6.4</v>
      </c>
      <c r="F19" s="421">
        <v>257.6</v>
      </c>
      <c r="G19" s="422">
        <v>8.7</v>
      </c>
    </row>
    <row r="20" spans="1:4" ht="19.5" customHeight="1" thickTop="1">
      <c r="A20" s="7" t="s">
        <v>628</v>
      </c>
      <c r="D20" s="8"/>
    </row>
    <row r="21" spans="1:7" ht="19.5" customHeight="1">
      <c r="A21" s="7"/>
      <c r="G21" s="9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51" t="s">
        <v>577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ht="15.75">
      <c r="A2" s="1657" t="s">
        <v>1150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</row>
    <row r="3" spans="4:11" ht="13.5" thickBot="1">
      <c r="D3" s="9"/>
      <c r="E3" s="9"/>
      <c r="G3" s="9"/>
      <c r="I3" s="1653" t="s">
        <v>590</v>
      </c>
      <c r="J3" s="1653"/>
      <c r="K3" s="1653"/>
    </row>
    <row r="4" spans="1:11" ht="13.5" thickTop="1">
      <c r="A4" s="553"/>
      <c r="B4" s="587">
        <v>2011</v>
      </c>
      <c r="C4" s="587">
        <v>2012</v>
      </c>
      <c r="D4" s="588">
        <v>2012</v>
      </c>
      <c r="E4" s="589">
        <v>2013</v>
      </c>
      <c r="F4" s="1658" t="s">
        <v>1480</v>
      </c>
      <c r="G4" s="1659"/>
      <c r="H4" s="1659"/>
      <c r="I4" s="1659"/>
      <c r="J4" s="1659"/>
      <c r="K4" s="1660"/>
    </row>
    <row r="5" spans="1:11" ht="12.75">
      <c r="A5" s="141" t="s">
        <v>465</v>
      </c>
      <c r="B5" s="590" t="s">
        <v>1094</v>
      </c>
      <c r="C5" s="559" t="s">
        <v>712</v>
      </c>
      <c r="D5" s="560" t="s">
        <v>1095</v>
      </c>
      <c r="E5" s="942" t="s">
        <v>1479</v>
      </c>
      <c r="F5" s="1656" t="s">
        <v>588</v>
      </c>
      <c r="G5" s="1648"/>
      <c r="H5" s="1649"/>
      <c r="I5" s="1656" t="s">
        <v>432</v>
      </c>
      <c r="J5" s="1648"/>
      <c r="K5" s="1650"/>
    </row>
    <row r="6" spans="1:11" ht="12.75">
      <c r="A6" s="141"/>
      <c r="B6" s="591"/>
      <c r="C6" s="591"/>
      <c r="D6" s="592"/>
      <c r="E6" s="593"/>
      <c r="F6" s="594" t="s">
        <v>551</v>
      </c>
      <c r="G6" s="595" t="s">
        <v>548</v>
      </c>
      <c r="H6" s="596" t="s">
        <v>540</v>
      </c>
      <c r="I6" s="597" t="s">
        <v>551</v>
      </c>
      <c r="J6" s="595" t="s">
        <v>548</v>
      </c>
      <c r="K6" s="598" t="s">
        <v>540</v>
      </c>
    </row>
    <row r="7" spans="1:11" ht="16.5" customHeight="1">
      <c r="A7" s="571" t="s">
        <v>553</v>
      </c>
      <c r="B7" s="984">
        <v>219825.73488536998</v>
      </c>
      <c r="C7" s="984">
        <v>308415.95431455</v>
      </c>
      <c r="D7" s="984">
        <v>382892.7100517</v>
      </c>
      <c r="E7" s="987">
        <v>374217.91534231</v>
      </c>
      <c r="F7" s="986">
        <v>88590.21942918</v>
      </c>
      <c r="G7" s="997"/>
      <c r="H7" s="987">
        <v>40.30020392079032</v>
      </c>
      <c r="I7" s="985">
        <v>-8674.79470939003</v>
      </c>
      <c r="J7" s="998"/>
      <c r="K7" s="988">
        <v>-2.265594115964944</v>
      </c>
    </row>
    <row r="8" spans="1:11" ht="16.5" customHeight="1">
      <c r="A8" s="575" t="s">
        <v>1120</v>
      </c>
      <c r="B8" s="989">
        <v>0</v>
      </c>
      <c r="C8" s="989">
        <v>0</v>
      </c>
      <c r="D8" s="989">
        <v>0</v>
      </c>
      <c r="E8" s="993">
        <v>0</v>
      </c>
      <c r="F8" s="992">
        <v>0</v>
      </c>
      <c r="G8" s="999"/>
      <c r="H8" s="1566" t="s">
        <v>900</v>
      </c>
      <c r="I8" s="1567">
        <v>0</v>
      </c>
      <c r="J8" s="1568"/>
      <c r="K8" s="1569" t="s">
        <v>900</v>
      </c>
    </row>
    <row r="9" spans="1:11" ht="16.5" customHeight="1">
      <c r="A9" s="575" t="s">
        <v>1121</v>
      </c>
      <c r="B9" s="989">
        <v>6730.614</v>
      </c>
      <c r="C9" s="989">
        <v>7345.15488</v>
      </c>
      <c r="D9" s="989">
        <v>7368.17732</v>
      </c>
      <c r="E9" s="993">
        <v>6876.019920000001</v>
      </c>
      <c r="F9" s="992">
        <v>614.5408800000005</v>
      </c>
      <c r="G9" s="999"/>
      <c r="H9" s="1571">
        <v>9.130532221874564</v>
      </c>
      <c r="I9" s="1567">
        <v>-492.15739999999914</v>
      </c>
      <c r="J9" s="1568"/>
      <c r="K9" s="1572">
        <v>-6.6794999444991525</v>
      </c>
    </row>
    <row r="10" spans="1:11" ht="16.5" customHeight="1">
      <c r="A10" s="575" t="s">
        <v>1122</v>
      </c>
      <c r="B10" s="989">
        <v>0</v>
      </c>
      <c r="C10" s="989">
        <v>0</v>
      </c>
      <c r="D10" s="989">
        <v>0</v>
      </c>
      <c r="E10" s="993">
        <v>0</v>
      </c>
      <c r="F10" s="992">
        <v>0</v>
      </c>
      <c r="G10" s="999"/>
      <c r="H10" s="1566" t="s">
        <v>900</v>
      </c>
      <c r="I10" s="1567">
        <v>0</v>
      </c>
      <c r="J10" s="1568"/>
      <c r="K10" s="1572">
        <v>0</v>
      </c>
    </row>
    <row r="11" spans="1:11" ht="16.5" customHeight="1">
      <c r="A11" s="575" t="s">
        <v>1123</v>
      </c>
      <c r="B11" s="989">
        <v>213095.12088536998</v>
      </c>
      <c r="C11" s="989">
        <v>301070.79943455</v>
      </c>
      <c r="D11" s="989">
        <v>375524.5327317</v>
      </c>
      <c r="E11" s="993">
        <v>367341.89542231</v>
      </c>
      <c r="F11" s="992">
        <v>87975.67854918001</v>
      </c>
      <c r="G11" s="999"/>
      <c r="H11" s="1571">
        <v>41.28469867524779</v>
      </c>
      <c r="I11" s="1567">
        <v>-8182.637309390004</v>
      </c>
      <c r="J11" s="1568"/>
      <c r="K11" s="1572">
        <v>-2.178988746718242</v>
      </c>
    </row>
    <row r="12" spans="1:11" ht="16.5" customHeight="1">
      <c r="A12" s="571" t="s">
        <v>554</v>
      </c>
      <c r="B12" s="984">
        <v>52436.37697209001</v>
      </c>
      <c r="C12" s="984">
        <v>22694.38247425</v>
      </c>
      <c r="D12" s="984">
        <v>28223.24826484</v>
      </c>
      <c r="E12" s="987">
        <v>20891.037590270003</v>
      </c>
      <c r="F12" s="986">
        <v>-29741.99449784001</v>
      </c>
      <c r="G12" s="997"/>
      <c r="H12" s="1573">
        <v>-56.72015538691889</v>
      </c>
      <c r="I12" s="1574">
        <v>-7332.210674569997</v>
      </c>
      <c r="J12" s="1575"/>
      <c r="K12" s="1576">
        <v>-25.97932954338331</v>
      </c>
    </row>
    <row r="13" spans="1:11" ht="16.5" customHeight="1">
      <c r="A13" s="575" t="s">
        <v>1124</v>
      </c>
      <c r="B13" s="989">
        <v>28178.857369250003</v>
      </c>
      <c r="C13" s="989">
        <v>19088.93247425</v>
      </c>
      <c r="D13" s="989">
        <v>25072.94426484</v>
      </c>
      <c r="E13" s="993">
        <v>17724.36359027</v>
      </c>
      <c r="F13" s="992">
        <v>-9089.924895000004</v>
      </c>
      <c r="G13" s="999"/>
      <c r="H13" s="1571">
        <v>-32.25796126467259</v>
      </c>
      <c r="I13" s="1567">
        <v>-7348.580674569999</v>
      </c>
      <c r="J13" s="1568"/>
      <c r="K13" s="1572">
        <v>-29.308806325051247</v>
      </c>
    </row>
    <row r="14" spans="1:11" ht="16.5" customHeight="1">
      <c r="A14" s="575" t="s">
        <v>1125</v>
      </c>
      <c r="B14" s="989">
        <v>348.2</v>
      </c>
      <c r="C14" s="989">
        <v>368.2</v>
      </c>
      <c r="D14" s="989">
        <v>382</v>
      </c>
      <c r="E14" s="993">
        <v>383.2</v>
      </c>
      <c r="F14" s="992">
        <v>20</v>
      </c>
      <c r="G14" s="999"/>
      <c r="H14" s="1571">
        <v>5.743825387708214</v>
      </c>
      <c r="I14" s="1567">
        <v>1.1999999999999886</v>
      </c>
      <c r="J14" s="1568"/>
      <c r="K14" s="1572">
        <v>0.31413612565444726</v>
      </c>
    </row>
    <row r="15" spans="1:11" ht="16.5" customHeight="1">
      <c r="A15" s="575" t="s">
        <v>1126</v>
      </c>
      <c r="B15" s="989">
        <v>3144.308000000001</v>
      </c>
      <c r="C15" s="989">
        <v>3237.25</v>
      </c>
      <c r="D15" s="989">
        <v>2768.3039999999996</v>
      </c>
      <c r="E15" s="993">
        <v>2783.474</v>
      </c>
      <c r="F15" s="992">
        <v>92.9419999999991</v>
      </c>
      <c r="G15" s="999"/>
      <c r="H15" s="1571">
        <v>2.9558809124296688</v>
      </c>
      <c r="I15" s="1567">
        <v>15.170000000000528</v>
      </c>
      <c r="J15" s="1568"/>
      <c r="K15" s="1572">
        <v>0.5479889491905704</v>
      </c>
    </row>
    <row r="16" spans="1:11" ht="16.5" customHeight="1">
      <c r="A16" s="575" t="s">
        <v>1127</v>
      </c>
      <c r="B16" s="989">
        <v>20765.011602840004</v>
      </c>
      <c r="C16" s="989">
        <v>0</v>
      </c>
      <c r="D16" s="989">
        <v>0</v>
      </c>
      <c r="E16" s="993">
        <v>0</v>
      </c>
      <c r="F16" s="992">
        <v>-20765.011602840004</v>
      </c>
      <c r="G16" s="999"/>
      <c r="H16" s="1571">
        <v>-100</v>
      </c>
      <c r="I16" s="1567">
        <v>0</v>
      </c>
      <c r="J16" s="1568"/>
      <c r="K16" s="1569" t="s">
        <v>900</v>
      </c>
    </row>
    <row r="17" spans="1:11" ht="16.5" customHeight="1">
      <c r="A17" s="599" t="s">
        <v>1128</v>
      </c>
      <c r="B17" s="984">
        <v>0</v>
      </c>
      <c r="C17" s="984">
        <v>0</v>
      </c>
      <c r="D17" s="984">
        <v>0</v>
      </c>
      <c r="E17" s="987">
        <v>0</v>
      </c>
      <c r="F17" s="986">
        <v>0</v>
      </c>
      <c r="G17" s="997"/>
      <c r="H17" s="1577" t="s">
        <v>900</v>
      </c>
      <c r="I17" s="1574">
        <v>0</v>
      </c>
      <c r="J17" s="1575"/>
      <c r="K17" s="1578" t="s">
        <v>900</v>
      </c>
    </row>
    <row r="18" spans="1:11" ht="16.5" customHeight="1">
      <c r="A18" s="571" t="s">
        <v>1129</v>
      </c>
      <c r="B18" s="984">
        <v>2582.27786871</v>
      </c>
      <c r="C18" s="984">
        <v>281.59786871</v>
      </c>
      <c r="D18" s="984">
        <v>14.79786871</v>
      </c>
      <c r="E18" s="987">
        <v>10</v>
      </c>
      <c r="F18" s="986">
        <v>-2300.68</v>
      </c>
      <c r="G18" s="997"/>
      <c r="H18" s="1573">
        <v>-89.0949819102669</v>
      </c>
      <c r="I18" s="1574">
        <v>-4.7978687099999995</v>
      </c>
      <c r="J18" s="1575"/>
      <c r="K18" s="1576">
        <v>-32.422700890417616</v>
      </c>
    </row>
    <row r="19" spans="1:11" ht="16.5" customHeight="1">
      <c r="A19" s="575" t="s">
        <v>557</v>
      </c>
      <c r="B19" s="989">
        <v>2572.27786871</v>
      </c>
      <c r="C19" s="989">
        <v>43.29786870999999</v>
      </c>
      <c r="D19" s="990">
        <v>14.79786871</v>
      </c>
      <c r="E19" s="991">
        <v>10</v>
      </c>
      <c r="F19" s="992">
        <v>-2528.98</v>
      </c>
      <c r="G19" s="999"/>
      <c r="H19" s="1571">
        <v>-98.31674994227144</v>
      </c>
      <c r="I19" s="1567">
        <v>-4.7978687099999995</v>
      </c>
      <c r="J19" s="1568"/>
      <c r="K19" s="1572">
        <v>-32.422700890417616</v>
      </c>
    </row>
    <row r="20" spans="1:11" ht="16.5" customHeight="1">
      <c r="A20" s="575" t="s">
        <v>1130</v>
      </c>
      <c r="B20" s="989">
        <v>10</v>
      </c>
      <c r="C20" s="989">
        <v>238.3</v>
      </c>
      <c r="D20" s="990">
        <v>0</v>
      </c>
      <c r="E20" s="991">
        <v>0</v>
      </c>
      <c r="F20" s="992">
        <v>228.3</v>
      </c>
      <c r="G20" s="999"/>
      <c r="H20" s="1571">
        <v>2283</v>
      </c>
      <c r="I20" s="1567">
        <v>0</v>
      </c>
      <c r="J20" s="1568"/>
      <c r="K20" s="1569" t="s">
        <v>900</v>
      </c>
    </row>
    <row r="21" spans="1:11" ht="16.5" customHeight="1">
      <c r="A21" s="571" t="s">
        <v>1131</v>
      </c>
      <c r="B21" s="984">
        <v>8327.68</v>
      </c>
      <c r="C21" s="984">
        <v>1312.08186871</v>
      </c>
      <c r="D21" s="984">
        <v>473.27786871</v>
      </c>
      <c r="E21" s="987">
        <v>880.93561067</v>
      </c>
      <c r="F21" s="986">
        <v>-7015.59813129</v>
      </c>
      <c r="G21" s="997"/>
      <c r="H21" s="1573">
        <v>-84.24432892822492</v>
      </c>
      <c r="I21" s="1574">
        <v>407.65774195999995</v>
      </c>
      <c r="J21" s="1575"/>
      <c r="K21" s="1576">
        <v>86.13496825261258</v>
      </c>
    </row>
    <row r="22" spans="1:11" ht="16.5" customHeight="1">
      <c r="A22" s="575" t="s">
        <v>558</v>
      </c>
      <c r="B22" s="989">
        <v>2096.5</v>
      </c>
      <c r="C22" s="989">
        <v>1303.08186871</v>
      </c>
      <c r="D22" s="989">
        <v>473.27786871</v>
      </c>
      <c r="E22" s="993">
        <v>624.02561067</v>
      </c>
      <c r="F22" s="992">
        <v>-793.41813129</v>
      </c>
      <c r="G22" s="999"/>
      <c r="H22" s="1571">
        <v>-37.844890593369904</v>
      </c>
      <c r="I22" s="1567">
        <v>150.74774195999998</v>
      </c>
      <c r="J22" s="1568"/>
      <c r="K22" s="1572">
        <v>31.85184685920109</v>
      </c>
    </row>
    <row r="23" spans="1:11" ht="16.5" customHeight="1">
      <c r="A23" s="575" t="s">
        <v>1132</v>
      </c>
      <c r="B23" s="989">
        <v>6231.18</v>
      </c>
      <c r="C23" s="989">
        <v>9</v>
      </c>
      <c r="D23" s="989">
        <v>0</v>
      </c>
      <c r="E23" s="993">
        <v>256.91</v>
      </c>
      <c r="F23" s="992">
        <v>-6222.18</v>
      </c>
      <c r="G23" s="999"/>
      <c r="H23" s="1571">
        <v>-99.85556507756156</v>
      </c>
      <c r="I23" s="1567">
        <v>256.91</v>
      </c>
      <c r="J23" s="1568"/>
      <c r="K23" s="1569" t="s">
        <v>900</v>
      </c>
    </row>
    <row r="24" spans="1:11" ht="16.5" customHeight="1">
      <c r="A24" s="571" t="s">
        <v>559</v>
      </c>
      <c r="B24" s="984">
        <v>4422.28936785</v>
      </c>
      <c r="C24" s="984">
        <v>4854.20364599</v>
      </c>
      <c r="D24" s="984">
        <v>4518.33211349</v>
      </c>
      <c r="E24" s="987">
        <v>4846.156354000001</v>
      </c>
      <c r="F24" s="986">
        <v>431.9142781399996</v>
      </c>
      <c r="G24" s="997"/>
      <c r="H24" s="1573">
        <v>9.766757491719384</v>
      </c>
      <c r="I24" s="1574">
        <v>327.8242405100009</v>
      </c>
      <c r="J24" s="1575"/>
      <c r="K24" s="1576">
        <v>7.255425946473566</v>
      </c>
    </row>
    <row r="25" spans="1:11" ht="16.5" customHeight="1">
      <c r="A25" s="571" t="s">
        <v>560</v>
      </c>
      <c r="B25" s="984">
        <v>34449.50874992001</v>
      </c>
      <c r="C25" s="984">
        <v>34537.51310529001</v>
      </c>
      <c r="D25" s="984">
        <v>39560.13759224002</v>
      </c>
      <c r="E25" s="987">
        <v>44305.30453596</v>
      </c>
      <c r="F25" s="986">
        <v>88.00435537000158</v>
      </c>
      <c r="G25" s="997"/>
      <c r="H25" s="1573">
        <v>0.255458955913866</v>
      </c>
      <c r="I25" s="1574">
        <v>4745.166943719982</v>
      </c>
      <c r="J25" s="1575"/>
      <c r="K25" s="1576">
        <v>11.994819109655417</v>
      </c>
    </row>
    <row r="26" spans="1:11" ht="16.5" customHeight="1">
      <c r="A26" s="600" t="s">
        <v>561</v>
      </c>
      <c r="B26" s="1000">
        <v>322043.86784394</v>
      </c>
      <c r="C26" s="1000">
        <v>372095.73327749997</v>
      </c>
      <c r="D26" s="1000">
        <v>455682.50375969</v>
      </c>
      <c r="E26" s="1001">
        <v>445151.34943321</v>
      </c>
      <c r="F26" s="1002">
        <v>50051.865433559986</v>
      </c>
      <c r="G26" s="1003"/>
      <c r="H26" s="1579">
        <v>15.541940223440223</v>
      </c>
      <c r="I26" s="1580">
        <v>-10531.154326479998</v>
      </c>
      <c r="J26" s="1581"/>
      <c r="K26" s="1582">
        <v>-2.3110727841404546</v>
      </c>
    </row>
    <row r="27" spans="1:11" ht="16.5" customHeight="1">
      <c r="A27" s="571" t="s">
        <v>562</v>
      </c>
      <c r="B27" s="984">
        <v>234188.76353819</v>
      </c>
      <c r="C27" s="984">
        <v>255397.00264355994</v>
      </c>
      <c r="D27" s="984">
        <v>319323.21070028003</v>
      </c>
      <c r="E27" s="987">
        <v>272733.69418821</v>
      </c>
      <c r="F27" s="986">
        <v>21208.239105369954</v>
      </c>
      <c r="G27" s="997"/>
      <c r="H27" s="1573">
        <v>9.056044698707952</v>
      </c>
      <c r="I27" s="1574">
        <v>-46589.516512070026</v>
      </c>
      <c r="J27" s="1575"/>
      <c r="K27" s="1576">
        <v>-14.59008144440819</v>
      </c>
    </row>
    <row r="28" spans="1:11" ht="16.5" customHeight="1">
      <c r="A28" s="575" t="s">
        <v>1133</v>
      </c>
      <c r="B28" s="989">
        <v>141931.480013872</v>
      </c>
      <c r="C28" s="989">
        <v>152808.00153093768</v>
      </c>
      <c r="D28" s="989">
        <v>170491.686875334</v>
      </c>
      <c r="E28" s="993">
        <v>180032.97575006197</v>
      </c>
      <c r="F28" s="992">
        <v>10876.521517065674</v>
      </c>
      <c r="G28" s="999"/>
      <c r="H28" s="1571">
        <v>7.66321996783422</v>
      </c>
      <c r="I28" s="1567">
        <v>9541.288874727965</v>
      </c>
      <c r="J28" s="1568"/>
      <c r="K28" s="1572">
        <v>5.596336718578363</v>
      </c>
    </row>
    <row r="29" spans="1:11" ht="16.5" customHeight="1">
      <c r="A29" s="575" t="s">
        <v>1134</v>
      </c>
      <c r="B29" s="989">
        <v>23431.563178128</v>
      </c>
      <c r="C29" s="989">
        <v>22819.7323038123</v>
      </c>
      <c r="D29" s="989">
        <v>30353.971786665996</v>
      </c>
      <c r="E29" s="993">
        <v>26827.364205938025</v>
      </c>
      <c r="F29" s="992">
        <v>-611.8308743156995</v>
      </c>
      <c r="G29" s="999"/>
      <c r="H29" s="1571">
        <v>-2.6111398102829435</v>
      </c>
      <c r="I29" s="1567">
        <v>-3526.6075807279703</v>
      </c>
      <c r="J29" s="1568"/>
      <c r="K29" s="1572">
        <v>-11.618273896785894</v>
      </c>
    </row>
    <row r="30" spans="1:11" ht="16.5" customHeight="1">
      <c r="A30" s="575" t="s">
        <v>1135</v>
      </c>
      <c r="B30" s="989">
        <v>54277.46827534</v>
      </c>
      <c r="C30" s="989">
        <v>64060.97555443</v>
      </c>
      <c r="D30" s="989">
        <v>100137.84686063</v>
      </c>
      <c r="E30" s="993">
        <v>51661.48468353</v>
      </c>
      <c r="F30" s="992">
        <v>9783.507279090001</v>
      </c>
      <c r="G30" s="999"/>
      <c r="H30" s="1571">
        <v>18.02498825011513</v>
      </c>
      <c r="I30" s="1567">
        <v>-48476.3621771</v>
      </c>
      <c r="J30" s="1568"/>
      <c r="K30" s="1572">
        <v>-48.40963102049568</v>
      </c>
    </row>
    <row r="31" spans="1:11" ht="16.5" customHeight="1">
      <c r="A31" s="575" t="s">
        <v>1136</v>
      </c>
      <c r="B31" s="989">
        <v>1784.0809251599999</v>
      </c>
      <c r="C31" s="989">
        <v>2394.4420369600007</v>
      </c>
      <c r="D31" s="989">
        <v>3154.34064104</v>
      </c>
      <c r="E31" s="993">
        <v>3845.0495757600006</v>
      </c>
      <c r="F31" s="992">
        <v>610.3611118000008</v>
      </c>
      <c r="G31" s="999"/>
      <c r="H31" s="1571">
        <v>34.211514914619826</v>
      </c>
      <c r="I31" s="1567">
        <v>690.7089347200008</v>
      </c>
      <c r="J31" s="1568"/>
      <c r="K31" s="1572">
        <v>21.897093983238</v>
      </c>
    </row>
    <row r="32" spans="1:11" ht="16.5" customHeight="1">
      <c r="A32" s="575" t="s">
        <v>1137</v>
      </c>
      <c r="B32" s="989">
        <v>3550.39618998</v>
      </c>
      <c r="C32" s="989">
        <v>4002.64203152</v>
      </c>
      <c r="D32" s="989">
        <v>6064.78048169</v>
      </c>
      <c r="E32" s="993">
        <v>5279.36759656</v>
      </c>
      <c r="F32" s="992">
        <v>452.2458415399997</v>
      </c>
      <c r="G32" s="999"/>
      <c r="H32" s="1571">
        <v>12.737897894785293</v>
      </c>
      <c r="I32" s="1567">
        <v>-785.4128851300002</v>
      </c>
      <c r="J32" s="1568"/>
      <c r="K32" s="1572">
        <v>-12.950392639951556</v>
      </c>
    </row>
    <row r="33" spans="1:11" ht="16.5" customHeight="1">
      <c r="A33" s="575" t="s">
        <v>1138</v>
      </c>
      <c r="B33" s="989">
        <v>9213.774955710003</v>
      </c>
      <c r="C33" s="989">
        <v>9311.209185900001</v>
      </c>
      <c r="D33" s="989">
        <v>9120.584054920006</v>
      </c>
      <c r="E33" s="993">
        <v>5087.452376360001</v>
      </c>
      <c r="F33" s="992">
        <v>97.43423018999783</v>
      </c>
      <c r="G33" s="999"/>
      <c r="H33" s="1571">
        <v>1.057484371588818</v>
      </c>
      <c r="I33" s="1567">
        <v>-4033.1316785600047</v>
      </c>
      <c r="J33" s="1568"/>
      <c r="K33" s="1572">
        <v>-44.220103167454205</v>
      </c>
    </row>
    <row r="34" spans="1:11" ht="16.5" customHeight="1">
      <c r="A34" s="571" t="s">
        <v>1139</v>
      </c>
      <c r="B34" s="984">
        <v>0</v>
      </c>
      <c r="C34" s="984">
        <v>14367.965503410007</v>
      </c>
      <c r="D34" s="984">
        <v>2372.7961585999947</v>
      </c>
      <c r="E34" s="987">
        <v>44654.35073759</v>
      </c>
      <c r="F34" s="986">
        <v>14367.965503410007</v>
      </c>
      <c r="G34" s="997"/>
      <c r="H34" s="1577" t="s">
        <v>900</v>
      </c>
      <c r="I34" s="1574">
        <v>42281.554578990006</v>
      </c>
      <c r="J34" s="1575"/>
      <c r="K34" s="1576">
        <v>1781.9294938481826</v>
      </c>
    </row>
    <row r="35" spans="1:11" ht="16.5" customHeight="1">
      <c r="A35" s="571" t="s">
        <v>563</v>
      </c>
      <c r="B35" s="984">
        <v>8280.34555804</v>
      </c>
      <c r="C35" s="984">
        <v>9037.93247091</v>
      </c>
      <c r="D35" s="984">
        <v>9231.153389719997</v>
      </c>
      <c r="E35" s="987">
        <v>8841.49316219</v>
      </c>
      <c r="F35" s="986">
        <v>757.5869128699997</v>
      </c>
      <c r="G35" s="997"/>
      <c r="H35" s="1573">
        <v>9.149218562918577</v>
      </c>
      <c r="I35" s="1574">
        <v>-389.6602275299974</v>
      </c>
      <c r="J35" s="1575"/>
      <c r="K35" s="1576">
        <v>-4.221143459320382</v>
      </c>
    </row>
    <row r="36" spans="1:11" ht="16.5" customHeight="1">
      <c r="A36" s="575" t="s">
        <v>1140</v>
      </c>
      <c r="B36" s="989">
        <v>40.44235803999996</v>
      </c>
      <c r="C36" s="989">
        <v>3.4933509099998474</v>
      </c>
      <c r="D36" s="989">
        <v>77.4402697199993</v>
      </c>
      <c r="E36" s="993">
        <v>171.55364218999958</v>
      </c>
      <c r="F36" s="992">
        <v>-36.94900713000011</v>
      </c>
      <c r="G36" s="999"/>
      <c r="H36" s="1571">
        <v>-91.36214830365552</v>
      </c>
      <c r="I36" s="1567">
        <v>94.11337247000027</v>
      </c>
      <c r="J36" s="1568"/>
      <c r="K36" s="1572">
        <v>121.53027463655006</v>
      </c>
    </row>
    <row r="37" spans="1:11" ht="16.5" customHeight="1">
      <c r="A37" s="575" t="s">
        <v>1141</v>
      </c>
      <c r="B37" s="989">
        <v>0</v>
      </c>
      <c r="C37" s="989">
        <v>0</v>
      </c>
      <c r="D37" s="989">
        <v>0</v>
      </c>
      <c r="E37" s="993">
        <v>0</v>
      </c>
      <c r="F37" s="992">
        <v>0</v>
      </c>
      <c r="G37" s="999"/>
      <c r="H37" s="1566" t="s">
        <v>900</v>
      </c>
      <c r="I37" s="1567">
        <v>0</v>
      </c>
      <c r="J37" s="1568"/>
      <c r="K37" s="1569" t="s">
        <v>900</v>
      </c>
    </row>
    <row r="38" spans="1:11" ht="16.5" customHeight="1">
      <c r="A38" s="575" t="s">
        <v>1142</v>
      </c>
      <c r="B38" s="989">
        <v>0</v>
      </c>
      <c r="C38" s="989">
        <v>0</v>
      </c>
      <c r="D38" s="989">
        <v>0</v>
      </c>
      <c r="E38" s="993">
        <v>0</v>
      </c>
      <c r="F38" s="992">
        <v>0</v>
      </c>
      <c r="G38" s="999"/>
      <c r="H38" s="1566" t="s">
        <v>900</v>
      </c>
      <c r="I38" s="1567">
        <v>0</v>
      </c>
      <c r="J38" s="1568"/>
      <c r="K38" s="1569" t="s">
        <v>900</v>
      </c>
    </row>
    <row r="39" spans="1:11" ht="16.5" customHeight="1">
      <c r="A39" s="575" t="s">
        <v>1143</v>
      </c>
      <c r="B39" s="989">
        <v>0</v>
      </c>
      <c r="C39" s="989">
        <v>0</v>
      </c>
      <c r="D39" s="989">
        <v>0</v>
      </c>
      <c r="E39" s="993">
        <v>0</v>
      </c>
      <c r="F39" s="992">
        <v>0</v>
      </c>
      <c r="G39" s="999"/>
      <c r="H39" s="1566" t="s">
        <v>900</v>
      </c>
      <c r="I39" s="1567">
        <v>0</v>
      </c>
      <c r="J39" s="1568"/>
      <c r="K39" s="1569" t="s">
        <v>900</v>
      </c>
    </row>
    <row r="40" spans="1:11" ht="16.5" customHeight="1">
      <c r="A40" s="575" t="s">
        <v>1144</v>
      </c>
      <c r="B40" s="989">
        <v>0</v>
      </c>
      <c r="C40" s="989">
        <v>0</v>
      </c>
      <c r="D40" s="989">
        <v>0</v>
      </c>
      <c r="E40" s="993">
        <v>0</v>
      </c>
      <c r="F40" s="992">
        <v>0</v>
      </c>
      <c r="G40" s="999"/>
      <c r="H40" s="1566" t="s">
        <v>900</v>
      </c>
      <c r="I40" s="1567">
        <v>0</v>
      </c>
      <c r="J40" s="1570"/>
      <c r="K40" s="1569" t="s">
        <v>900</v>
      </c>
    </row>
    <row r="41" spans="1:11" ht="16.5" customHeight="1">
      <c r="A41" s="575" t="s">
        <v>1145</v>
      </c>
      <c r="B41" s="989">
        <v>8239.9032</v>
      </c>
      <c r="C41" s="989">
        <v>9034.439120000001</v>
      </c>
      <c r="D41" s="989">
        <v>9153.713119999999</v>
      </c>
      <c r="E41" s="993">
        <v>8669.93952</v>
      </c>
      <c r="F41" s="992">
        <v>794.5359200000003</v>
      </c>
      <c r="G41" s="999"/>
      <c r="H41" s="1571">
        <v>9.642539490027021</v>
      </c>
      <c r="I41" s="1567">
        <v>-483.7735999999986</v>
      </c>
      <c r="J41" s="1570"/>
      <c r="K41" s="1572">
        <v>-5.2849984881326355</v>
      </c>
    </row>
    <row r="42" spans="1:11" ht="16.5" customHeight="1">
      <c r="A42" s="575" t="s">
        <v>1146</v>
      </c>
      <c r="B42" s="989">
        <v>0</v>
      </c>
      <c r="C42" s="989">
        <v>0</v>
      </c>
      <c r="D42" s="989">
        <v>0</v>
      </c>
      <c r="E42" s="993">
        <v>0</v>
      </c>
      <c r="F42" s="992">
        <v>0</v>
      </c>
      <c r="G42" s="999"/>
      <c r="H42" s="1571"/>
      <c r="I42" s="1567">
        <v>0</v>
      </c>
      <c r="J42" s="1568"/>
      <c r="K42" s="1572"/>
    </row>
    <row r="43" spans="1:11" ht="16.5" customHeight="1">
      <c r="A43" s="571" t="s">
        <v>564</v>
      </c>
      <c r="B43" s="984">
        <v>50427.28249886</v>
      </c>
      <c r="C43" s="984">
        <v>74086.86128309001</v>
      </c>
      <c r="D43" s="984">
        <v>85303.68450728</v>
      </c>
      <c r="E43" s="987">
        <v>89227.49893417998</v>
      </c>
      <c r="F43" s="986">
        <v>23659.578784230012</v>
      </c>
      <c r="G43" s="997"/>
      <c r="H43" s="1573">
        <v>46.918210960039104</v>
      </c>
      <c r="I43" s="1574">
        <v>3923.814426899975</v>
      </c>
      <c r="J43" s="1583"/>
      <c r="K43" s="1576">
        <v>4.599818225395771</v>
      </c>
    </row>
    <row r="44" spans="1:11" ht="16.5" customHeight="1" thickBot="1">
      <c r="A44" s="577" t="s">
        <v>565</v>
      </c>
      <c r="B44" s="994">
        <v>29147.51874884999</v>
      </c>
      <c r="C44" s="994">
        <v>19206.01600782</v>
      </c>
      <c r="D44" s="994">
        <v>39451.6543767</v>
      </c>
      <c r="E44" s="996">
        <v>29689.980795189997</v>
      </c>
      <c r="F44" s="995">
        <v>-9941.502741029992</v>
      </c>
      <c r="G44" s="1004"/>
      <c r="H44" s="1584">
        <v>-34.107543858848125</v>
      </c>
      <c r="I44" s="1585">
        <v>-9761.67358151</v>
      </c>
      <c r="J44" s="1586"/>
      <c r="K44" s="1587">
        <v>-24.74338208558171</v>
      </c>
    </row>
    <row r="45" spans="1:11" ht="16.5" customHeight="1" thickTop="1">
      <c r="A45" s="601" t="s">
        <v>1115</v>
      </c>
      <c r="B45" s="11"/>
      <c r="C45" s="11"/>
      <c r="D45" s="602"/>
      <c r="E45" s="578"/>
      <c r="F45" s="578"/>
      <c r="G45" s="578"/>
      <c r="H45" s="578"/>
      <c r="I45" s="578"/>
      <c r="J45" s="578"/>
      <c r="K45" s="578"/>
    </row>
    <row r="46" spans="1:11" ht="16.5" customHeight="1">
      <c r="A46" s="1562" t="s">
        <v>1486</v>
      </c>
      <c r="B46" s="1563"/>
      <c r="C46" s="1564"/>
      <c r="D46" s="584"/>
      <c r="E46" s="584"/>
      <c r="F46" s="585"/>
      <c r="G46" s="585"/>
      <c r="H46" s="584"/>
      <c r="I46" s="585"/>
      <c r="J46" s="585"/>
      <c r="K46" s="585"/>
    </row>
    <row r="47" spans="1:11" ht="16.5" customHeight="1">
      <c r="A47" s="1562" t="s">
        <v>1487</v>
      </c>
      <c r="B47" s="1563"/>
      <c r="C47" s="1565"/>
      <c r="D47" s="584"/>
      <c r="E47" s="584"/>
      <c r="F47" s="585"/>
      <c r="G47" s="585"/>
      <c r="H47" s="584"/>
      <c r="I47" s="585"/>
      <c r="J47" s="585"/>
      <c r="K47" s="585"/>
    </row>
    <row r="48" spans="1:11" ht="16.5" customHeight="1">
      <c r="A48" s="603" t="s">
        <v>1116</v>
      </c>
      <c r="B48" s="11"/>
      <c r="C48" s="11"/>
      <c r="D48" s="602"/>
      <c r="E48" s="578"/>
      <c r="F48" s="578"/>
      <c r="G48" s="578"/>
      <c r="H48" s="578"/>
      <c r="I48" s="578"/>
      <c r="J48" s="578"/>
      <c r="K48" s="578"/>
    </row>
    <row r="49" spans="1:11" ht="16.5" customHeight="1">
      <c r="A49" s="1005" t="s">
        <v>1147</v>
      </c>
      <c r="B49" s="1006">
        <v>211545.38932733</v>
      </c>
      <c r="C49" s="1006">
        <v>299378.02184363996</v>
      </c>
      <c r="D49" s="1007">
        <v>373661.55666198</v>
      </c>
      <c r="E49" s="1007">
        <v>365376.42218011996</v>
      </c>
      <c r="F49" s="1007">
        <v>67670.55505844997</v>
      </c>
      <c r="G49" s="1008" t="s">
        <v>527</v>
      </c>
      <c r="H49" s="1006">
        <v>31.988669322280273</v>
      </c>
      <c r="I49" s="1007">
        <v>-8862.833102000037</v>
      </c>
      <c r="J49" s="1008" t="s">
        <v>528</v>
      </c>
      <c r="K49" s="1007">
        <v>-2.3718878605479587</v>
      </c>
    </row>
    <row r="50" spans="1:11" ht="16.5" customHeight="1">
      <c r="A50" s="1005" t="s">
        <v>1148</v>
      </c>
      <c r="B50" s="1006">
        <v>22643.331710860042</v>
      </c>
      <c r="C50" s="1006">
        <v>-43981.063831370004</v>
      </c>
      <c r="D50" s="1007">
        <v>-54338.34133458999</v>
      </c>
      <c r="E50" s="1007">
        <v>-92638.39637605997</v>
      </c>
      <c r="F50" s="1007">
        <v>-46462.318084370054</v>
      </c>
      <c r="G50" s="1008" t="s">
        <v>527</v>
      </c>
      <c r="H50" s="1006">
        <v>-205.19205688306948</v>
      </c>
      <c r="I50" s="1007">
        <v>-37722.35642132998</v>
      </c>
      <c r="J50" s="1008" t="s">
        <v>528</v>
      </c>
      <c r="K50" s="1007">
        <v>69.42125117337208</v>
      </c>
    </row>
    <row r="51" spans="1:11" ht="16.5" customHeight="1">
      <c r="A51" s="1005" t="s">
        <v>1149</v>
      </c>
      <c r="B51" s="1006">
        <v>45125.292497789975</v>
      </c>
      <c r="C51" s="1006">
        <v>58755.36418562</v>
      </c>
      <c r="D51" s="1006">
        <v>85195.20129173998</v>
      </c>
      <c r="E51" s="1006">
        <v>74612.17519340999</v>
      </c>
      <c r="F51" s="1007">
        <v>-6532.005770029973</v>
      </c>
      <c r="G51" s="1008" t="s">
        <v>527</v>
      </c>
      <c r="H51" s="1006">
        <v>-14.475265219277814</v>
      </c>
      <c r="I51" s="1007">
        <v>-11160.724718469999</v>
      </c>
      <c r="J51" s="1008" t="s">
        <v>528</v>
      </c>
      <c r="K51" s="1007">
        <v>-13.100179997523027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5" sqref="A5:M5"/>
    </sheetView>
  </sheetViews>
  <sheetFormatPr defaultColWidth="9.140625" defaultRowHeight="24.75" customHeight="1"/>
  <cols>
    <col min="1" max="1" width="6.28125" style="346" customWidth="1"/>
    <col min="2" max="2" width="34.28125" style="332" bestFit="1" customWidth="1"/>
    <col min="3" max="3" width="7.140625" style="332" customWidth="1"/>
    <col min="4" max="4" width="8.140625" style="332" bestFit="1" customWidth="1"/>
    <col min="5" max="5" width="8.28125" style="332" bestFit="1" customWidth="1"/>
    <col min="6" max="6" width="8.140625" style="332" bestFit="1" customWidth="1"/>
    <col min="7" max="7" width="8.7109375" style="332" bestFit="1" customWidth="1"/>
    <col min="8" max="8" width="8.28125" style="332" bestFit="1" customWidth="1"/>
    <col min="9" max="9" width="8.140625" style="332" bestFit="1" customWidth="1"/>
    <col min="10" max="13" width="7.140625" style="332" bestFit="1" customWidth="1"/>
    <col min="14" max="14" width="5.57421875" style="332" customWidth="1"/>
    <col min="15" max="16384" width="9.140625" style="332" customWidth="1"/>
  </cols>
  <sheetData>
    <row r="1" spans="1:13" ht="12.75">
      <c r="A1" s="1838" t="s">
        <v>473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  <c r="L1" s="1838"/>
      <c r="M1" s="1838"/>
    </row>
    <row r="2" spans="1:13" ht="12.75">
      <c r="A2" s="1838" t="s">
        <v>967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  <c r="L2" s="1838"/>
      <c r="M2" s="1838"/>
    </row>
    <row r="3" spans="1:13" ht="12.75">
      <c r="A3" s="1838" t="s">
        <v>658</v>
      </c>
      <c r="B3" s="1838"/>
      <c r="C3" s="1838"/>
      <c r="D3" s="1838"/>
      <c r="E3" s="1838"/>
      <c r="F3" s="1838"/>
      <c r="G3" s="1838"/>
      <c r="H3" s="1838"/>
      <c r="I3" s="1838"/>
      <c r="J3" s="1838"/>
      <c r="K3" s="1838"/>
      <c r="L3" s="1838"/>
      <c r="M3" s="1838"/>
    </row>
    <row r="4" spans="1:13" ht="12.75">
      <c r="A4" s="1838" t="s">
        <v>556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</row>
    <row r="5" spans="1:13" ht="12.75">
      <c r="A5" s="1838" t="s">
        <v>1473</v>
      </c>
      <c r="B5" s="1838"/>
      <c r="C5" s="1838"/>
      <c r="D5" s="1838"/>
      <c r="E5" s="1838"/>
      <c r="F5" s="1838"/>
      <c r="G5" s="1838"/>
      <c r="H5" s="1838"/>
      <c r="I5" s="1838"/>
      <c r="J5" s="1838"/>
      <c r="K5" s="1838"/>
      <c r="L5" s="1838"/>
      <c r="M5" s="1838"/>
    </row>
    <row r="6" spans="1:13" ht="13.5" thickBo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3" ht="16.5" thickTop="1">
      <c r="A7" s="1835" t="s">
        <v>659</v>
      </c>
      <c r="B7" s="1846" t="s">
        <v>660</v>
      </c>
      <c r="C7" s="364" t="s">
        <v>580</v>
      </c>
      <c r="D7" s="384" t="s">
        <v>875</v>
      </c>
      <c r="E7" s="1832" t="s">
        <v>588</v>
      </c>
      <c r="F7" s="1833"/>
      <c r="G7" s="1834" t="s">
        <v>451</v>
      </c>
      <c r="H7" s="1834"/>
      <c r="I7" s="1833"/>
      <c r="J7" s="1839" t="s">
        <v>957</v>
      </c>
      <c r="K7" s="1840"/>
      <c r="L7" s="1840"/>
      <c r="M7" s="1841"/>
    </row>
    <row r="8" spans="1:13" ht="12.75">
      <c r="A8" s="1836"/>
      <c r="B8" s="1843"/>
      <c r="C8" s="365" t="s">
        <v>581</v>
      </c>
      <c r="D8" s="385" t="s">
        <v>1474</v>
      </c>
      <c r="E8" s="385" t="s">
        <v>203</v>
      </c>
      <c r="F8" s="385" t="s">
        <v>1474</v>
      </c>
      <c r="G8" s="385" t="s">
        <v>148</v>
      </c>
      <c r="H8" s="385" t="s">
        <v>203</v>
      </c>
      <c r="I8" s="385" t="s">
        <v>1474</v>
      </c>
      <c r="J8" s="1842" t="s">
        <v>662</v>
      </c>
      <c r="K8" s="1842" t="s">
        <v>663</v>
      </c>
      <c r="L8" s="1842" t="s">
        <v>664</v>
      </c>
      <c r="M8" s="1844" t="s">
        <v>665</v>
      </c>
    </row>
    <row r="9" spans="1:13" ht="12.75">
      <c r="A9" s="1837"/>
      <c r="B9" s="386">
        <v>1</v>
      </c>
      <c r="C9" s="387">
        <v>2</v>
      </c>
      <c r="D9" s="386">
        <v>3</v>
      </c>
      <c r="E9" s="386">
        <v>4</v>
      </c>
      <c r="F9" s="386">
        <v>5</v>
      </c>
      <c r="G9" s="388">
        <v>6</v>
      </c>
      <c r="H9" s="389">
        <v>7</v>
      </c>
      <c r="I9" s="389">
        <v>8</v>
      </c>
      <c r="J9" s="1843"/>
      <c r="K9" s="1843"/>
      <c r="L9" s="1843"/>
      <c r="M9" s="1845"/>
    </row>
    <row r="10" spans="1:13" ht="24.75" customHeight="1">
      <c r="A10" s="366"/>
      <c r="B10" s="509" t="s">
        <v>666</v>
      </c>
      <c r="C10" s="510">
        <v>100</v>
      </c>
      <c r="D10" s="511">
        <v>190.6</v>
      </c>
      <c r="E10" s="511">
        <v>249.7</v>
      </c>
      <c r="F10" s="511">
        <v>251.7</v>
      </c>
      <c r="G10" s="512">
        <v>275.8</v>
      </c>
      <c r="H10" s="512">
        <v>275.8</v>
      </c>
      <c r="I10" s="512">
        <v>277.5</v>
      </c>
      <c r="J10" s="513">
        <v>32.05666316894019</v>
      </c>
      <c r="K10" s="514">
        <v>0.8009611533840655</v>
      </c>
      <c r="L10" s="514">
        <v>10.250297973778316</v>
      </c>
      <c r="M10" s="515">
        <v>0.6163886874546876</v>
      </c>
    </row>
    <row r="11" spans="1:13" ht="24.75" customHeight="1">
      <c r="A11" s="353">
        <v>1</v>
      </c>
      <c r="B11" s="367" t="s">
        <v>667</v>
      </c>
      <c r="C11" s="352">
        <v>26.97</v>
      </c>
      <c r="D11" s="370">
        <v>157</v>
      </c>
      <c r="E11" s="370">
        <v>187.3</v>
      </c>
      <c r="F11" s="370">
        <v>187.3</v>
      </c>
      <c r="G11" s="371">
        <v>187.3</v>
      </c>
      <c r="H11" s="371">
        <v>187.3</v>
      </c>
      <c r="I11" s="372">
        <v>187.3</v>
      </c>
      <c r="J11" s="368">
        <v>19.299363057324854</v>
      </c>
      <c r="K11" s="368">
        <v>0</v>
      </c>
      <c r="L11" s="368">
        <v>0</v>
      </c>
      <c r="M11" s="369">
        <v>0</v>
      </c>
    </row>
    <row r="12" spans="1:13" ht="24.75" customHeight="1">
      <c r="A12" s="351"/>
      <c r="B12" s="375" t="s">
        <v>668</v>
      </c>
      <c r="C12" s="354">
        <v>9.8</v>
      </c>
      <c r="D12" s="373">
        <v>150.2</v>
      </c>
      <c r="E12" s="373">
        <v>177.7</v>
      </c>
      <c r="F12" s="373">
        <v>177.7</v>
      </c>
      <c r="G12" s="14">
        <v>177.7</v>
      </c>
      <c r="H12" s="14">
        <v>177.7</v>
      </c>
      <c r="I12" s="374">
        <v>177.7</v>
      </c>
      <c r="J12" s="376">
        <v>18.308921438082564</v>
      </c>
      <c r="K12" s="376">
        <v>0</v>
      </c>
      <c r="L12" s="376">
        <v>0</v>
      </c>
      <c r="M12" s="377">
        <v>0</v>
      </c>
    </row>
    <row r="13" spans="1:13" ht="27.75" customHeight="1">
      <c r="A13" s="351"/>
      <c r="B13" s="375" t="s">
        <v>669</v>
      </c>
      <c r="C13" s="354">
        <v>17.17</v>
      </c>
      <c r="D13" s="373">
        <v>160.9</v>
      </c>
      <c r="E13" s="373">
        <v>192.8</v>
      </c>
      <c r="F13" s="373">
        <v>192.8</v>
      </c>
      <c r="G13" s="14">
        <v>192.8</v>
      </c>
      <c r="H13" s="14">
        <v>192.8</v>
      </c>
      <c r="I13" s="374">
        <v>192.8</v>
      </c>
      <c r="J13" s="376">
        <v>19.825978868862663</v>
      </c>
      <c r="K13" s="376">
        <v>0</v>
      </c>
      <c r="L13" s="376">
        <v>0</v>
      </c>
      <c r="M13" s="377">
        <v>0</v>
      </c>
    </row>
    <row r="14" spans="1:13" ht="18.75" customHeight="1">
      <c r="A14" s="353">
        <v>1.1</v>
      </c>
      <c r="B14" s="367" t="s">
        <v>670</v>
      </c>
      <c r="C14" s="355">
        <v>2.82</v>
      </c>
      <c r="D14" s="370">
        <v>199.3</v>
      </c>
      <c r="E14" s="370">
        <v>236.5</v>
      </c>
      <c r="F14" s="370">
        <v>236.5</v>
      </c>
      <c r="G14" s="371">
        <v>236.5</v>
      </c>
      <c r="H14" s="371">
        <v>236.5</v>
      </c>
      <c r="I14" s="372">
        <v>236.5</v>
      </c>
      <c r="J14" s="368">
        <v>18.665328650275967</v>
      </c>
      <c r="K14" s="368">
        <v>0</v>
      </c>
      <c r="L14" s="368">
        <v>0</v>
      </c>
      <c r="M14" s="369">
        <v>0</v>
      </c>
    </row>
    <row r="15" spans="1:13" ht="24.75" customHeight="1">
      <c r="A15" s="353"/>
      <c r="B15" s="375" t="s">
        <v>668</v>
      </c>
      <c r="C15" s="356">
        <v>0.31</v>
      </c>
      <c r="D15" s="373">
        <v>171.5</v>
      </c>
      <c r="E15" s="373">
        <v>215.4</v>
      </c>
      <c r="F15" s="373">
        <v>215.4</v>
      </c>
      <c r="G15" s="14">
        <v>215.4</v>
      </c>
      <c r="H15" s="14">
        <v>215.4</v>
      </c>
      <c r="I15" s="374">
        <v>215.4</v>
      </c>
      <c r="J15" s="376">
        <v>25.59766763848397</v>
      </c>
      <c r="K15" s="376">
        <v>0</v>
      </c>
      <c r="L15" s="376">
        <v>0</v>
      </c>
      <c r="M15" s="377">
        <v>0</v>
      </c>
    </row>
    <row r="16" spans="1:13" ht="24.75" customHeight="1">
      <c r="A16" s="353"/>
      <c r="B16" s="375" t="s">
        <v>669</v>
      </c>
      <c r="C16" s="356">
        <v>2.51</v>
      </c>
      <c r="D16" s="373">
        <v>202.7</v>
      </c>
      <c r="E16" s="373">
        <v>239.1</v>
      </c>
      <c r="F16" s="373">
        <v>239.1</v>
      </c>
      <c r="G16" s="14">
        <v>239.1</v>
      </c>
      <c r="H16" s="14">
        <v>239.1</v>
      </c>
      <c r="I16" s="374">
        <v>239.1</v>
      </c>
      <c r="J16" s="376">
        <v>17.957572767636904</v>
      </c>
      <c r="K16" s="376">
        <v>0</v>
      </c>
      <c r="L16" s="376">
        <v>0</v>
      </c>
      <c r="M16" s="377">
        <v>0</v>
      </c>
    </row>
    <row r="17" spans="1:13" ht="24.75" customHeight="1">
      <c r="A17" s="353">
        <v>1.2</v>
      </c>
      <c r="B17" s="367" t="s">
        <v>671</v>
      </c>
      <c r="C17" s="355">
        <v>1.14</v>
      </c>
      <c r="D17" s="370">
        <v>164.1</v>
      </c>
      <c r="E17" s="370">
        <v>210</v>
      </c>
      <c r="F17" s="370">
        <v>210</v>
      </c>
      <c r="G17" s="371">
        <v>210</v>
      </c>
      <c r="H17" s="371">
        <v>210</v>
      </c>
      <c r="I17" s="372">
        <v>210</v>
      </c>
      <c r="J17" s="368">
        <v>27.970749542961613</v>
      </c>
      <c r="K17" s="368">
        <v>0</v>
      </c>
      <c r="L17" s="368">
        <v>0</v>
      </c>
      <c r="M17" s="369">
        <v>0</v>
      </c>
    </row>
    <row r="18" spans="1:13" ht="24.75" customHeight="1">
      <c r="A18" s="353"/>
      <c r="B18" s="375" t="s">
        <v>668</v>
      </c>
      <c r="C18" s="356">
        <v>0.19</v>
      </c>
      <c r="D18" s="373">
        <v>161</v>
      </c>
      <c r="E18" s="373">
        <v>187.3</v>
      </c>
      <c r="F18" s="373">
        <v>187.3</v>
      </c>
      <c r="G18" s="14">
        <v>187.3</v>
      </c>
      <c r="H18" s="14">
        <v>187.3</v>
      </c>
      <c r="I18" s="374">
        <v>187.3</v>
      </c>
      <c r="J18" s="376">
        <v>16.33540372670808</v>
      </c>
      <c r="K18" s="376">
        <v>0</v>
      </c>
      <c r="L18" s="376">
        <v>0</v>
      </c>
      <c r="M18" s="377">
        <v>0</v>
      </c>
    </row>
    <row r="19" spans="1:13" ht="24.75" customHeight="1">
      <c r="A19" s="353"/>
      <c r="B19" s="375" t="s">
        <v>669</v>
      </c>
      <c r="C19" s="356">
        <v>0.95</v>
      </c>
      <c r="D19" s="373">
        <v>164.7</v>
      </c>
      <c r="E19" s="373">
        <v>214.5</v>
      </c>
      <c r="F19" s="373">
        <v>214.5</v>
      </c>
      <c r="G19" s="14">
        <v>214.5</v>
      </c>
      <c r="H19" s="14">
        <v>214.5</v>
      </c>
      <c r="I19" s="374">
        <v>214.5</v>
      </c>
      <c r="J19" s="376">
        <v>30.236794171220396</v>
      </c>
      <c r="K19" s="376">
        <v>0</v>
      </c>
      <c r="L19" s="376">
        <v>0</v>
      </c>
      <c r="M19" s="377">
        <v>0</v>
      </c>
    </row>
    <row r="20" spans="1:13" ht="24.75" customHeight="1">
      <c r="A20" s="353">
        <v>1.3</v>
      </c>
      <c r="B20" s="367" t="s">
        <v>672</v>
      </c>
      <c r="C20" s="355">
        <v>0.55</v>
      </c>
      <c r="D20" s="370">
        <v>204.1</v>
      </c>
      <c r="E20" s="370">
        <v>290.6</v>
      </c>
      <c r="F20" s="370">
        <v>290.6</v>
      </c>
      <c r="G20" s="371">
        <v>290.6</v>
      </c>
      <c r="H20" s="371">
        <v>290.6</v>
      </c>
      <c r="I20" s="372">
        <v>290.6</v>
      </c>
      <c r="J20" s="368">
        <v>42.38118569328762</v>
      </c>
      <c r="K20" s="368">
        <v>0</v>
      </c>
      <c r="L20" s="368">
        <v>0</v>
      </c>
      <c r="M20" s="369">
        <v>0</v>
      </c>
    </row>
    <row r="21" spans="1:13" ht="24.75" customHeight="1">
      <c r="A21" s="353"/>
      <c r="B21" s="375" t="s">
        <v>668</v>
      </c>
      <c r="C21" s="356">
        <v>0.1</v>
      </c>
      <c r="D21" s="373">
        <v>182.3</v>
      </c>
      <c r="E21" s="373">
        <v>250</v>
      </c>
      <c r="F21" s="373">
        <v>250</v>
      </c>
      <c r="G21" s="14">
        <v>250</v>
      </c>
      <c r="H21" s="14">
        <v>250</v>
      </c>
      <c r="I21" s="374">
        <v>250</v>
      </c>
      <c r="J21" s="376">
        <v>37.13658804168952</v>
      </c>
      <c r="K21" s="376">
        <v>0</v>
      </c>
      <c r="L21" s="376">
        <v>0</v>
      </c>
      <c r="M21" s="377">
        <v>0</v>
      </c>
    </row>
    <row r="22" spans="1:13" ht="24.75" customHeight="1">
      <c r="A22" s="353"/>
      <c r="B22" s="375" t="s">
        <v>669</v>
      </c>
      <c r="C22" s="356">
        <v>0.45</v>
      </c>
      <c r="D22" s="373">
        <v>209</v>
      </c>
      <c r="E22" s="373">
        <v>299.9</v>
      </c>
      <c r="F22" s="373">
        <v>299.9</v>
      </c>
      <c r="G22" s="14">
        <v>299.9</v>
      </c>
      <c r="H22" s="14">
        <v>299.9</v>
      </c>
      <c r="I22" s="374">
        <v>299.9</v>
      </c>
      <c r="J22" s="376">
        <v>43.49282296650716</v>
      </c>
      <c r="K22" s="376">
        <v>0</v>
      </c>
      <c r="L22" s="376">
        <v>0</v>
      </c>
      <c r="M22" s="377">
        <v>0</v>
      </c>
    </row>
    <row r="23" spans="1:13" ht="24.75" customHeight="1">
      <c r="A23" s="353">
        <v>1.4</v>
      </c>
      <c r="B23" s="367" t="s">
        <v>964</v>
      </c>
      <c r="C23" s="355">
        <v>4.01</v>
      </c>
      <c r="D23" s="370">
        <v>180.2</v>
      </c>
      <c r="E23" s="370">
        <v>227.9</v>
      </c>
      <c r="F23" s="370">
        <v>227.9</v>
      </c>
      <c r="G23" s="371">
        <v>227.9</v>
      </c>
      <c r="H23" s="371">
        <v>227.9</v>
      </c>
      <c r="I23" s="372">
        <v>227.9</v>
      </c>
      <c r="J23" s="368">
        <v>26.47058823529413</v>
      </c>
      <c r="K23" s="368">
        <v>0</v>
      </c>
      <c r="L23" s="368">
        <v>0</v>
      </c>
      <c r="M23" s="369">
        <v>0</v>
      </c>
    </row>
    <row r="24" spans="1:13" ht="24.75" customHeight="1">
      <c r="A24" s="353"/>
      <c r="B24" s="375" t="s">
        <v>668</v>
      </c>
      <c r="C24" s="356">
        <v>0.17</v>
      </c>
      <c r="D24" s="373">
        <v>152.2</v>
      </c>
      <c r="E24" s="373">
        <v>194.8</v>
      </c>
      <c r="F24" s="373">
        <v>194.8</v>
      </c>
      <c r="G24" s="14">
        <v>194.8</v>
      </c>
      <c r="H24" s="14">
        <v>194.8</v>
      </c>
      <c r="I24" s="374">
        <v>194.8</v>
      </c>
      <c r="J24" s="376">
        <v>27.989487516425783</v>
      </c>
      <c r="K24" s="376">
        <v>0</v>
      </c>
      <c r="L24" s="376">
        <v>0</v>
      </c>
      <c r="M24" s="377">
        <v>0</v>
      </c>
    </row>
    <row r="25" spans="1:13" ht="24.75" customHeight="1">
      <c r="A25" s="353"/>
      <c r="B25" s="375" t="s">
        <v>669</v>
      </c>
      <c r="C25" s="356">
        <v>3.84</v>
      </c>
      <c r="D25" s="373">
        <v>181.5</v>
      </c>
      <c r="E25" s="373">
        <v>229.4</v>
      </c>
      <c r="F25" s="373">
        <v>229.4</v>
      </c>
      <c r="G25" s="14">
        <v>229.4</v>
      </c>
      <c r="H25" s="14">
        <v>229.4</v>
      </c>
      <c r="I25" s="374">
        <v>229.4</v>
      </c>
      <c r="J25" s="376">
        <v>26.39118457300276</v>
      </c>
      <c r="K25" s="376">
        <v>0</v>
      </c>
      <c r="L25" s="376">
        <v>0</v>
      </c>
      <c r="M25" s="377">
        <v>0</v>
      </c>
    </row>
    <row r="26" spans="1:13" s="346" customFormat="1" ht="24.75" customHeight="1">
      <c r="A26" s="353">
        <v>1.5</v>
      </c>
      <c r="B26" s="367" t="s">
        <v>673</v>
      </c>
      <c r="C26" s="355">
        <v>10.55</v>
      </c>
      <c r="D26" s="370">
        <v>174.5</v>
      </c>
      <c r="E26" s="370">
        <v>207.8</v>
      </c>
      <c r="F26" s="370">
        <v>207.8</v>
      </c>
      <c r="G26" s="371">
        <v>207.8</v>
      </c>
      <c r="H26" s="371">
        <v>207.8</v>
      </c>
      <c r="I26" s="372">
        <v>207.8</v>
      </c>
      <c r="J26" s="368">
        <v>19.08309455587394</v>
      </c>
      <c r="K26" s="368">
        <v>0</v>
      </c>
      <c r="L26" s="368">
        <v>0</v>
      </c>
      <c r="M26" s="369">
        <v>0</v>
      </c>
    </row>
    <row r="27" spans="1:13" ht="24.75" customHeight="1">
      <c r="A27" s="353"/>
      <c r="B27" s="375" t="s">
        <v>668</v>
      </c>
      <c r="C27" s="356">
        <v>6.8</v>
      </c>
      <c r="D27" s="373">
        <v>164.5</v>
      </c>
      <c r="E27" s="373">
        <v>194.7</v>
      </c>
      <c r="F27" s="373">
        <v>194.7</v>
      </c>
      <c r="G27" s="14">
        <v>194.7</v>
      </c>
      <c r="H27" s="14">
        <v>194.7</v>
      </c>
      <c r="I27" s="374">
        <v>194.7</v>
      </c>
      <c r="J27" s="376">
        <v>18.358662613981764</v>
      </c>
      <c r="K27" s="376">
        <v>0</v>
      </c>
      <c r="L27" s="376">
        <v>0</v>
      </c>
      <c r="M27" s="377">
        <v>0</v>
      </c>
    </row>
    <row r="28" spans="1:15" ht="24.75" customHeight="1">
      <c r="A28" s="353"/>
      <c r="B28" s="375" t="s">
        <v>669</v>
      </c>
      <c r="C28" s="356">
        <v>3.75</v>
      </c>
      <c r="D28" s="373">
        <v>192.8</v>
      </c>
      <c r="E28" s="373">
        <v>231.6</v>
      </c>
      <c r="F28" s="373">
        <v>231.6</v>
      </c>
      <c r="G28" s="14">
        <v>231.6</v>
      </c>
      <c r="H28" s="14">
        <v>231.6</v>
      </c>
      <c r="I28" s="374">
        <v>231.6</v>
      </c>
      <c r="J28" s="376">
        <v>20.124481327800822</v>
      </c>
      <c r="K28" s="376">
        <v>0</v>
      </c>
      <c r="L28" s="376">
        <v>0</v>
      </c>
      <c r="M28" s="377">
        <v>0</v>
      </c>
      <c r="O28" s="361"/>
    </row>
    <row r="29" spans="1:13" s="346" customFormat="1" ht="24.75" customHeight="1">
      <c r="A29" s="353">
        <v>1.6</v>
      </c>
      <c r="B29" s="367" t="s">
        <v>965</v>
      </c>
      <c r="C29" s="355">
        <v>7.9</v>
      </c>
      <c r="D29" s="370">
        <v>102.5</v>
      </c>
      <c r="E29" s="370">
        <v>111.3</v>
      </c>
      <c r="F29" s="370">
        <v>111.3</v>
      </c>
      <c r="G29" s="371">
        <v>111.3</v>
      </c>
      <c r="H29" s="371">
        <v>111.3</v>
      </c>
      <c r="I29" s="372">
        <v>111.3</v>
      </c>
      <c r="J29" s="368">
        <v>8.585365853658544</v>
      </c>
      <c r="K29" s="368">
        <v>0</v>
      </c>
      <c r="L29" s="368">
        <v>0</v>
      </c>
      <c r="M29" s="369">
        <v>0</v>
      </c>
    </row>
    <row r="30" spans="1:13" ht="24.75" customHeight="1">
      <c r="A30" s="353"/>
      <c r="B30" s="375" t="s">
        <v>668</v>
      </c>
      <c r="C30" s="356">
        <v>2.24</v>
      </c>
      <c r="D30" s="373">
        <v>101.4</v>
      </c>
      <c r="E30" s="373">
        <v>115.3</v>
      </c>
      <c r="F30" s="373">
        <v>115.3</v>
      </c>
      <c r="G30" s="14">
        <v>115.3</v>
      </c>
      <c r="H30" s="14">
        <v>115.3</v>
      </c>
      <c r="I30" s="374">
        <v>115.3</v>
      </c>
      <c r="J30" s="376">
        <v>13.708086785009854</v>
      </c>
      <c r="K30" s="376">
        <v>0</v>
      </c>
      <c r="L30" s="376">
        <v>0</v>
      </c>
      <c r="M30" s="377">
        <v>0</v>
      </c>
    </row>
    <row r="31" spans="1:13" ht="24.75" customHeight="1">
      <c r="A31" s="353"/>
      <c r="B31" s="375" t="s">
        <v>669</v>
      </c>
      <c r="C31" s="356">
        <v>5.66</v>
      </c>
      <c r="D31" s="373">
        <v>102.9</v>
      </c>
      <c r="E31" s="373">
        <v>109.7</v>
      </c>
      <c r="F31" s="373">
        <v>109.7</v>
      </c>
      <c r="G31" s="14">
        <v>109.7</v>
      </c>
      <c r="H31" s="14">
        <v>109.7</v>
      </c>
      <c r="I31" s="374">
        <v>109.7</v>
      </c>
      <c r="J31" s="376">
        <v>6.608357628765788</v>
      </c>
      <c r="K31" s="376">
        <v>0</v>
      </c>
      <c r="L31" s="376">
        <v>0</v>
      </c>
      <c r="M31" s="377">
        <v>0</v>
      </c>
    </row>
    <row r="32" spans="1:13" s="346" customFormat="1" ht="18.75" customHeight="1">
      <c r="A32" s="353">
        <v>2</v>
      </c>
      <c r="B32" s="367" t="s">
        <v>674</v>
      </c>
      <c r="C32" s="355">
        <v>73.03</v>
      </c>
      <c r="D32" s="370">
        <v>203</v>
      </c>
      <c r="E32" s="370">
        <v>272.8</v>
      </c>
      <c r="F32" s="370">
        <v>275.5</v>
      </c>
      <c r="G32" s="371">
        <v>308.4</v>
      </c>
      <c r="H32" s="371">
        <v>308.4</v>
      </c>
      <c r="I32" s="372">
        <v>310.8</v>
      </c>
      <c r="J32" s="368">
        <v>35.71428571428572</v>
      </c>
      <c r="K32" s="368">
        <v>0.9897360703812126</v>
      </c>
      <c r="L32" s="368">
        <v>12.81306715063522</v>
      </c>
      <c r="M32" s="369">
        <v>0.7782101167315432</v>
      </c>
    </row>
    <row r="33" spans="1:13" ht="18" customHeight="1">
      <c r="A33" s="353">
        <v>2.1</v>
      </c>
      <c r="B33" s="367" t="s">
        <v>675</v>
      </c>
      <c r="C33" s="355">
        <v>39.49</v>
      </c>
      <c r="D33" s="370">
        <v>230</v>
      </c>
      <c r="E33" s="370">
        <v>314</v>
      </c>
      <c r="F33" s="370">
        <v>314</v>
      </c>
      <c r="G33" s="371">
        <v>356.4</v>
      </c>
      <c r="H33" s="371">
        <v>356.4</v>
      </c>
      <c r="I33" s="372">
        <v>359.7</v>
      </c>
      <c r="J33" s="368">
        <v>36.52173913043478</v>
      </c>
      <c r="K33" s="368">
        <v>0</v>
      </c>
      <c r="L33" s="368">
        <v>14.554140127388536</v>
      </c>
      <c r="M33" s="369">
        <v>0.9259259259259238</v>
      </c>
    </row>
    <row r="34" spans="1:13" ht="24.75" customHeight="1">
      <c r="A34" s="353"/>
      <c r="B34" s="375" t="s">
        <v>676</v>
      </c>
      <c r="C34" s="354">
        <v>20.49</v>
      </c>
      <c r="D34" s="373">
        <v>234.5</v>
      </c>
      <c r="E34" s="373">
        <v>318.9</v>
      </c>
      <c r="F34" s="373">
        <v>318.9</v>
      </c>
      <c r="G34" s="14">
        <v>354.3</v>
      </c>
      <c r="H34" s="14">
        <v>354.3</v>
      </c>
      <c r="I34" s="374">
        <v>354.3</v>
      </c>
      <c r="J34" s="376">
        <v>35.991471215351794</v>
      </c>
      <c r="K34" s="376">
        <v>0</v>
      </c>
      <c r="L34" s="376">
        <v>11.100658513640667</v>
      </c>
      <c r="M34" s="377">
        <v>0</v>
      </c>
    </row>
    <row r="35" spans="1:13" ht="24.75" customHeight="1">
      <c r="A35" s="353"/>
      <c r="B35" s="375" t="s">
        <v>677</v>
      </c>
      <c r="C35" s="354">
        <v>19</v>
      </c>
      <c r="D35" s="373">
        <v>225</v>
      </c>
      <c r="E35" s="373">
        <v>308.8</v>
      </c>
      <c r="F35" s="373">
        <v>308.8</v>
      </c>
      <c r="G35" s="14">
        <v>358.6</v>
      </c>
      <c r="H35" s="14">
        <v>358.6</v>
      </c>
      <c r="I35" s="374">
        <v>365.5</v>
      </c>
      <c r="J35" s="376">
        <v>37.24444444444447</v>
      </c>
      <c r="K35" s="376">
        <v>0</v>
      </c>
      <c r="L35" s="376">
        <v>18.361398963730565</v>
      </c>
      <c r="M35" s="377">
        <v>1.9241494701617228</v>
      </c>
    </row>
    <row r="36" spans="1:13" ht="24.75" customHeight="1">
      <c r="A36" s="353">
        <v>2.2</v>
      </c>
      <c r="B36" s="367" t="s">
        <v>678</v>
      </c>
      <c r="C36" s="355">
        <v>25.25</v>
      </c>
      <c r="D36" s="370">
        <v>168.5</v>
      </c>
      <c r="E36" s="370">
        <v>217</v>
      </c>
      <c r="F36" s="370">
        <v>224.8</v>
      </c>
      <c r="G36" s="371">
        <v>247.3</v>
      </c>
      <c r="H36" s="371">
        <v>247.3</v>
      </c>
      <c r="I36" s="372">
        <v>248.3</v>
      </c>
      <c r="J36" s="368">
        <v>33.41246290801189</v>
      </c>
      <c r="K36" s="368">
        <v>3.594470046082961</v>
      </c>
      <c r="L36" s="368">
        <v>10.453736654804274</v>
      </c>
      <c r="M36" s="369">
        <v>0.40436716538616224</v>
      </c>
    </row>
    <row r="37" spans="1:13" ht="24.75" customHeight="1">
      <c r="A37" s="353"/>
      <c r="B37" s="375" t="s">
        <v>679</v>
      </c>
      <c r="C37" s="354">
        <v>6.31</v>
      </c>
      <c r="D37" s="373">
        <v>166</v>
      </c>
      <c r="E37" s="373">
        <v>207.3</v>
      </c>
      <c r="F37" s="373">
        <v>215.3</v>
      </c>
      <c r="G37" s="14">
        <v>233</v>
      </c>
      <c r="H37" s="14">
        <v>233</v>
      </c>
      <c r="I37" s="374">
        <v>233.3</v>
      </c>
      <c r="J37" s="376">
        <v>29.698795180722897</v>
      </c>
      <c r="K37" s="376">
        <v>3.859141341051611</v>
      </c>
      <c r="L37" s="376">
        <v>8.360427310729207</v>
      </c>
      <c r="M37" s="377">
        <v>0.128755364806878</v>
      </c>
    </row>
    <row r="38" spans="1:13" ht="24.75" customHeight="1">
      <c r="A38" s="353"/>
      <c r="B38" s="375" t="s">
        <v>680</v>
      </c>
      <c r="C38" s="354">
        <v>6.31</v>
      </c>
      <c r="D38" s="373">
        <v>162.2</v>
      </c>
      <c r="E38" s="373">
        <v>217.4</v>
      </c>
      <c r="F38" s="373">
        <v>221.7</v>
      </c>
      <c r="G38" s="14">
        <v>241.2</v>
      </c>
      <c r="H38" s="14">
        <v>241.2</v>
      </c>
      <c r="I38" s="374">
        <v>241.5</v>
      </c>
      <c r="J38" s="376">
        <v>36.68310727496916</v>
      </c>
      <c r="K38" s="376">
        <v>1.977920883164657</v>
      </c>
      <c r="L38" s="376">
        <v>8.930987821380242</v>
      </c>
      <c r="M38" s="377">
        <v>0.12437810945273498</v>
      </c>
    </row>
    <row r="39" spans="1:13" ht="24.75" customHeight="1">
      <c r="A39" s="353"/>
      <c r="B39" s="375" t="s">
        <v>681</v>
      </c>
      <c r="C39" s="354">
        <v>6.31</v>
      </c>
      <c r="D39" s="373">
        <v>164.1</v>
      </c>
      <c r="E39" s="373">
        <v>209.9</v>
      </c>
      <c r="F39" s="373">
        <v>223.6</v>
      </c>
      <c r="G39" s="14">
        <v>246.4</v>
      </c>
      <c r="H39" s="14">
        <v>246.4</v>
      </c>
      <c r="I39" s="374">
        <v>247.7</v>
      </c>
      <c r="J39" s="376">
        <v>36.25837903717246</v>
      </c>
      <c r="K39" s="376">
        <v>6.526917579799914</v>
      </c>
      <c r="L39" s="376">
        <v>10.778175313059023</v>
      </c>
      <c r="M39" s="377">
        <v>0.527597402597408</v>
      </c>
    </row>
    <row r="40" spans="1:13" ht="24.75" customHeight="1">
      <c r="A40" s="353"/>
      <c r="B40" s="375" t="s">
        <v>682</v>
      </c>
      <c r="C40" s="354">
        <v>6.32</v>
      </c>
      <c r="D40" s="373">
        <v>181.5</v>
      </c>
      <c r="E40" s="373">
        <v>233.5</v>
      </c>
      <c r="F40" s="373">
        <v>238.4</v>
      </c>
      <c r="G40" s="14">
        <v>268.4</v>
      </c>
      <c r="H40" s="14">
        <v>268.4</v>
      </c>
      <c r="I40" s="374">
        <v>270.7</v>
      </c>
      <c r="J40" s="376">
        <v>31.34986225895318</v>
      </c>
      <c r="K40" s="376">
        <v>2.0985010706638008</v>
      </c>
      <c r="L40" s="376">
        <v>13.548657718120793</v>
      </c>
      <c r="M40" s="377">
        <v>0.8569299552906102</v>
      </c>
    </row>
    <row r="41" spans="1:13" ht="24.75" customHeight="1">
      <c r="A41" s="353">
        <v>2.3</v>
      </c>
      <c r="B41" s="367" t="s">
        <v>683</v>
      </c>
      <c r="C41" s="355">
        <v>8.29</v>
      </c>
      <c r="D41" s="370">
        <v>179.6</v>
      </c>
      <c r="E41" s="370">
        <v>246.1</v>
      </c>
      <c r="F41" s="370">
        <v>246.1</v>
      </c>
      <c r="G41" s="371">
        <v>266.2</v>
      </c>
      <c r="H41" s="371">
        <v>266.2</v>
      </c>
      <c r="I41" s="372">
        <v>267.8</v>
      </c>
      <c r="J41" s="368">
        <v>37.02672605790647</v>
      </c>
      <c r="K41" s="368">
        <v>0</v>
      </c>
      <c r="L41" s="368">
        <v>8.817553839902487</v>
      </c>
      <c r="M41" s="369">
        <v>0.6010518407212828</v>
      </c>
    </row>
    <row r="42" spans="1:13" s="346" customFormat="1" ht="24.75" customHeight="1">
      <c r="A42" s="353"/>
      <c r="B42" s="367" t="s">
        <v>684</v>
      </c>
      <c r="C42" s="355">
        <v>2.76</v>
      </c>
      <c r="D42" s="370">
        <v>169.1</v>
      </c>
      <c r="E42" s="370">
        <v>232.1</v>
      </c>
      <c r="F42" s="370">
        <v>232.1</v>
      </c>
      <c r="G42" s="371">
        <v>248.4</v>
      </c>
      <c r="H42" s="371">
        <v>248.4</v>
      </c>
      <c r="I42" s="372">
        <v>248.4</v>
      </c>
      <c r="J42" s="368">
        <v>37.2560615020698</v>
      </c>
      <c r="K42" s="368">
        <v>0</v>
      </c>
      <c r="L42" s="368">
        <v>7.022834984920294</v>
      </c>
      <c r="M42" s="369">
        <v>0</v>
      </c>
    </row>
    <row r="43" spans="1:13" ht="24.75" customHeight="1">
      <c r="A43" s="353"/>
      <c r="B43" s="375" t="s">
        <v>680</v>
      </c>
      <c r="C43" s="354">
        <v>1.38</v>
      </c>
      <c r="D43" s="373">
        <v>168</v>
      </c>
      <c r="E43" s="373">
        <v>222.6</v>
      </c>
      <c r="F43" s="373">
        <v>222.6</v>
      </c>
      <c r="G43" s="14">
        <v>239.7</v>
      </c>
      <c r="H43" s="14">
        <v>239.7</v>
      </c>
      <c r="I43" s="374">
        <v>239.7</v>
      </c>
      <c r="J43" s="376">
        <v>32.5</v>
      </c>
      <c r="K43" s="376">
        <v>0</v>
      </c>
      <c r="L43" s="376">
        <v>7.681940700808639</v>
      </c>
      <c r="M43" s="377">
        <v>0</v>
      </c>
    </row>
    <row r="44" spans="1:13" ht="24.75" customHeight="1">
      <c r="A44" s="357"/>
      <c r="B44" s="375" t="s">
        <v>682</v>
      </c>
      <c r="C44" s="354">
        <v>1.38</v>
      </c>
      <c r="D44" s="373">
        <v>170.2</v>
      </c>
      <c r="E44" s="373">
        <v>241.6</v>
      </c>
      <c r="F44" s="373">
        <v>241.6</v>
      </c>
      <c r="G44" s="14">
        <v>257.1</v>
      </c>
      <c r="H44" s="14">
        <v>257.1</v>
      </c>
      <c r="I44" s="374">
        <v>257.1</v>
      </c>
      <c r="J44" s="376">
        <v>41.95064629847238</v>
      </c>
      <c r="K44" s="376">
        <v>0</v>
      </c>
      <c r="L44" s="376">
        <v>6.4155629139073085</v>
      </c>
      <c r="M44" s="377">
        <v>0</v>
      </c>
    </row>
    <row r="45" spans="1:13" ht="24.75" customHeight="1">
      <c r="A45" s="353"/>
      <c r="B45" s="367" t="s">
        <v>685</v>
      </c>
      <c r="C45" s="355">
        <v>2.76</v>
      </c>
      <c r="D45" s="370">
        <v>160.3</v>
      </c>
      <c r="E45" s="370">
        <v>223.2</v>
      </c>
      <c r="F45" s="370">
        <v>223.2</v>
      </c>
      <c r="G45" s="371">
        <v>242.9</v>
      </c>
      <c r="H45" s="371">
        <v>242.9</v>
      </c>
      <c r="I45" s="372">
        <v>243.6</v>
      </c>
      <c r="J45" s="368">
        <v>39.23892701185275</v>
      </c>
      <c r="K45" s="368">
        <v>0</v>
      </c>
      <c r="L45" s="368">
        <v>9.139784946236574</v>
      </c>
      <c r="M45" s="369">
        <v>0.28818443804034644</v>
      </c>
    </row>
    <row r="46" spans="1:13" ht="24.75" customHeight="1">
      <c r="A46" s="353"/>
      <c r="B46" s="375" t="s">
        <v>680</v>
      </c>
      <c r="C46" s="354">
        <v>1.38</v>
      </c>
      <c r="D46" s="373">
        <v>158.1</v>
      </c>
      <c r="E46" s="373">
        <v>213.3</v>
      </c>
      <c r="F46" s="373">
        <v>213.3</v>
      </c>
      <c r="G46" s="14">
        <v>233.6</v>
      </c>
      <c r="H46" s="14">
        <v>233.6</v>
      </c>
      <c r="I46" s="374">
        <v>235.1</v>
      </c>
      <c r="J46" s="376">
        <v>34.91461100569262</v>
      </c>
      <c r="K46" s="376">
        <v>0</v>
      </c>
      <c r="L46" s="376">
        <v>10.220346929207679</v>
      </c>
      <c r="M46" s="377">
        <v>0.6421232876712395</v>
      </c>
    </row>
    <row r="47" spans="1:13" ht="24.75" customHeight="1">
      <c r="A47" s="353"/>
      <c r="B47" s="375" t="s">
        <v>682</v>
      </c>
      <c r="C47" s="354">
        <v>1.38</v>
      </c>
      <c r="D47" s="373">
        <v>162.5</v>
      </c>
      <c r="E47" s="373">
        <v>233.1</v>
      </c>
      <c r="F47" s="373">
        <v>233.1</v>
      </c>
      <c r="G47" s="14">
        <v>252.2</v>
      </c>
      <c r="H47" s="14">
        <v>252.2</v>
      </c>
      <c r="I47" s="374">
        <v>252.2</v>
      </c>
      <c r="J47" s="376">
        <v>43.446153846153834</v>
      </c>
      <c r="K47" s="376">
        <v>0</v>
      </c>
      <c r="L47" s="376">
        <v>8.1939081939082</v>
      </c>
      <c r="M47" s="377">
        <v>0</v>
      </c>
    </row>
    <row r="48" spans="1:13" ht="24.75" customHeight="1">
      <c r="A48" s="353"/>
      <c r="B48" s="367" t="s">
        <v>966</v>
      </c>
      <c r="C48" s="355">
        <v>2.77</v>
      </c>
      <c r="D48" s="370">
        <v>209.2</v>
      </c>
      <c r="E48" s="370">
        <v>282.9</v>
      </c>
      <c r="F48" s="370">
        <v>282.9</v>
      </c>
      <c r="G48" s="371">
        <v>307.3</v>
      </c>
      <c r="H48" s="371">
        <v>307.3</v>
      </c>
      <c r="I48" s="372">
        <v>311.3</v>
      </c>
      <c r="J48" s="368">
        <v>35.22944550669217</v>
      </c>
      <c r="K48" s="368">
        <v>0</v>
      </c>
      <c r="L48" s="368">
        <v>10.038882997525647</v>
      </c>
      <c r="M48" s="369">
        <v>1.3016596160104115</v>
      </c>
    </row>
    <row r="49" spans="1:13" ht="24.75" customHeight="1">
      <c r="A49" s="353"/>
      <c r="B49" s="375" t="s">
        <v>676</v>
      </c>
      <c r="C49" s="354">
        <v>1.38</v>
      </c>
      <c r="D49" s="373">
        <v>210.3</v>
      </c>
      <c r="E49" s="373">
        <v>286.4</v>
      </c>
      <c r="F49" s="373">
        <v>286.4</v>
      </c>
      <c r="G49" s="14">
        <v>311.3</v>
      </c>
      <c r="H49" s="14">
        <v>311.3</v>
      </c>
      <c r="I49" s="374">
        <v>314.5</v>
      </c>
      <c r="J49" s="376">
        <v>36.18640038040891</v>
      </c>
      <c r="K49" s="376">
        <v>0</v>
      </c>
      <c r="L49" s="376">
        <v>9.811452513966486</v>
      </c>
      <c r="M49" s="377">
        <v>1.0279473176999687</v>
      </c>
    </row>
    <row r="50" spans="1:13" ht="24.75" customHeight="1" thickBot="1">
      <c r="A50" s="358"/>
      <c r="B50" s="378" t="s">
        <v>677</v>
      </c>
      <c r="C50" s="359">
        <v>1.39</v>
      </c>
      <c r="D50" s="379">
        <v>208.1</v>
      </c>
      <c r="E50" s="379">
        <v>279.4</v>
      </c>
      <c r="F50" s="379">
        <v>279.4</v>
      </c>
      <c r="G50" s="380">
        <v>303.4</v>
      </c>
      <c r="H50" s="380">
        <v>303.4</v>
      </c>
      <c r="I50" s="381">
        <v>308.1</v>
      </c>
      <c r="J50" s="382">
        <v>34.26237385872176</v>
      </c>
      <c r="K50" s="382">
        <v>0</v>
      </c>
      <c r="L50" s="382">
        <v>10.272011453113834</v>
      </c>
      <c r="M50" s="383">
        <v>1.5491100856954745</v>
      </c>
    </row>
    <row r="51" spans="2:13" ht="13.5" thickTop="1">
      <c r="B51" s="362" t="s">
        <v>686</v>
      </c>
      <c r="D51" s="363"/>
      <c r="E51" s="363"/>
      <c r="F51" s="363"/>
      <c r="G51" s="363"/>
      <c r="H51" s="363"/>
      <c r="I51" s="363"/>
      <c r="J51" s="363"/>
      <c r="K51" s="363"/>
      <c r="L51" s="363"/>
      <c r="M51" s="363"/>
    </row>
    <row r="52" spans="4:13" ht="24.75" customHeight="1">
      <c r="D52" s="363"/>
      <c r="E52" s="363"/>
      <c r="F52" s="363"/>
      <c r="G52" s="363"/>
      <c r="H52" s="363"/>
      <c r="I52" s="363"/>
      <c r="J52" s="363"/>
      <c r="K52" s="363"/>
      <c r="L52" s="363"/>
      <c r="M52" s="363"/>
    </row>
    <row r="53" spans="4:13" ht="24.75" customHeight="1">
      <c r="D53" s="363"/>
      <c r="E53" s="363"/>
      <c r="F53" s="363"/>
      <c r="G53" s="363"/>
      <c r="H53" s="363"/>
      <c r="I53" s="363"/>
      <c r="J53" s="363"/>
      <c r="K53" s="363"/>
      <c r="L53" s="363"/>
      <c r="M53" s="363"/>
    </row>
    <row r="54" spans="4:13" ht="24.75" customHeight="1">
      <c r="D54" s="363"/>
      <c r="E54" s="363"/>
      <c r="F54" s="363"/>
      <c r="G54" s="363"/>
      <c r="H54" s="363"/>
      <c r="I54" s="363"/>
      <c r="J54" s="363"/>
      <c r="K54" s="363"/>
      <c r="L54" s="363"/>
      <c r="M54" s="363"/>
    </row>
    <row r="55" spans="4:13" ht="24.75" customHeight="1">
      <c r="D55" s="363"/>
      <c r="E55" s="363"/>
      <c r="F55" s="363"/>
      <c r="G55" s="363"/>
      <c r="H55" s="363"/>
      <c r="I55" s="363"/>
      <c r="J55" s="363"/>
      <c r="K55" s="363"/>
      <c r="L55" s="363"/>
      <c r="M55" s="363"/>
    </row>
    <row r="56" spans="4:13" ht="24.75" customHeight="1">
      <c r="D56" s="363"/>
      <c r="E56" s="363"/>
      <c r="F56" s="363"/>
      <c r="G56" s="363"/>
      <c r="H56" s="363"/>
      <c r="I56" s="363"/>
      <c r="J56" s="363"/>
      <c r="K56" s="363"/>
      <c r="L56" s="363"/>
      <c r="M56" s="363"/>
    </row>
    <row r="57" spans="4:13" ht="24.75" customHeight="1">
      <c r="D57" s="363"/>
      <c r="E57" s="363"/>
      <c r="F57" s="363"/>
      <c r="G57" s="363"/>
      <c r="H57" s="363"/>
      <c r="I57" s="363"/>
      <c r="J57" s="363"/>
      <c r="K57" s="363"/>
      <c r="L57" s="363"/>
      <c r="M57" s="363"/>
    </row>
    <row r="58" spans="4:13" ht="24.75" customHeight="1">
      <c r="D58" s="363"/>
      <c r="E58" s="363"/>
      <c r="F58" s="363"/>
      <c r="G58" s="363"/>
      <c r="H58" s="363"/>
      <c r="I58" s="363"/>
      <c r="J58" s="363"/>
      <c r="K58" s="363"/>
      <c r="L58" s="363"/>
      <c r="M58" s="363"/>
    </row>
    <row r="59" spans="4:13" ht="24.75" customHeight="1">
      <c r="D59" s="363"/>
      <c r="E59" s="363"/>
      <c r="F59" s="363"/>
      <c r="G59" s="363"/>
      <c r="H59" s="363"/>
      <c r="I59" s="363"/>
      <c r="J59" s="363"/>
      <c r="K59" s="363"/>
      <c r="L59" s="363"/>
      <c r="M59" s="363"/>
    </row>
    <row r="60" spans="4:13" ht="24.75" customHeight="1">
      <c r="D60" s="363"/>
      <c r="E60" s="363"/>
      <c r="F60" s="363"/>
      <c r="G60" s="363"/>
      <c r="H60" s="363"/>
      <c r="I60" s="363"/>
      <c r="J60" s="363"/>
      <c r="K60" s="363"/>
      <c r="L60" s="363"/>
      <c r="M60" s="363"/>
    </row>
    <row r="61" spans="4:13" ht="24.75" customHeight="1">
      <c r="D61" s="363"/>
      <c r="E61" s="363"/>
      <c r="F61" s="363"/>
      <c r="G61" s="363"/>
      <c r="H61" s="363"/>
      <c r="I61" s="363"/>
      <c r="J61" s="363"/>
      <c r="K61" s="363"/>
      <c r="L61" s="363"/>
      <c r="M61" s="363"/>
    </row>
    <row r="62" spans="4:13" ht="24.75" customHeight="1">
      <c r="D62" s="363"/>
      <c r="E62" s="363"/>
      <c r="F62" s="363"/>
      <c r="G62" s="363"/>
      <c r="H62" s="363"/>
      <c r="I62" s="363"/>
      <c r="J62" s="363"/>
      <c r="K62" s="363"/>
      <c r="L62" s="363"/>
      <c r="M62" s="363"/>
    </row>
    <row r="63" spans="4:13" ht="24.75" customHeight="1">
      <c r="D63" s="363"/>
      <c r="E63" s="363"/>
      <c r="F63" s="363"/>
      <c r="G63" s="363"/>
      <c r="H63" s="363"/>
      <c r="I63" s="363"/>
      <c r="J63" s="363"/>
      <c r="K63" s="363"/>
      <c r="L63" s="363"/>
      <c r="M63" s="363"/>
    </row>
    <row r="64" spans="4:13" ht="24.75" customHeight="1">
      <c r="D64" s="363"/>
      <c r="E64" s="363"/>
      <c r="F64" s="363"/>
      <c r="G64" s="363"/>
      <c r="H64" s="363"/>
      <c r="I64" s="363"/>
      <c r="J64" s="363"/>
      <c r="K64" s="363"/>
      <c r="L64" s="363"/>
      <c r="M64" s="363"/>
    </row>
    <row r="65" spans="4:13" ht="24.75" customHeight="1">
      <c r="D65" s="363"/>
      <c r="E65" s="363"/>
      <c r="F65" s="363"/>
      <c r="G65" s="363"/>
      <c r="H65" s="363"/>
      <c r="I65" s="363"/>
      <c r="J65" s="363"/>
      <c r="K65" s="363"/>
      <c r="L65" s="363"/>
      <c r="M65" s="363"/>
    </row>
    <row r="66" spans="4:13" ht="24.75" customHeight="1">
      <c r="D66" s="363"/>
      <c r="E66" s="363"/>
      <c r="F66" s="363"/>
      <c r="G66" s="363"/>
      <c r="H66" s="363"/>
      <c r="I66" s="363"/>
      <c r="J66" s="363"/>
      <c r="K66" s="363"/>
      <c r="L66" s="363"/>
      <c r="M66" s="363"/>
    </row>
    <row r="67" spans="4:13" ht="24.75" customHeight="1">
      <c r="D67" s="363"/>
      <c r="E67" s="363"/>
      <c r="F67" s="363"/>
      <c r="G67" s="363"/>
      <c r="H67" s="363"/>
      <c r="I67" s="363"/>
      <c r="J67" s="363"/>
      <c r="K67" s="363"/>
      <c r="L67" s="363"/>
      <c r="M67" s="363"/>
    </row>
    <row r="68" spans="4:13" ht="24.75" customHeight="1">
      <c r="D68" s="363"/>
      <c r="E68" s="363"/>
      <c r="F68" s="363"/>
      <c r="G68" s="363"/>
      <c r="H68" s="363"/>
      <c r="I68" s="363"/>
      <c r="J68" s="363"/>
      <c r="K68" s="363"/>
      <c r="L68" s="363"/>
      <c r="M68" s="363"/>
    </row>
    <row r="69" spans="4:13" ht="24.75" customHeight="1">
      <c r="D69" s="363"/>
      <c r="E69" s="363"/>
      <c r="F69" s="363"/>
      <c r="G69" s="363"/>
      <c r="H69" s="363"/>
      <c r="I69" s="363"/>
      <c r="J69" s="363"/>
      <c r="K69" s="363"/>
      <c r="L69" s="363"/>
      <c r="M69" s="363"/>
    </row>
    <row r="70" spans="4:13" ht="24.75" customHeight="1">
      <c r="D70" s="363"/>
      <c r="E70" s="363"/>
      <c r="F70" s="363"/>
      <c r="G70" s="363"/>
      <c r="H70" s="363"/>
      <c r="I70" s="363"/>
      <c r="J70" s="363"/>
      <c r="K70" s="363"/>
      <c r="L70" s="363"/>
      <c r="M70" s="363"/>
    </row>
    <row r="71" spans="4:13" ht="24.75" customHeight="1">
      <c r="D71" s="363"/>
      <c r="E71" s="363"/>
      <c r="F71" s="363"/>
      <c r="G71" s="363"/>
      <c r="H71" s="363"/>
      <c r="I71" s="363"/>
      <c r="J71" s="363"/>
      <c r="K71" s="363"/>
      <c r="L71" s="363"/>
      <c r="M71" s="363"/>
    </row>
    <row r="72" spans="4:13" ht="24.75" customHeight="1">
      <c r="D72" s="363"/>
      <c r="E72" s="363"/>
      <c r="F72" s="363"/>
      <c r="G72" s="363"/>
      <c r="H72" s="363"/>
      <c r="I72" s="363"/>
      <c r="J72" s="363"/>
      <c r="K72" s="363"/>
      <c r="L72" s="363"/>
      <c r="M72" s="363"/>
    </row>
    <row r="73" spans="4:13" ht="24.75" customHeight="1">
      <c r="D73" s="363"/>
      <c r="E73" s="363"/>
      <c r="F73" s="363"/>
      <c r="G73" s="363"/>
      <c r="H73" s="363"/>
      <c r="I73" s="363"/>
      <c r="J73" s="363"/>
      <c r="K73" s="363"/>
      <c r="L73" s="363"/>
      <c r="M73" s="363"/>
    </row>
    <row r="74" spans="4:13" ht="24.75" customHeight="1">
      <c r="D74" s="363"/>
      <c r="E74" s="363"/>
      <c r="F74" s="363"/>
      <c r="G74" s="363"/>
      <c r="H74" s="363"/>
      <c r="I74" s="363"/>
      <c r="J74" s="363"/>
      <c r="K74" s="363"/>
      <c r="L74" s="363"/>
      <c r="M74" s="363"/>
    </row>
    <row r="75" spans="4:13" ht="24.75" customHeight="1">
      <c r="D75" s="363"/>
      <c r="E75" s="363"/>
      <c r="F75" s="363"/>
      <c r="G75" s="363"/>
      <c r="H75" s="363"/>
      <c r="I75" s="363"/>
      <c r="J75" s="363"/>
      <c r="K75" s="363"/>
      <c r="L75" s="363"/>
      <c r="M75" s="363"/>
    </row>
    <row r="76" spans="4:13" ht="24.75" customHeight="1">
      <c r="D76" s="363"/>
      <c r="E76" s="363"/>
      <c r="F76" s="363"/>
      <c r="G76" s="363"/>
      <c r="H76" s="363"/>
      <c r="I76" s="363"/>
      <c r="J76" s="363"/>
      <c r="K76" s="363"/>
      <c r="L76" s="363"/>
      <c r="M76" s="363"/>
    </row>
    <row r="77" spans="4:13" ht="24.75" customHeight="1">
      <c r="D77" s="363"/>
      <c r="E77" s="363"/>
      <c r="F77" s="363"/>
      <c r="G77" s="363"/>
      <c r="H77" s="363"/>
      <c r="I77" s="363"/>
      <c r="J77" s="363"/>
      <c r="K77" s="363"/>
      <c r="L77" s="363"/>
      <c r="M77" s="363"/>
    </row>
    <row r="78" spans="4:13" ht="24.75" customHeight="1">
      <c r="D78" s="363"/>
      <c r="E78" s="363"/>
      <c r="F78" s="363"/>
      <c r="G78" s="363"/>
      <c r="H78" s="363"/>
      <c r="I78" s="363"/>
      <c r="J78" s="363"/>
      <c r="K78" s="363"/>
      <c r="L78" s="363"/>
      <c r="M78" s="363"/>
    </row>
    <row r="79" spans="4:13" ht="24.75" customHeight="1">
      <c r="D79" s="363"/>
      <c r="E79" s="363"/>
      <c r="F79" s="363"/>
      <c r="G79" s="363"/>
      <c r="H79" s="363"/>
      <c r="I79" s="363"/>
      <c r="J79" s="363"/>
      <c r="K79" s="363"/>
      <c r="L79" s="363"/>
      <c r="M79" s="363"/>
    </row>
    <row r="80" spans="4:13" ht="24.75" customHeight="1">
      <c r="D80" s="363"/>
      <c r="E80" s="363"/>
      <c r="F80" s="363"/>
      <c r="G80" s="363"/>
      <c r="H80" s="363"/>
      <c r="I80" s="363"/>
      <c r="J80" s="363"/>
      <c r="K80" s="363"/>
      <c r="L80" s="363"/>
      <c r="M80" s="363"/>
    </row>
    <row r="81" spans="4:13" ht="24.75" customHeight="1">
      <c r="D81" s="363"/>
      <c r="E81" s="363"/>
      <c r="F81" s="363"/>
      <c r="G81" s="363"/>
      <c r="H81" s="363"/>
      <c r="I81" s="363"/>
      <c r="J81" s="363"/>
      <c r="K81" s="363"/>
      <c r="L81" s="363"/>
      <c r="M81" s="363"/>
    </row>
    <row r="82" spans="4:13" ht="24.75" customHeight="1">
      <c r="D82" s="363"/>
      <c r="E82" s="363"/>
      <c r="F82" s="363"/>
      <c r="G82" s="363"/>
      <c r="H82" s="363"/>
      <c r="I82" s="363"/>
      <c r="J82" s="363"/>
      <c r="K82" s="363"/>
      <c r="L82" s="363"/>
      <c r="M82" s="363"/>
    </row>
    <row r="83" spans="4:13" ht="24.75" customHeight="1">
      <c r="D83" s="363"/>
      <c r="E83" s="363"/>
      <c r="F83" s="363"/>
      <c r="G83" s="363"/>
      <c r="H83" s="363"/>
      <c r="I83" s="363"/>
      <c r="J83" s="363"/>
      <c r="K83" s="363"/>
      <c r="L83" s="363"/>
      <c r="M83" s="363"/>
    </row>
    <row r="84" spans="4:13" ht="24.75" customHeight="1">
      <c r="D84" s="363"/>
      <c r="E84" s="363"/>
      <c r="F84" s="363"/>
      <c r="G84" s="363"/>
      <c r="H84" s="363"/>
      <c r="I84" s="363"/>
      <c r="J84" s="363"/>
      <c r="K84" s="363"/>
      <c r="L84" s="363"/>
      <c r="M84" s="363"/>
    </row>
    <row r="85" spans="4:13" ht="24.75" customHeight="1">
      <c r="D85" s="363"/>
      <c r="E85" s="363"/>
      <c r="F85" s="363"/>
      <c r="G85" s="363"/>
      <c r="H85" s="363"/>
      <c r="I85" s="363"/>
      <c r="J85" s="363"/>
      <c r="K85" s="363"/>
      <c r="L85" s="363"/>
      <c r="M85" s="363"/>
    </row>
    <row r="86" spans="4:13" ht="24.75" customHeight="1">
      <c r="D86" s="363"/>
      <c r="E86" s="363"/>
      <c r="F86" s="363"/>
      <c r="G86" s="363"/>
      <c r="H86" s="363"/>
      <c r="I86" s="363"/>
      <c r="J86" s="363"/>
      <c r="K86" s="363"/>
      <c r="L86" s="363"/>
      <c r="M86" s="363"/>
    </row>
    <row r="87" spans="4:13" ht="24.75" customHeight="1">
      <c r="D87" s="363"/>
      <c r="E87" s="363"/>
      <c r="F87" s="363"/>
      <c r="G87" s="363"/>
      <c r="H87" s="363"/>
      <c r="I87" s="363"/>
      <c r="J87" s="363"/>
      <c r="K87" s="363"/>
      <c r="L87" s="363"/>
      <c r="M87" s="363"/>
    </row>
    <row r="88" spans="4:13" ht="24.75" customHeight="1">
      <c r="D88" s="363"/>
      <c r="E88" s="363"/>
      <c r="F88" s="363"/>
      <c r="G88" s="363"/>
      <c r="H88" s="363"/>
      <c r="I88" s="363"/>
      <c r="J88" s="363"/>
      <c r="K88" s="363"/>
      <c r="L88" s="363"/>
      <c r="M88" s="363"/>
    </row>
    <row r="89" spans="4:13" ht="24.75" customHeight="1">
      <c r="D89" s="363"/>
      <c r="E89" s="363"/>
      <c r="F89" s="363"/>
      <c r="G89" s="363"/>
      <c r="H89" s="363"/>
      <c r="I89" s="363"/>
      <c r="J89" s="363"/>
      <c r="K89" s="363"/>
      <c r="L89" s="363"/>
      <c r="M89" s="363"/>
    </row>
    <row r="90" spans="4:13" ht="24.75" customHeight="1">
      <c r="D90" s="363"/>
      <c r="E90" s="363"/>
      <c r="F90" s="363"/>
      <c r="G90" s="363"/>
      <c r="H90" s="363"/>
      <c r="I90" s="363"/>
      <c r="J90" s="363"/>
      <c r="K90" s="363"/>
      <c r="L90" s="363"/>
      <c r="M90" s="363"/>
    </row>
    <row r="91" spans="4:13" ht="24.75" customHeight="1">
      <c r="D91" s="363"/>
      <c r="E91" s="363"/>
      <c r="F91" s="363"/>
      <c r="G91" s="363"/>
      <c r="H91" s="363"/>
      <c r="I91" s="363"/>
      <c r="J91" s="363"/>
      <c r="K91" s="363"/>
      <c r="L91" s="363"/>
      <c r="M91" s="363"/>
    </row>
    <row r="92" spans="4:13" ht="24.75" customHeight="1">
      <c r="D92" s="363"/>
      <c r="E92" s="363"/>
      <c r="F92" s="363"/>
      <c r="G92" s="363"/>
      <c r="H92" s="363"/>
      <c r="I92" s="363"/>
      <c r="J92" s="363"/>
      <c r="K92" s="363"/>
      <c r="L92" s="363"/>
      <c r="M92" s="363"/>
    </row>
    <row r="93" spans="4:13" ht="24.75" customHeight="1">
      <c r="D93" s="363"/>
      <c r="E93" s="363"/>
      <c r="F93" s="363"/>
      <c r="G93" s="363"/>
      <c r="H93" s="363"/>
      <c r="I93" s="363"/>
      <c r="J93" s="363"/>
      <c r="K93" s="363"/>
      <c r="L93" s="363"/>
      <c r="M93" s="363"/>
    </row>
    <row r="94" spans="4:13" ht="24.75" customHeight="1">
      <c r="D94" s="363"/>
      <c r="E94" s="363"/>
      <c r="F94" s="363"/>
      <c r="G94" s="363"/>
      <c r="H94" s="363"/>
      <c r="I94" s="363"/>
      <c r="J94" s="363"/>
      <c r="K94" s="363"/>
      <c r="L94" s="363"/>
      <c r="M94" s="363"/>
    </row>
    <row r="95" spans="4:13" ht="24.75" customHeight="1">
      <c r="D95" s="363"/>
      <c r="E95" s="363"/>
      <c r="F95" s="363"/>
      <c r="G95" s="363"/>
      <c r="H95" s="363"/>
      <c r="I95" s="363"/>
      <c r="J95" s="363"/>
      <c r="K95" s="363"/>
      <c r="L95" s="363"/>
      <c r="M95" s="363"/>
    </row>
    <row r="96" spans="4:13" ht="24.75" customHeight="1">
      <c r="D96" s="363"/>
      <c r="E96" s="363"/>
      <c r="F96" s="363"/>
      <c r="G96" s="363"/>
      <c r="H96" s="363"/>
      <c r="I96" s="363"/>
      <c r="J96" s="363"/>
      <c r="K96" s="363"/>
      <c r="L96" s="363"/>
      <c r="M96" s="363"/>
    </row>
    <row r="97" spans="4:13" ht="24.75" customHeight="1">
      <c r="D97" s="363"/>
      <c r="E97" s="363"/>
      <c r="F97" s="363"/>
      <c r="G97" s="363"/>
      <c r="H97" s="363"/>
      <c r="I97" s="363"/>
      <c r="J97" s="363"/>
      <c r="K97" s="363"/>
      <c r="L97" s="363"/>
      <c r="M97" s="363"/>
    </row>
    <row r="98" spans="4:13" ht="24.75" customHeight="1">
      <c r="D98" s="363"/>
      <c r="E98" s="363"/>
      <c r="F98" s="363"/>
      <c r="G98" s="363"/>
      <c r="H98" s="363"/>
      <c r="I98" s="363"/>
      <c r="J98" s="363"/>
      <c r="K98" s="363"/>
      <c r="L98" s="363"/>
      <c r="M98" s="363"/>
    </row>
    <row r="99" spans="4:13" ht="24.75" customHeight="1">
      <c r="D99" s="363"/>
      <c r="E99" s="363"/>
      <c r="F99" s="363"/>
      <c r="G99" s="363"/>
      <c r="H99" s="363"/>
      <c r="I99" s="363"/>
      <c r="J99" s="363"/>
      <c r="K99" s="363"/>
      <c r="L99" s="363"/>
      <c r="M99" s="363"/>
    </row>
    <row r="100" spans="4:13" ht="24.75" customHeight="1"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</row>
    <row r="101" spans="4:13" ht="24.75" customHeight="1"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</row>
    <row r="102" spans="4:13" ht="24.75" customHeight="1"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</row>
    <row r="103" spans="4:13" ht="24.75" customHeight="1"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</row>
    <row r="104" spans="4:13" ht="24.75" customHeight="1"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</row>
    <row r="105" spans="4:13" ht="24.75" customHeight="1"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</row>
    <row r="106" spans="4:13" ht="24.75" customHeight="1"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</row>
    <row r="107" spans="4:13" ht="24.75" customHeight="1"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</row>
    <row r="108" spans="4:13" ht="24.75" customHeight="1"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</row>
    <row r="109" spans="4:13" ht="24.75" customHeight="1"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</row>
    <row r="110" spans="4:13" ht="24.75" customHeight="1">
      <c r="D110" s="363"/>
      <c r="E110" s="363"/>
      <c r="F110" s="363"/>
      <c r="G110" s="363"/>
      <c r="H110" s="363"/>
      <c r="I110" s="363"/>
      <c r="J110" s="363"/>
      <c r="K110" s="363"/>
      <c r="L110" s="363"/>
      <c r="M110" s="363"/>
    </row>
    <row r="111" spans="4:13" ht="24.75" customHeight="1">
      <c r="D111" s="363"/>
      <c r="E111" s="363"/>
      <c r="F111" s="363"/>
      <c r="G111" s="363"/>
      <c r="H111" s="363"/>
      <c r="I111" s="363"/>
      <c r="J111" s="363"/>
      <c r="K111" s="363"/>
      <c r="L111" s="363"/>
      <c r="M111" s="363"/>
    </row>
    <row r="112" spans="4:13" ht="24.75" customHeight="1"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</row>
    <row r="113" spans="4:13" ht="24.75" customHeight="1"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</row>
    <row r="114" spans="4:13" ht="24.75" customHeight="1"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</row>
    <row r="115" spans="4:13" ht="24.75" customHeight="1"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</row>
    <row r="116" spans="4:13" ht="24.75" customHeight="1"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</row>
    <row r="117" spans="4:13" ht="24.75" customHeight="1"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</row>
    <row r="118" spans="4:13" ht="24.75" customHeight="1"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</row>
    <row r="119" spans="4:13" ht="24.75" customHeight="1"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</row>
    <row r="120" spans="4:13" ht="24.75" customHeight="1"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</row>
    <row r="121" spans="4:13" ht="24.75" customHeight="1"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</row>
    <row r="122" spans="4:13" ht="24.75" customHeight="1"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</row>
    <row r="123" spans="4:13" ht="24.75" customHeight="1"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</row>
    <row r="124" spans="4:13" ht="24.75" customHeight="1"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</row>
    <row r="125" spans="4:13" ht="24.75" customHeight="1"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</row>
    <row r="126" spans="4:13" ht="24.75" customHeight="1"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</row>
    <row r="127" spans="4:13" ht="24.75" customHeight="1"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</row>
    <row r="128" spans="4:13" ht="24.75" customHeight="1"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</row>
    <row r="129" spans="4:13" ht="24.75" customHeight="1"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</row>
    <row r="130" spans="4:13" ht="24.75" customHeight="1"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</row>
    <row r="131" spans="4:13" ht="24.75" customHeight="1"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</row>
    <row r="132" spans="4:13" ht="24.75" customHeight="1"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</row>
  </sheetData>
  <sheetProtection/>
  <mergeCells count="14"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zoomScalePageLayoutView="0" workbookViewId="0" topLeftCell="A13">
      <selection activeCell="C38" sqref="C38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16384" width="11.00390625" style="9" customWidth="1"/>
  </cols>
  <sheetData>
    <row r="1" spans="1:6" s="449" customFormat="1" ht="17.25" customHeight="1">
      <c r="A1" s="1847" t="s">
        <v>474</v>
      </c>
      <c r="B1" s="1847"/>
      <c r="C1" s="1847"/>
      <c r="D1" s="1847"/>
      <c r="E1" s="1847"/>
      <c r="F1" s="1847"/>
    </row>
    <row r="2" spans="1:6" s="449" customFormat="1" ht="18.75">
      <c r="A2" s="1848" t="s">
        <v>745</v>
      </c>
      <c r="B2" s="1848"/>
      <c r="C2" s="1848"/>
      <c r="D2" s="1848"/>
      <c r="E2" s="1848"/>
      <c r="F2" s="1848"/>
    </row>
    <row r="3" spans="1:6" s="449" customFormat="1" ht="17.25" customHeight="1">
      <c r="A3" s="1847" t="s">
        <v>689</v>
      </c>
      <c r="B3" s="1847"/>
      <c r="C3" s="1847"/>
      <c r="D3" s="1847"/>
      <c r="E3" s="1847"/>
      <c r="F3" s="1847"/>
    </row>
    <row r="4" spans="1:6" s="449" customFormat="1" ht="17.25" customHeight="1">
      <c r="A4" s="1847" t="s">
        <v>1334</v>
      </c>
      <c r="B4" s="1847"/>
      <c r="C4" s="1847"/>
      <c r="D4" s="1847"/>
      <c r="E4" s="1847"/>
      <c r="F4" s="1847"/>
    </row>
    <row r="5" spans="1:6" ht="17.25" customHeight="1" thickBot="1">
      <c r="A5" s="941"/>
      <c r="B5" s="1849"/>
      <c r="C5" s="1849"/>
      <c r="D5" s="941"/>
      <c r="E5" s="1852" t="s">
        <v>590</v>
      </c>
      <c r="F5" s="1852"/>
    </row>
    <row r="6" spans="1:44" s="20" customFormat="1" ht="13.5" thickTop="1">
      <c r="A6" s="125"/>
      <c r="B6" s="1853"/>
      <c r="C6" s="1853"/>
      <c r="D6" s="1853"/>
      <c r="E6" s="1854" t="s">
        <v>466</v>
      </c>
      <c r="F6" s="185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50" t="s">
        <v>690</v>
      </c>
      <c r="B7" s="451" t="s">
        <v>875</v>
      </c>
      <c r="C7" s="451" t="s">
        <v>588</v>
      </c>
      <c r="D7" s="451" t="s">
        <v>451</v>
      </c>
      <c r="E7" s="452" t="s">
        <v>588</v>
      </c>
      <c r="F7" s="453" t="s">
        <v>432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5" customFormat="1" ht="12.75">
      <c r="A8" s="454" t="s">
        <v>691</v>
      </c>
      <c r="B8" s="455">
        <v>88308.9</v>
      </c>
      <c r="C8" s="455">
        <v>124689.59999999999</v>
      </c>
      <c r="D8" s="455">
        <v>95837.7</v>
      </c>
      <c r="E8" s="456">
        <v>41.19709338469849</v>
      </c>
      <c r="F8" s="457">
        <v>-23.138978711937483</v>
      </c>
    </row>
    <row r="9" spans="1:6" s="24" customFormat="1" ht="12.75">
      <c r="A9" s="177" t="s">
        <v>692</v>
      </c>
      <c r="B9" s="458"/>
      <c r="C9" s="458">
        <v>100236.4</v>
      </c>
      <c r="D9" s="458">
        <v>81943.8</v>
      </c>
      <c r="E9" s="460" t="s">
        <v>900</v>
      </c>
      <c r="F9" s="473">
        <v>-18.249458280624594</v>
      </c>
    </row>
    <row r="10" spans="1:6" s="24" customFormat="1" ht="12.75">
      <c r="A10" s="177" t="s">
        <v>693</v>
      </c>
      <c r="B10" s="458"/>
      <c r="C10" s="458">
        <v>10691.9</v>
      </c>
      <c r="D10" s="458">
        <v>7186.7</v>
      </c>
      <c r="E10" s="460" t="s">
        <v>900</v>
      </c>
      <c r="F10" s="473">
        <v>-32.7836960689868</v>
      </c>
    </row>
    <row r="11" spans="1:6" s="462" customFormat="1" ht="12.75">
      <c r="A11" s="461" t="s">
        <v>694</v>
      </c>
      <c r="B11" s="458"/>
      <c r="C11" s="458">
        <v>9767.5</v>
      </c>
      <c r="D11" s="458">
        <v>7179.3</v>
      </c>
      <c r="E11" s="460" t="s">
        <v>900</v>
      </c>
      <c r="F11" s="473">
        <v>-26.498080368569234</v>
      </c>
    </row>
    <row r="12" spans="1:6" s="462" customFormat="1" ht="12.75">
      <c r="A12" s="461" t="s">
        <v>935</v>
      </c>
      <c r="B12" s="458"/>
      <c r="C12" s="458">
        <v>924.4</v>
      </c>
      <c r="D12" s="458">
        <v>7.4</v>
      </c>
      <c r="E12" s="460" t="s">
        <v>900</v>
      </c>
      <c r="F12" s="473" t="s">
        <v>900</v>
      </c>
    </row>
    <row r="13" spans="1:6" s="462" customFormat="1" ht="12.75">
      <c r="A13" s="177" t="s">
        <v>433</v>
      </c>
      <c r="B13" s="458"/>
      <c r="C13" s="458">
        <v>13761.3</v>
      </c>
      <c r="D13" s="458">
        <v>6707.2</v>
      </c>
      <c r="E13" s="460" t="s">
        <v>900</v>
      </c>
      <c r="F13" s="473">
        <v>-51.2604187104416</v>
      </c>
    </row>
    <row r="14" spans="1:6" s="462" customFormat="1" ht="12.75">
      <c r="A14" s="461" t="s">
        <v>694</v>
      </c>
      <c r="B14" s="458"/>
      <c r="C14" s="458">
        <v>13408</v>
      </c>
      <c r="D14" s="458">
        <v>6707.2</v>
      </c>
      <c r="E14" s="460" t="s">
        <v>900</v>
      </c>
      <c r="F14" s="473" t="s">
        <v>900</v>
      </c>
    </row>
    <row r="15" spans="1:6" s="462" customFormat="1" ht="12.75">
      <c r="A15" s="463" t="s">
        <v>935</v>
      </c>
      <c r="B15" s="464"/>
      <c r="C15" s="464">
        <v>353.3</v>
      </c>
      <c r="D15" s="464">
        <v>0</v>
      </c>
      <c r="E15" s="466" t="s">
        <v>900</v>
      </c>
      <c r="F15" s="475">
        <v>-100</v>
      </c>
    </row>
    <row r="16" spans="1:6" s="45" customFormat="1" ht="12.75">
      <c r="A16" s="468" t="s">
        <v>698</v>
      </c>
      <c r="B16" s="469">
        <v>14017.7</v>
      </c>
      <c r="C16" s="469">
        <v>16219.1</v>
      </c>
      <c r="D16" s="469">
        <v>746.9</v>
      </c>
      <c r="E16" s="470">
        <v>15.704430826740463</v>
      </c>
      <c r="F16" s="471">
        <v>-95.39493560061902</v>
      </c>
    </row>
    <row r="17" spans="1:6" s="24" customFormat="1" ht="12.75">
      <c r="A17" s="177" t="s">
        <v>692</v>
      </c>
      <c r="B17" s="458"/>
      <c r="C17" s="458">
        <v>11622.2</v>
      </c>
      <c r="D17" s="458">
        <v>603.9</v>
      </c>
      <c r="E17" s="472" t="s">
        <v>900</v>
      </c>
      <c r="F17" s="473">
        <v>-94.80390975890967</v>
      </c>
    </row>
    <row r="18" spans="1:6" s="24" customFormat="1" ht="12.75">
      <c r="A18" s="177" t="s">
        <v>693</v>
      </c>
      <c r="B18" s="458"/>
      <c r="C18" s="458">
        <v>2762.4</v>
      </c>
      <c r="D18" s="458">
        <v>143</v>
      </c>
      <c r="E18" s="472" t="s">
        <v>900</v>
      </c>
      <c r="F18" s="473" t="s">
        <v>900</v>
      </c>
    </row>
    <row r="19" spans="1:6" s="24" customFormat="1" ht="12.75">
      <c r="A19" s="178" t="s">
        <v>434</v>
      </c>
      <c r="B19" s="464"/>
      <c r="C19" s="464">
        <v>1834.5</v>
      </c>
      <c r="D19" s="464">
        <v>0</v>
      </c>
      <c r="E19" s="472" t="s">
        <v>900</v>
      </c>
      <c r="F19" s="473">
        <v>-100</v>
      </c>
    </row>
    <row r="20" spans="1:6" s="45" customFormat="1" ht="12.75">
      <c r="A20" s="454" t="s">
        <v>435</v>
      </c>
      <c r="B20" s="455">
        <v>74291.2</v>
      </c>
      <c r="C20" s="455">
        <v>108470.5</v>
      </c>
      <c r="D20" s="455">
        <v>95090.8</v>
      </c>
      <c r="E20" s="456">
        <v>46.00719869917299</v>
      </c>
      <c r="F20" s="457">
        <v>-12.334874458954275</v>
      </c>
    </row>
    <row r="21" spans="1:6" s="24" customFormat="1" ht="12.75">
      <c r="A21" s="177" t="s">
        <v>692</v>
      </c>
      <c r="B21" s="458"/>
      <c r="C21" s="458">
        <v>88614.2</v>
      </c>
      <c r="D21" s="458">
        <v>81339.90000000001</v>
      </c>
      <c r="E21" s="472" t="s">
        <v>900</v>
      </c>
      <c r="F21" s="473">
        <v>-8.20895522388058</v>
      </c>
    </row>
    <row r="22" spans="1:6" s="24" customFormat="1" ht="12.75">
      <c r="A22" s="177" t="s">
        <v>693</v>
      </c>
      <c r="B22" s="458"/>
      <c r="C22" s="458">
        <v>7929.5</v>
      </c>
      <c r="D22" s="458">
        <v>7043.7</v>
      </c>
      <c r="E22" s="472" t="s">
        <v>900</v>
      </c>
      <c r="F22" s="473">
        <v>-11.17094394350211</v>
      </c>
    </row>
    <row r="23" spans="1:6" s="24" customFormat="1" ht="12.75">
      <c r="A23" s="178" t="s">
        <v>597</v>
      </c>
      <c r="B23" s="464"/>
      <c r="C23" s="464">
        <v>11926.8</v>
      </c>
      <c r="D23" s="464">
        <v>6707.2</v>
      </c>
      <c r="E23" s="474" t="s">
        <v>900</v>
      </c>
      <c r="F23" s="475">
        <v>-43.76362477781131</v>
      </c>
    </row>
    <row r="24" spans="1:6" s="24" customFormat="1" ht="12.75">
      <c r="A24" s="454" t="s">
        <v>598</v>
      </c>
      <c r="B24" s="456">
        <v>6557.9</v>
      </c>
      <c r="C24" s="456">
        <v>4822.1</v>
      </c>
      <c r="D24" s="456">
        <v>12115.6</v>
      </c>
      <c r="E24" s="456">
        <v>-26.468839110080964</v>
      </c>
      <c r="F24" s="457">
        <v>151.2515294166442</v>
      </c>
    </row>
    <row r="25" spans="1:6" s="24" customFormat="1" ht="12.75">
      <c r="A25" s="177" t="s">
        <v>599</v>
      </c>
      <c r="B25" s="458"/>
      <c r="C25" s="458">
        <v>1452.5</v>
      </c>
      <c r="D25" s="458">
        <v>3421</v>
      </c>
      <c r="E25" s="472" t="s">
        <v>900</v>
      </c>
      <c r="F25" s="473">
        <v>135.5249569707401</v>
      </c>
    </row>
    <row r="26" spans="1:6" s="24" customFormat="1" ht="12.75">
      <c r="A26" s="177" t="s">
        <v>600</v>
      </c>
      <c r="B26" s="458"/>
      <c r="C26" s="458">
        <v>3369.6</v>
      </c>
      <c r="D26" s="458">
        <v>2976.8</v>
      </c>
      <c r="E26" s="472" t="s">
        <v>900</v>
      </c>
      <c r="F26" s="473">
        <v>-11.65716999050332</v>
      </c>
    </row>
    <row r="27" spans="1:6" s="45" customFormat="1" ht="12.75">
      <c r="A27" s="178" t="s">
        <v>601</v>
      </c>
      <c r="B27" s="477"/>
      <c r="C27" s="477">
        <v>0</v>
      </c>
      <c r="D27" s="465">
        <v>5717.8</v>
      </c>
      <c r="E27" s="466" t="s">
        <v>900</v>
      </c>
      <c r="F27" s="467" t="s">
        <v>900</v>
      </c>
    </row>
    <row r="28" spans="1:6" s="45" customFormat="1" ht="12.75">
      <c r="A28" s="478" t="s">
        <v>602</v>
      </c>
      <c r="B28" s="476">
        <v>80849.09999999999</v>
      </c>
      <c r="C28" s="476">
        <v>113292.6</v>
      </c>
      <c r="D28" s="476">
        <v>107206.40000000001</v>
      </c>
      <c r="E28" s="479">
        <v>40.128461541315886</v>
      </c>
      <c r="F28" s="480">
        <v>-5.372107269142035</v>
      </c>
    </row>
    <row r="29" spans="1:6" s="45" customFormat="1" ht="12.75">
      <c r="A29" s="454" t="s">
        <v>436</v>
      </c>
      <c r="B29" s="455">
        <v>103271.8</v>
      </c>
      <c r="C29" s="455">
        <v>137327.8</v>
      </c>
      <c r="D29" s="455">
        <v>147643.69999999998</v>
      </c>
      <c r="E29" s="456">
        <v>32.977056660191835</v>
      </c>
      <c r="F29" s="457">
        <v>7.511880333042555</v>
      </c>
    </row>
    <row r="30" spans="1:6" s="24" customFormat="1" ht="12.75">
      <c r="A30" s="177" t="s">
        <v>437</v>
      </c>
      <c r="B30" s="458"/>
      <c r="C30" s="458">
        <v>132244.5</v>
      </c>
      <c r="D30" s="458">
        <v>144823</v>
      </c>
      <c r="E30" s="472" t="s">
        <v>900</v>
      </c>
      <c r="F30" s="473">
        <v>9.51154868444435</v>
      </c>
    </row>
    <row r="31" spans="1:6" s="24" customFormat="1" ht="12.75">
      <c r="A31" s="177" t="s">
        <v>699</v>
      </c>
      <c r="B31" s="458"/>
      <c r="C31" s="458">
        <v>111031.2</v>
      </c>
      <c r="D31" s="458">
        <v>134568.7</v>
      </c>
      <c r="E31" s="472" t="s">
        <v>900</v>
      </c>
      <c r="F31" s="473">
        <v>21.19899631815204</v>
      </c>
    </row>
    <row r="32" spans="1:6" s="24" customFormat="1" ht="12.75">
      <c r="A32" s="177" t="s">
        <v>516</v>
      </c>
      <c r="B32" s="458"/>
      <c r="C32" s="458">
        <v>21213.3</v>
      </c>
      <c r="D32" s="458">
        <v>10254.3</v>
      </c>
      <c r="E32" s="472" t="s">
        <v>900</v>
      </c>
      <c r="F32" s="473">
        <v>-51.660986268048816</v>
      </c>
    </row>
    <row r="33" spans="1:6" s="24" customFormat="1" ht="12.75">
      <c r="A33" s="94" t="s">
        <v>438</v>
      </c>
      <c r="B33" s="458"/>
      <c r="C33" s="458">
        <v>2099.8999999999996</v>
      </c>
      <c r="D33" s="458">
        <v>1857.8</v>
      </c>
      <c r="E33" s="472" t="s">
        <v>900</v>
      </c>
      <c r="F33" s="473">
        <v>-11.529120434306378</v>
      </c>
    </row>
    <row r="34" spans="1:6" s="24" customFormat="1" ht="12.75">
      <c r="A34" s="94" t="s">
        <v>603</v>
      </c>
      <c r="B34" s="458"/>
      <c r="C34" s="458">
        <v>115.3</v>
      </c>
      <c r="D34" s="458">
        <v>72.4</v>
      </c>
      <c r="E34" s="472" t="s">
        <v>900</v>
      </c>
      <c r="F34" s="473">
        <v>-37.207285342584555</v>
      </c>
    </row>
    <row r="35" spans="1:6" s="24" customFormat="1" ht="12.75">
      <c r="A35" s="94" t="s">
        <v>439</v>
      </c>
      <c r="B35" s="458"/>
      <c r="C35" s="458">
        <v>168.8</v>
      </c>
      <c r="D35" s="458">
        <v>1518</v>
      </c>
      <c r="E35" s="472" t="s">
        <v>900</v>
      </c>
      <c r="F35" s="473">
        <v>799.2890995260663</v>
      </c>
    </row>
    <row r="36" spans="1:6" s="24" customFormat="1" ht="12.75">
      <c r="A36" s="94" t="s">
        <v>440</v>
      </c>
      <c r="B36" s="458"/>
      <c r="C36" s="458">
        <v>204.7</v>
      </c>
      <c r="D36" s="458">
        <v>-116</v>
      </c>
      <c r="E36" s="472"/>
      <c r="F36" s="473">
        <v>-156.6682950659502</v>
      </c>
    </row>
    <row r="37" spans="1:6" s="24" customFormat="1" ht="12.75">
      <c r="A37" s="899" t="s">
        <v>441</v>
      </c>
      <c r="B37" s="464"/>
      <c r="C37" s="464">
        <v>2494.6</v>
      </c>
      <c r="D37" s="464">
        <v>-511.5</v>
      </c>
      <c r="E37" s="474" t="s">
        <v>900</v>
      </c>
      <c r="F37" s="475">
        <v>-120.504289264812</v>
      </c>
    </row>
    <row r="38" spans="1:6" s="45" customFormat="1" ht="12.75">
      <c r="A38" s="481" t="s">
        <v>604</v>
      </c>
      <c r="B38" s="476">
        <v>22422.70000000001</v>
      </c>
      <c r="C38" s="476">
        <v>24035.199999999983</v>
      </c>
      <c r="D38" s="476">
        <v>40437.299999999974</v>
      </c>
      <c r="E38" s="456">
        <v>7.191373028225726</v>
      </c>
      <c r="F38" s="457">
        <v>68.24199507389164</v>
      </c>
    </row>
    <row r="39" spans="1:6" s="45" customFormat="1" ht="12.75">
      <c r="A39" s="468" t="s">
        <v>700</v>
      </c>
      <c r="B39" s="470">
        <v>-22422.700000000004</v>
      </c>
      <c r="C39" s="470">
        <v>-24035.2</v>
      </c>
      <c r="D39" s="470">
        <v>-40437.299999999996</v>
      </c>
      <c r="E39" s="456">
        <v>7.191373028225854</v>
      </c>
      <c r="F39" s="457">
        <v>68.24199507389162</v>
      </c>
    </row>
    <row r="40" spans="1:6" s="24" customFormat="1" ht="12.75">
      <c r="A40" s="177" t="s">
        <v>701</v>
      </c>
      <c r="B40" s="459">
        <v>-24709.300000000003</v>
      </c>
      <c r="C40" s="459">
        <v>-26696.9</v>
      </c>
      <c r="D40" s="459">
        <v>-42039.5</v>
      </c>
      <c r="E40" s="458">
        <v>8.043934874723277</v>
      </c>
      <c r="F40" s="482">
        <v>57.46959384797486</v>
      </c>
    </row>
    <row r="41" spans="1:6" s="13" customFormat="1" ht="12.75">
      <c r="A41" s="94" t="s">
        <v>442</v>
      </c>
      <c r="B41" s="458">
        <v>4500</v>
      </c>
      <c r="C41" s="458">
        <v>7000</v>
      </c>
      <c r="D41" s="458">
        <v>0</v>
      </c>
      <c r="E41" s="472" t="s">
        <v>900</v>
      </c>
      <c r="F41" s="473" t="s">
        <v>900</v>
      </c>
    </row>
    <row r="42" spans="1:6" s="462" customFormat="1" ht="12.75">
      <c r="A42" s="461" t="s">
        <v>443</v>
      </c>
      <c r="B42" s="483">
        <v>1500</v>
      </c>
      <c r="C42" s="483">
        <v>3500</v>
      </c>
      <c r="D42" s="483">
        <v>0</v>
      </c>
      <c r="E42" s="472" t="s">
        <v>900</v>
      </c>
      <c r="F42" s="473" t="s">
        <v>900</v>
      </c>
    </row>
    <row r="43" spans="1:6" s="462" customFormat="1" ht="12.75">
      <c r="A43" s="461" t="s">
        <v>444</v>
      </c>
      <c r="B43" s="483">
        <v>3000</v>
      </c>
      <c r="C43" s="483">
        <v>3500</v>
      </c>
      <c r="D43" s="483">
        <v>0</v>
      </c>
      <c r="E43" s="472" t="s">
        <v>900</v>
      </c>
      <c r="F43" s="473" t="s">
        <v>900</v>
      </c>
    </row>
    <row r="44" spans="1:6" s="462" customFormat="1" ht="12.75">
      <c r="A44" s="461" t="s">
        <v>445</v>
      </c>
      <c r="B44" s="483">
        <v>0</v>
      </c>
      <c r="C44" s="483">
        <v>0</v>
      </c>
      <c r="D44" s="483">
        <v>0</v>
      </c>
      <c r="E44" s="472" t="s">
        <v>900</v>
      </c>
      <c r="F44" s="473" t="s">
        <v>900</v>
      </c>
    </row>
    <row r="45" spans="1:6" s="462" customFormat="1" ht="12.75">
      <c r="A45" s="461" t="s">
        <v>446</v>
      </c>
      <c r="B45" s="483">
        <v>0</v>
      </c>
      <c r="C45" s="483">
        <v>0</v>
      </c>
      <c r="D45" s="483">
        <v>0</v>
      </c>
      <c r="E45" s="472" t="s">
        <v>900</v>
      </c>
      <c r="F45" s="473" t="s">
        <v>900</v>
      </c>
    </row>
    <row r="46" spans="1:7" s="462" customFormat="1" ht="12.75">
      <c r="A46" s="461" t="s">
        <v>447</v>
      </c>
      <c r="B46" s="459">
        <v>-28950.4</v>
      </c>
      <c r="C46" s="459">
        <v>-35132.9</v>
      </c>
      <c r="D46" s="459">
        <v>-42294.3</v>
      </c>
      <c r="E46" s="458">
        <v>21.355490770421127</v>
      </c>
      <c r="F46" s="482">
        <v>20.383742873488956</v>
      </c>
      <c r="G46" s="484"/>
    </row>
    <row r="47" spans="1:6" s="462" customFormat="1" ht="12.75">
      <c r="A47" s="461" t="s">
        <v>448</v>
      </c>
      <c r="B47" s="459">
        <v>-258.9</v>
      </c>
      <c r="C47" s="459">
        <v>1436</v>
      </c>
      <c r="D47" s="459">
        <v>254.8</v>
      </c>
      <c r="E47" s="458">
        <v>-654.6543066821166</v>
      </c>
      <c r="F47" s="482">
        <v>-82.25626740947075</v>
      </c>
    </row>
    <row r="48" spans="1:6" s="24" customFormat="1" ht="12.75">
      <c r="A48" s="177" t="s">
        <v>449</v>
      </c>
      <c r="B48" s="459">
        <v>0</v>
      </c>
      <c r="C48" s="459">
        <v>76.4</v>
      </c>
      <c r="D48" s="459">
        <v>291.4</v>
      </c>
      <c r="E48" s="458" t="s">
        <v>900</v>
      </c>
      <c r="F48" s="482">
        <v>281.41361256544496</v>
      </c>
    </row>
    <row r="49" spans="1:6" s="24" customFormat="1" ht="13.5" thickBot="1">
      <c r="A49" s="485" t="s">
        <v>450</v>
      </c>
      <c r="B49" s="486">
        <v>2286.6</v>
      </c>
      <c r="C49" s="900">
        <v>2585.3</v>
      </c>
      <c r="D49" s="486">
        <v>1310.8</v>
      </c>
      <c r="E49" s="486">
        <v>13.063063063063069</v>
      </c>
      <c r="F49" s="526">
        <v>-49.297953815804746</v>
      </c>
    </row>
    <row r="50" spans="1:6" ht="13.5" thickTop="1">
      <c r="A50" s="1851" t="s">
        <v>1335</v>
      </c>
      <c r="B50" s="1851"/>
      <c r="C50" s="1851"/>
      <c r="D50" s="1851"/>
      <c r="E50" s="1851"/>
      <c r="F50" s="1851"/>
    </row>
    <row r="51" spans="1:6" ht="12.75">
      <c r="A51" s="1851"/>
      <c r="B51" s="1851"/>
      <c r="C51" s="1851"/>
      <c r="D51" s="1851"/>
      <c r="E51" s="1851"/>
      <c r="F51" s="1851"/>
    </row>
    <row r="52" spans="1:6" ht="12.75">
      <c r="A52" s="1851"/>
      <c r="B52" s="1851"/>
      <c r="C52" s="1851"/>
      <c r="D52" s="1851"/>
      <c r="E52" s="1851"/>
      <c r="F52" s="1851"/>
    </row>
    <row r="53" spans="1:6" ht="12.75">
      <c r="A53" s="1850" t="s">
        <v>605</v>
      </c>
      <c r="B53" s="1850"/>
      <c r="C53" s="1850"/>
      <c r="D53" s="1850"/>
      <c r="E53" s="1850"/>
      <c r="F53" s="1850"/>
    </row>
    <row r="54" spans="1:6" ht="12.75">
      <c r="A54" s="487" t="s">
        <v>614</v>
      </c>
      <c r="B54" s="329"/>
      <c r="C54" s="329"/>
      <c r="D54" s="488"/>
      <c r="E54" s="329"/>
      <c r="F54" s="329"/>
    </row>
    <row r="55" spans="1:6" ht="12.75">
      <c r="A55" s="488" t="s">
        <v>702</v>
      </c>
      <c r="B55" s="329"/>
      <c r="C55" s="329"/>
      <c r="D55" s="488"/>
      <c r="E55" s="329"/>
      <c r="F55" s="329"/>
    </row>
    <row r="56" spans="1:6" ht="12.75">
      <c r="A56" s="489" t="s">
        <v>235</v>
      </c>
      <c r="B56" s="329"/>
      <c r="C56" s="329"/>
      <c r="D56" s="488"/>
      <c r="E56" s="329"/>
      <c r="F56" s="329"/>
    </row>
    <row r="57" spans="1:6" ht="12.75">
      <c r="A57" s="329" t="s">
        <v>936</v>
      </c>
      <c r="B57" s="329"/>
      <c r="C57" s="329"/>
      <c r="D57" s="488"/>
      <c r="E57" s="329"/>
      <c r="F57" s="329"/>
    </row>
    <row r="58" spans="1:6" ht="12.75">
      <c r="A58" s="527" t="s">
        <v>1332</v>
      </c>
      <c r="B58" s="329"/>
      <c r="C58" s="329"/>
      <c r="D58" s="488"/>
      <c r="E58" s="329"/>
      <c r="F58" s="329"/>
    </row>
    <row r="59" ht="12.75">
      <c r="A59" s="527" t="s">
        <v>816</v>
      </c>
    </row>
  </sheetData>
  <sheetProtection/>
  <mergeCells count="10">
    <mergeCell ref="A1:F1"/>
    <mergeCell ref="A2:F2"/>
    <mergeCell ref="A3:F3"/>
    <mergeCell ref="A4:F4"/>
    <mergeCell ref="B5:C5"/>
    <mergeCell ref="A53:F53"/>
    <mergeCell ref="A50:F52"/>
    <mergeCell ref="E5:F5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5" width="9.57421875" style="9" bestFit="1" customWidth="1"/>
    <col min="6" max="6" width="7.421875" style="9" hidden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651" t="s">
        <v>1067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40"/>
    </row>
    <row r="2" spans="1:12" ht="15.75">
      <c r="A2" s="1667" t="s">
        <v>1034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40"/>
    </row>
    <row r="3" spans="1:11" ht="12.75">
      <c r="A3" s="1651" t="s">
        <v>1334</v>
      </c>
      <c r="B3" s="1651"/>
      <c r="C3" s="1651"/>
      <c r="D3" s="1651"/>
      <c r="E3" s="1651"/>
      <c r="F3" s="1651"/>
      <c r="G3" s="1651"/>
      <c r="H3" s="1651"/>
      <c r="I3" s="1651"/>
      <c r="J3" s="1651"/>
      <c r="K3" s="1651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78"/>
    </row>
    <row r="5" spans="1:11" ht="19.5" customHeight="1" thickTop="1">
      <c r="A5" s="125"/>
      <c r="B5" s="126"/>
      <c r="C5" s="1856" t="s">
        <v>1064</v>
      </c>
      <c r="D5" s="1856"/>
      <c r="E5" s="1856"/>
      <c r="F5" s="1856" t="s">
        <v>903</v>
      </c>
      <c r="G5" s="1856"/>
      <c r="H5" s="1856"/>
      <c r="I5" s="1856" t="s">
        <v>890</v>
      </c>
      <c r="J5" s="1856"/>
      <c r="K5" s="1857"/>
    </row>
    <row r="6" spans="1:11" ht="19.5" customHeight="1">
      <c r="A6" s="127"/>
      <c r="B6" s="54" t="s">
        <v>549</v>
      </c>
      <c r="C6" s="128" t="s">
        <v>875</v>
      </c>
      <c r="D6" s="128" t="s">
        <v>588</v>
      </c>
      <c r="E6" s="128" t="s">
        <v>431</v>
      </c>
      <c r="F6" s="128" t="str">
        <f>C6</f>
        <v>2010/11</v>
      </c>
      <c r="G6" s="128" t="s">
        <v>588</v>
      </c>
      <c r="H6" s="128" t="s">
        <v>1083</v>
      </c>
      <c r="I6" s="128" t="str">
        <f>C6</f>
        <v>2010/11</v>
      </c>
      <c r="J6" s="128" t="s">
        <v>588</v>
      </c>
      <c r="K6" s="129" t="s">
        <v>1083</v>
      </c>
    </row>
    <row r="7" spans="1:11" ht="19.5" customHeight="1">
      <c r="A7" s="130" t="s">
        <v>891</v>
      </c>
      <c r="B7" s="95">
        <v>4640.034</v>
      </c>
      <c r="C7" s="95">
        <v>29446.14</v>
      </c>
      <c r="D7" s="66">
        <v>34176.596</v>
      </c>
      <c r="E7" s="66">
        <v>40135.755</v>
      </c>
      <c r="F7" s="131" t="e">
        <v>#REF!</v>
      </c>
      <c r="G7" s="131">
        <v>16.0647745341155</v>
      </c>
      <c r="H7" s="131">
        <v>17.436373710243117</v>
      </c>
      <c r="I7" s="131">
        <v>37.59611137396184</v>
      </c>
      <c r="J7" s="131">
        <v>30.781074148527622</v>
      </c>
      <c r="K7" s="132">
        <v>29.8254757607081</v>
      </c>
    </row>
    <row r="8" spans="1:11" ht="19.5" customHeight="1">
      <c r="A8" s="133" t="s">
        <v>892</v>
      </c>
      <c r="B8" s="96">
        <v>3447.944</v>
      </c>
      <c r="C8" s="96">
        <v>16877.348</v>
      </c>
      <c r="D8" s="67">
        <v>19470.029</v>
      </c>
      <c r="E8" s="67">
        <v>27074.056</v>
      </c>
      <c r="F8" s="88" t="e">
        <v>#REF!</v>
      </c>
      <c r="G8" s="88">
        <v>15.36189808967616</v>
      </c>
      <c r="H8" s="88">
        <v>39.05503684663233</v>
      </c>
      <c r="I8" s="88">
        <v>17.448207690761482</v>
      </c>
      <c r="J8" s="88">
        <v>17.53563773065589</v>
      </c>
      <c r="K8" s="134">
        <v>20.119133201108433</v>
      </c>
    </row>
    <row r="9" spans="1:11" ht="19.5" customHeight="1">
      <c r="A9" s="133" t="s">
        <v>893</v>
      </c>
      <c r="B9" s="96"/>
      <c r="C9" s="96">
        <v>19047.923</v>
      </c>
      <c r="D9" s="67">
        <v>23520.827</v>
      </c>
      <c r="E9" s="67">
        <v>30648.339</v>
      </c>
      <c r="F9" s="88" t="e">
        <v>#REF!</v>
      </c>
      <c r="G9" s="88">
        <v>23.48237128006032</v>
      </c>
      <c r="H9" s="88">
        <v>30.30298211878349</v>
      </c>
      <c r="I9" s="88">
        <v>8.498282882591473</v>
      </c>
      <c r="J9" s="88">
        <v>21.183979818285312</v>
      </c>
      <c r="K9" s="134">
        <v>22.775235994700108</v>
      </c>
    </row>
    <row r="10" spans="1:11" ht="19.5" customHeight="1">
      <c r="A10" s="133" t="s">
        <v>894</v>
      </c>
      <c r="B10" s="96">
        <v>1282.336</v>
      </c>
      <c r="C10" s="96">
        <v>13251.664</v>
      </c>
      <c r="D10" s="67">
        <v>14626.03</v>
      </c>
      <c r="E10" s="67">
        <v>17693.7</v>
      </c>
      <c r="F10" s="88" t="e">
        <v>#REF!</v>
      </c>
      <c r="G10" s="88">
        <v>10.371271109801768</v>
      </c>
      <c r="H10" s="88">
        <v>20.97404422115912</v>
      </c>
      <c r="I10" s="88">
        <v>13.198077344696713</v>
      </c>
      <c r="J10" s="88">
        <v>13.172900950363504</v>
      </c>
      <c r="K10" s="134">
        <v>13.148451311486253</v>
      </c>
    </row>
    <row r="11" spans="1:11" ht="19.5" customHeight="1">
      <c r="A11" s="133" t="s">
        <v>895</v>
      </c>
      <c r="B11" s="96">
        <v>538.45</v>
      </c>
      <c r="C11" s="96">
        <v>1587</v>
      </c>
      <c r="D11" s="67">
        <v>1672.2</v>
      </c>
      <c r="E11" s="67">
        <v>1742.087</v>
      </c>
      <c r="F11" s="88" t="e">
        <v>#REF!</v>
      </c>
      <c r="G11" s="88">
        <v>5.368620037807176</v>
      </c>
      <c r="H11" s="88">
        <v>4.179344576007665</v>
      </c>
      <c r="I11" s="88">
        <v>2.722139221239598</v>
      </c>
      <c r="J11" s="88">
        <v>1.5060631606251218</v>
      </c>
      <c r="K11" s="134">
        <v>1.2945707285572352</v>
      </c>
    </row>
    <row r="12" spans="1:11" ht="19.5" customHeight="1">
      <c r="A12" s="133" t="s">
        <v>896</v>
      </c>
      <c r="B12" s="96">
        <v>319.423</v>
      </c>
      <c r="C12" s="96">
        <v>1665</v>
      </c>
      <c r="D12" s="67">
        <v>1925.7</v>
      </c>
      <c r="E12" s="67">
        <v>2157.722</v>
      </c>
      <c r="F12" s="88" t="e">
        <v>#REF!</v>
      </c>
      <c r="G12" s="88">
        <v>15.657657657657651</v>
      </c>
      <c r="H12" s="88">
        <v>12.04870956015995</v>
      </c>
      <c r="I12" s="88">
        <v>2.1255280646263994</v>
      </c>
      <c r="J12" s="88">
        <v>1.734377364200333</v>
      </c>
      <c r="K12" s="134">
        <v>1.6034352713521052</v>
      </c>
    </row>
    <row r="13" spans="1:11" ht="19.5" customHeight="1">
      <c r="A13" s="133" t="s">
        <v>707</v>
      </c>
      <c r="B13" s="96">
        <v>1301.542</v>
      </c>
      <c r="C13" s="59">
        <v>101.064</v>
      </c>
      <c r="D13" s="67">
        <v>107.621</v>
      </c>
      <c r="E13" s="67">
        <v>163.673</v>
      </c>
      <c r="F13" s="88" t="e">
        <v>#REF!</v>
      </c>
      <c r="G13" s="88">
        <v>6.48796802026439</v>
      </c>
      <c r="H13" s="88">
        <v>52.08277194971242</v>
      </c>
      <c r="I13" s="88">
        <v>18.411653422122484</v>
      </c>
      <c r="J13" s="88">
        <v>0.09692861105707225</v>
      </c>
      <c r="K13" s="134">
        <v>0.12162783767696353</v>
      </c>
    </row>
    <row r="14" spans="1:11" ht="19.5" customHeight="1">
      <c r="A14" s="133" t="s">
        <v>204</v>
      </c>
      <c r="B14" s="96"/>
      <c r="C14" s="59"/>
      <c r="D14" s="67"/>
      <c r="E14" s="67">
        <v>443.768</v>
      </c>
      <c r="F14" s="88"/>
      <c r="G14" s="88" t="s">
        <v>900</v>
      </c>
      <c r="H14" s="88" t="s">
        <v>900</v>
      </c>
      <c r="I14" s="88"/>
      <c r="J14" s="88">
        <v>0</v>
      </c>
      <c r="K14" s="134">
        <v>0.32977059301308553</v>
      </c>
    </row>
    <row r="15" spans="1:12" ht="19.5" customHeight="1" thickBot="1">
      <c r="A15" s="133" t="s">
        <v>897</v>
      </c>
      <c r="B15" s="135">
        <v>11529.729</v>
      </c>
      <c r="C15" s="96">
        <v>9358.561</v>
      </c>
      <c r="D15" s="96">
        <v>15532.197</v>
      </c>
      <c r="E15" s="96">
        <v>14509.6</v>
      </c>
      <c r="F15" s="88" t="e">
        <v>#REF!</v>
      </c>
      <c r="G15" s="88">
        <v>65.96779141579566</v>
      </c>
      <c r="H15" s="88">
        <v>-6.583724118358774</v>
      </c>
      <c r="I15" s="88">
        <v>100</v>
      </c>
      <c r="J15" s="88">
        <v>13.989038216285154</v>
      </c>
      <c r="K15" s="134">
        <v>10.782299301397726</v>
      </c>
      <c r="L15" s="1"/>
    </row>
    <row r="16" spans="1:11" ht="13.5" thickBot="1">
      <c r="A16" s="136" t="s">
        <v>898</v>
      </c>
      <c r="B16" s="113"/>
      <c r="C16" s="114">
        <v>91334.7</v>
      </c>
      <c r="D16" s="115">
        <v>111031.2</v>
      </c>
      <c r="E16" s="115">
        <v>134568.69999999998</v>
      </c>
      <c r="F16" s="115"/>
      <c r="G16" s="138">
        <v>21.565188258131897</v>
      </c>
      <c r="H16" s="138">
        <v>21.198996318152012</v>
      </c>
      <c r="I16" s="137"/>
      <c r="J16" s="138">
        <v>100</v>
      </c>
      <c r="K16" s="139">
        <v>100</v>
      </c>
    </row>
    <row r="17" spans="1:11" ht="16.5" thickTop="1">
      <c r="A17" s="1524" t="s">
        <v>1494</v>
      </c>
      <c r="B17" s="937"/>
      <c r="C17" s="937"/>
      <c r="D17" s="938"/>
      <c r="E17" s="938"/>
      <c r="F17" s="939"/>
      <c r="G17" s="939"/>
      <c r="H17" s="936"/>
      <c r="I17" s="935"/>
      <c r="J17" s="936"/>
      <c r="K17" s="936"/>
    </row>
    <row r="18" spans="1:11" ht="15.75">
      <c r="A18" s="1524" t="s">
        <v>1495</v>
      </c>
      <c r="B18" s="937"/>
      <c r="C18" s="937"/>
      <c r="D18" s="938"/>
      <c r="E18" s="938"/>
      <c r="F18" s="939"/>
      <c r="G18" s="939"/>
      <c r="H18" s="936"/>
      <c r="I18" s="935"/>
      <c r="J18" s="936"/>
      <c r="K18" s="936"/>
    </row>
    <row r="19" spans="1:11" ht="15.75">
      <c r="A19" s="527" t="s">
        <v>112</v>
      </c>
      <c r="B19" s="31"/>
      <c r="C19" s="31"/>
      <c r="D19" s="31"/>
      <c r="E19" s="31"/>
      <c r="F19" s="31"/>
      <c r="G19" s="31"/>
      <c r="K19" s="40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P20" s="11"/>
      <c r="Q20" s="11"/>
      <c r="R20" s="1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P21" s="34"/>
      <c r="Q21" s="11"/>
      <c r="R21" s="1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34"/>
      <c r="M22" s="18"/>
      <c r="N22" s="116"/>
      <c r="O22" s="116"/>
      <c r="P22" s="34"/>
      <c r="Q22" s="116"/>
      <c r="R22" s="18"/>
      <c r="S22" s="18"/>
      <c r="T22" s="18"/>
      <c r="U22" s="18"/>
      <c r="V22" s="18"/>
      <c r="W22" s="18"/>
      <c r="X22" s="18"/>
      <c r="Y22" s="18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1"/>
      <c r="M23" s="117"/>
      <c r="N23" s="118"/>
      <c r="O23" s="118"/>
      <c r="P23" s="34"/>
      <c r="Q23" s="118"/>
      <c r="R23" s="117"/>
      <c r="S23" s="117"/>
      <c r="T23" s="117"/>
      <c r="U23" s="117"/>
      <c r="V23" s="117"/>
      <c r="W23" s="117"/>
      <c r="X23" s="117"/>
      <c r="Y23" s="11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1"/>
      <c r="M24" s="117"/>
      <c r="N24" s="118"/>
      <c r="O24" s="118"/>
      <c r="P24" s="11"/>
      <c r="Q24" s="118"/>
      <c r="R24" s="117"/>
      <c r="S24" s="117"/>
      <c r="T24" s="117"/>
      <c r="U24" s="117"/>
      <c r="V24" s="117"/>
      <c r="W24" s="117"/>
      <c r="X24" s="117"/>
      <c r="Y24" s="11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11"/>
      <c r="M25" s="117"/>
      <c r="N25" s="118"/>
      <c r="O25" s="118"/>
      <c r="P25" s="11"/>
      <c r="Q25" s="118"/>
      <c r="R25" s="117"/>
      <c r="S25" s="117"/>
      <c r="T25" s="117"/>
      <c r="U25" s="117"/>
      <c r="V25" s="117"/>
      <c r="W25" s="117"/>
      <c r="X25" s="117"/>
      <c r="Y25" s="117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1"/>
      <c r="M26" s="118"/>
      <c r="N26" s="118"/>
      <c r="O26" s="118"/>
      <c r="P26" s="11"/>
      <c r="Q26" s="118"/>
      <c r="R26" s="118"/>
      <c r="S26" s="117"/>
      <c r="T26" s="117"/>
      <c r="U26" s="117"/>
      <c r="V26" s="117"/>
      <c r="W26" s="117"/>
      <c r="X26" s="117"/>
      <c r="Y26" s="117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L27" s="11"/>
      <c r="M27" s="117"/>
      <c r="N27" s="118"/>
      <c r="O27" s="118"/>
      <c r="P27" s="11"/>
      <c r="Q27" s="118"/>
      <c r="R27" s="117"/>
      <c r="S27" s="117"/>
      <c r="T27" s="117"/>
      <c r="U27" s="117"/>
      <c r="V27" s="117"/>
      <c r="W27" s="117"/>
      <c r="X27" s="117"/>
      <c r="Y27" s="117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L28" s="34"/>
      <c r="M28" s="18"/>
      <c r="N28" s="116"/>
      <c r="O28" s="116"/>
      <c r="P28" s="11"/>
      <c r="Q28" s="116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L29" s="11"/>
      <c r="M29" s="117"/>
      <c r="N29" s="118"/>
      <c r="O29" s="118"/>
      <c r="P29" s="34"/>
      <c r="Q29" s="118"/>
      <c r="R29" s="117"/>
      <c r="S29" s="117"/>
      <c r="T29" s="117"/>
      <c r="U29" s="117"/>
      <c r="V29" s="117"/>
      <c r="W29" s="117"/>
      <c r="X29" s="117"/>
      <c r="Y29" s="117"/>
    </row>
    <row r="30" spans="12:25" ht="12.75">
      <c r="L30" s="11"/>
      <c r="M30" s="117"/>
      <c r="N30" s="118"/>
      <c r="O30" s="118"/>
      <c r="P30" s="11"/>
      <c r="Q30" s="118"/>
      <c r="R30" s="117"/>
      <c r="S30" s="117"/>
      <c r="T30" s="117"/>
      <c r="U30" s="117"/>
      <c r="V30" s="117"/>
      <c r="W30" s="117"/>
      <c r="X30" s="117"/>
      <c r="Y30" s="117"/>
    </row>
    <row r="31" spans="12:25" ht="12.75">
      <c r="L31" s="11"/>
      <c r="M31" s="117"/>
      <c r="N31" s="118"/>
      <c r="O31" s="118"/>
      <c r="P31" s="11"/>
      <c r="Q31" s="118"/>
      <c r="R31" s="117"/>
      <c r="S31" s="117"/>
      <c r="T31" s="117"/>
      <c r="U31" s="117"/>
      <c r="V31" s="117"/>
      <c r="W31" s="117"/>
      <c r="X31" s="117"/>
      <c r="Y31" s="117"/>
    </row>
    <row r="32" spans="12:25" ht="15.75">
      <c r="L32" s="11"/>
      <c r="M32" s="17"/>
      <c r="N32" s="119"/>
      <c r="O32" s="119"/>
      <c r="P32" s="11"/>
      <c r="Q32" s="116"/>
      <c r="R32" s="17"/>
      <c r="S32" s="17"/>
      <c r="T32" s="17"/>
      <c r="U32" s="17"/>
      <c r="V32" s="17"/>
      <c r="W32" s="17"/>
      <c r="X32" s="17"/>
      <c r="Y32" s="17"/>
    </row>
    <row r="33" spans="12:25" ht="12.75">
      <c r="L33" s="34"/>
      <c r="M33" s="18"/>
      <c r="N33" s="118"/>
      <c r="O33" s="118"/>
      <c r="P33" s="11"/>
      <c r="Q33" s="118"/>
      <c r="R33" s="18"/>
      <c r="S33" s="18"/>
      <c r="T33" s="18"/>
      <c r="U33" s="18"/>
      <c r="V33" s="18"/>
      <c r="W33" s="18"/>
      <c r="X33" s="18"/>
      <c r="Y33" s="18"/>
    </row>
    <row r="34" spans="12:25" ht="12.75">
      <c r="L34" s="11"/>
      <c r="M34" s="117"/>
      <c r="N34" s="118"/>
      <c r="O34" s="118"/>
      <c r="P34" s="34"/>
      <c r="Q34" s="118"/>
      <c r="R34" s="117"/>
      <c r="S34" s="117"/>
      <c r="T34" s="117"/>
      <c r="U34" s="117"/>
      <c r="V34" s="117"/>
      <c r="W34" s="117"/>
      <c r="X34" s="117"/>
      <c r="Y34" s="117"/>
    </row>
    <row r="35" spans="12:25" ht="12.75">
      <c r="L35" s="11"/>
      <c r="M35" s="117"/>
      <c r="N35" s="118"/>
      <c r="O35" s="118"/>
      <c r="P35" s="11"/>
      <c r="Q35" s="118"/>
      <c r="R35" s="117"/>
      <c r="S35" s="117"/>
      <c r="T35" s="117"/>
      <c r="U35" s="117"/>
      <c r="V35" s="117"/>
      <c r="W35" s="117"/>
      <c r="X35" s="117"/>
      <c r="Y35" s="117"/>
    </row>
    <row r="36" spans="12:25" ht="12.75">
      <c r="L36" s="11"/>
      <c r="M36" s="120"/>
      <c r="N36" s="116"/>
      <c r="O36" s="116"/>
      <c r="P36" s="11"/>
      <c r="Q36" s="116"/>
      <c r="R36" s="120"/>
      <c r="S36" s="120"/>
      <c r="T36" s="120"/>
      <c r="U36" s="120"/>
      <c r="V36" s="120"/>
      <c r="W36" s="120"/>
      <c r="X36" s="120"/>
      <c r="Y36" s="120"/>
    </row>
    <row r="37" spans="12:25" ht="12.75">
      <c r="L37" s="11"/>
      <c r="M37" s="120"/>
      <c r="N37" s="116"/>
      <c r="O37" s="116"/>
      <c r="P37" s="11"/>
      <c r="Q37" s="116"/>
      <c r="R37" s="120"/>
      <c r="S37" s="120"/>
      <c r="T37" s="120"/>
      <c r="U37" s="120"/>
      <c r="V37" s="120"/>
      <c r="W37" s="120"/>
      <c r="X37" s="120"/>
      <c r="Y37" s="120"/>
    </row>
    <row r="38" spans="12:25" ht="12.75">
      <c r="L38" s="11"/>
      <c r="M38" s="120"/>
      <c r="N38" s="116"/>
      <c r="O38" s="116"/>
      <c r="P38" s="11"/>
      <c r="Q38" s="116"/>
      <c r="R38" s="120"/>
      <c r="S38" s="120"/>
      <c r="T38" s="120"/>
      <c r="U38" s="120"/>
      <c r="V38" s="120"/>
      <c r="W38" s="120"/>
      <c r="X38" s="120"/>
      <c r="Y38" s="120"/>
    </row>
    <row r="39" spans="12:25" ht="12.75">
      <c r="L39" s="34"/>
      <c r="M39" s="18"/>
      <c r="N39" s="116"/>
      <c r="O39" s="116"/>
      <c r="P39" s="11"/>
      <c r="Q39" s="116"/>
      <c r="R39" s="18"/>
      <c r="S39" s="18"/>
      <c r="T39" s="18"/>
      <c r="U39" s="18"/>
      <c r="V39" s="18"/>
      <c r="W39" s="18"/>
      <c r="X39" s="18"/>
      <c r="Y39" s="18"/>
    </row>
    <row r="40" spans="12:25" ht="13.5">
      <c r="L40" s="34"/>
      <c r="M40" s="121"/>
      <c r="N40" s="122"/>
      <c r="O40" s="122"/>
      <c r="P40" s="34"/>
      <c r="Q40" s="122"/>
      <c r="R40" s="121"/>
      <c r="S40" s="121"/>
      <c r="T40" s="121"/>
      <c r="U40" s="121"/>
      <c r="V40" s="18"/>
      <c r="W40" s="18"/>
      <c r="X40" s="18"/>
      <c r="Y40" s="18"/>
    </row>
    <row r="41" spans="12:25" ht="12.75">
      <c r="L41" s="11"/>
      <c r="M41" s="17"/>
      <c r="N41" s="116"/>
      <c r="O41" s="116"/>
      <c r="P41" s="34"/>
      <c r="Q41" s="116"/>
      <c r="R41" s="17"/>
      <c r="S41" s="17"/>
      <c r="T41" s="17"/>
      <c r="U41" s="17"/>
      <c r="V41" s="17"/>
      <c r="W41" s="17"/>
      <c r="X41" s="17"/>
      <c r="Y41" s="17"/>
    </row>
    <row r="42" spans="12:25" ht="12.75">
      <c r="L42" s="11"/>
      <c r="M42" s="117"/>
      <c r="N42" s="118"/>
      <c r="O42" s="118"/>
      <c r="P42" s="11"/>
      <c r="Q42" s="118"/>
      <c r="R42" s="117"/>
      <c r="S42" s="117"/>
      <c r="T42" s="117"/>
      <c r="U42" s="118"/>
      <c r="V42" s="118"/>
      <c r="W42" s="118"/>
      <c r="X42" s="118"/>
      <c r="Y42" s="118"/>
    </row>
    <row r="43" spans="12:25" ht="12.75">
      <c r="L43" s="11"/>
      <c r="M43" s="117"/>
      <c r="N43" s="118"/>
      <c r="O43" s="118"/>
      <c r="P43" s="11"/>
      <c r="Q43" s="118"/>
      <c r="R43" s="117"/>
      <c r="S43" s="117"/>
      <c r="T43" s="117"/>
      <c r="U43" s="117"/>
      <c r="V43" s="117"/>
      <c r="W43" s="117"/>
      <c r="X43" s="117"/>
      <c r="Y43" s="117"/>
    </row>
    <row r="44" spans="12:25" ht="12.75">
      <c r="L44" s="11"/>
      <c r="M44" s="120"/>
      <c r="N44" s="116"/>
      <c r="O44" s="116"/>
      <c r="P44" s="11"/>
      <c r="Q44" s="116"/>
      <c r="R44" s="120"/>
      <c r="S44" s="120"/>
      <c r="T44" s="120"/>
      <c r="U44" s="120"/>
      <c r="V44" s="120"/>
      <c r="W44" s="120"/>
      <c r="X44" s="120"/>
      <c r="Y44" s="120"/>
    </row>
    <row r="45" spans="12:25" ht="12.75">
      <c r="L45" s="11"/>
      <c r="M45" s="120"/>
      <c r="N45" s="116"/>
      <c r="O45" s="116"/>
      <c r="P45" s="11"/>
      <c r="Q45" s="116"/>
      <c r="R45" s="120"/>
      <c r="S45" s="120"/>
      <c r="T45" s="120"/>
      <c r="U45" s="120"/>
      <c r="V45" s="120"/>
      <c r="W45" s="120"/>
      <c r="X45" s="120"/>
      <c r="Y45" s="120"/>
    </row>
    <row r="46" spans="12:25" ht="12.75">
      <c r="L46" s="11"/>
      <c r="M46" s="120"/>
      <c r="N46" s="116"/>
      <c r="O46" s="116"/>
      <c r="P46" s="11"/>
      <c r="Q46" s="116"/>
      <c r="R46" s="116"/>
      <c r="S46" s="120"/>
      <c r="T46" s="120"/>
      <c r="U46" s="116"/>
      <c r="V46" s="116"/>
      <c r="W46" s="116"/>
      <c r="X46" s="116"/>
      <c r="Y46" s="116"/>
    </row>
    <row r="47" spans="12:25" ht="12.75">
      <c r="L47" s="11"/>
      <c r="M47" s="120"/>
      <c r="N47" s="123"/>
      <c r="O47" s="123"/>
      <c r="P47" s="11"/>
      <c r="Q47" s="123"/>
      <c r="R47" s="120"/>
      <c r="S47" s="120"/>
      <c r="T47" s="120"/>
      <c r="U47" s="120"/>
      <c r="V47" s="120"/>
      <c r="W47" s="120"/>
      <c r="X47" s="120"/>
      <c r="Y47" s="120"/>
    </row>
    <row r="48" spans="12:25" ht="12.75">
      <c r="L48" s="11"/>
      <c r="M48" s="120"/>
      <c r="N48" s="116"/>
      <c r="O48" s="116"/>
      <c r="P48" s="11"/>
      <c r="Q48" s="116"/>
      <c r="R48" s="120"/>
      <c r="S48" s="120"/>
      <c r="T48" s="120"/>
      <c r="U48" s="120"/>
      <c r="V48" s="120"/>
      <c r="W48" s="120"/>
      <c r="X48" s="120"/>
      <c r="Y48" s="120"/>
    </row>
    <row r="49" spans="12:25" ht="12.75">
      <c r="L49" s="11"/>
      <c r="M49" s="116"/>
      <c r="N49" s="116"/>
      <c r="O49" s="116"/>
      <c r="P49" s="11"/>
      <c r="Q49" s="116"/>
      <c r="R49" s="116"/>
      <c r="S49" s="116"/>
      <c r="T49" s="116"/>
      <c r="U49" s="116"/>
      <c r="V49" s="116"/>
      <c r="W49" s="116"/>
      <c r="X49" s="116"/>
      <c r="Y49" s="116"/>
    </row>
    <row r="50" spans="12:25" ht="12.75">
      <c r="L50" s="34"/>
      <c r="M50" s="124"/>
      <c r="N50" s="116"/>
      <c r="O50" s="116"/>
      <c r="P50" s="11"/>
      <c r="Q50" s="116"/>
      <c r="R50" s="124"/>
      <c r="S50" s="124"/>
      <c r="T50" s="124"/>
      <c r="U50" s="124"/>
      <c r="V50" s="124"/>
      <c r="W50" s="124"/>
      <c r="X50" s="124"/>
      <c r="Y50" s="124"/>
    </row>
    <row r="51" spans="12:25" ht="15.75">
      <c r="L51" s="34"/>
      <c r="M51" s="124"/>
      <c r="N51" s="119"/>
      <c r="O51" s="119"/>
      <c r="P51" s="34"/>
      <c r="Q51" s="116"/>
      <c r="R51" s="124"/>
      <c r="S51" s="124"/>
      <c r="T51" s="124"/>
      <c r="U51" s="124"/>
      <c r="V51" s="124"/>
      <c r="W51" s="124"/>
      <c r="X51" s="124"/>
      <c r="Y51" s="124"/>
    </row>
    <row r="52" spans="12:25" ht="15.75">
      <c r="L52" s="34"/>
      <c r="M52" s="124"/>
      <c r="N52" s="119"/>
      <c r="O52" s="119"/>
      <c r="P52" s="34"/>
      <c r="Q52" s="116"/>
      <c r="R52" s="124"/>
      <c r="S52" s="124"/>
      <c r="T52" s="124"/>
      <c r="U52" s="124"/>
      <c r="V52" s="124"/>
      <c r="W52" s="124"/>
      <c r="X52" s="124"/>
      <c r="Y52" s="124"/>
    </row>
    <row r="53" spans="12:25" ht="12.75">
      <c r="L53" s="34"/>
      <c r="M53" s="18"/>
      <c r="N53" s="116"/>
      <c r="O53" s="116"/>
      <c r="P53" s="34"/>
      <c r="Q53" s="116"/>
      <c r="R53" s="18"/>
      <c r="S53" s="18"/>
      <c r="T53" s="18"/>
      <c r="U53" s="18"/>
      <c r="V53" s="18"/>
      <c r="W53" s="18"/>
      <c r="X53" s="18"/>
      <c r="Y53" s="18"/>
    </row>
    <row r="54" spans="16:18" ht="12.75">
      <c r="P54" s="34"/>
      <c r="Q54" s="11"/>
      <c r="R54" s="11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7109375" style="651" customWidth="1"/>
    <col min="2" max="2" width="13.421875" style="651" bestFit="1" customWidth="1"/>
    <col min="3" max="3" width="15.00390625" style="651" customWidth="1"/>
    <col min="4" max="4" width="13.57421875" style="651" customWidth="1"/>
    <col min="5" max="5" width="14.57421875" style="651" customWidth="1"/>
    <col min="6" max="6" width="13.421875" style="651" customWidth="1"/>
    <col min="7" max="7" width="14.7109375" style="651" customWidth="1"/>
    <col min="8" max="16384" width="9.140625" style="651" customWidth="1"/>
  </cols>
  <sheetData>
    <row r="1" spans="1:7" ht="12.75">
      <c r="A1" s="1703" t="s">
        <v>1069</v>
      </c>
      <c r="B1" s="1703"/>
      <c r="C1" s="1703"/>
      <c r="D1" s="1703"/>
      <c r="E1" s="1703"/>
      <c r="F1" s="1703"/>
      <c r="G1" s="1703"/>
    </row>
    <row r="2" spans="1:7" ht="16.5" customHeight="1">
      <c r="A2" s="1704" t="s">
        <v>1011</v>
      </c>
      <c r="B2" s="1704"/>
      <c r="C2" s="1704"/>
      <c r="D2" s="1704"/>
      <c r="E2" s="1704"/>
      <c r="F2" s="1704"/>
      <c r="G2" s="1704"/>
    </row>
    <row r="3" spans="1:7" ht="13.5" thickBot="1">
      <c r="A3" s="9"/>
      <c r="G3" s="826" t="s">
        <v>341</v>
      </c>
    </row>
    <row r="4" spans="1:7" s="667" customFormat="1" ht="18.75" customHeight="1" thickTop="1">
      <c r="A4" s="1858" t="s">
        <v>840</v>
      </c>
      <c r="B4" s="1860" t="s">
        <v>875</v>
      </c>
      <c r="C4" s="1861"/>
      <c r="D4" s="1860" t="s">
        <v>588</v>
      </c>
      <c r="E4" s="1861"/>
      <c r="F4" s="1860" t="s">
        <v>432</v>
      </c>
      <c r="G4" s="1862"/>
    </row>
    <row r="5" spans="1:7" s="667" customFormat="1" ht="15.75" customHeight="1">
      <c r="A5" s="1859"/>
      <c r="B5" s="668" t="s">
        <v>551</v>
      </c>
      <c r="C5" s="668" t="s">
        <v>1290</v>
      </c>
      <c r="D5" s="668" t="s">
        <v>551</v>
      </c>
      <c r="E5" s="668" t="s">
        <v>1290</v>
      </c>
      <c r="F5" s="668" t="s">
        <v>551</v>
      </c>
      <c r="G5" s="669" t="s">
        <v>1290</v>
      </c>
    </row>
    <row r="6" spans="1:7" ht="19.5" customHeight="1">
      <c r="A6" s="180" t="s">
        <v>990</v>
      </c>
      <c r="B6" s="181">
        <v>0</v>
      </c>
      <c r="C6" s="181">
        <v>0</v>
      </c>
      <c r="D6" s="181">
        <v>0</v>
      </c>
      <c r="E6" s="181">
        <v>0</v>
      </c>
      <c r="F6" s="670">
        <v>0</v>
      </c>
      <c r="G6" s="208">
        <v>0</v>
      </c>
    </row>
    <row r="7" spans="1:7" ht="19.5" customHeight="1">
      <c r="A7" s="180" t="s">
        <v>991</v>
      </c>
      <c r="B7" s="100">
        <v>0</v>
      </c>
      <c r="C7" s="181">
        <v>0</v>
      </c>
      <c r="D7" s="181">
        <v>0</v>
      </c>
      <c r="E7" s="181">
        <v>0</v>
      </c>
      <c r="F7" s="670">
        <v>0</v>
      </c>
      <c r="G7" s="208">
        <v>0</v>
      </c>
    </row>
    <row r="8" spans="1:7" ht="19.5" customHeight="1">
      <c r="A8" s="180" t="s">
        <v>992</v>
      </c>
      <c r="B8" s="100">
        <v>0</v>
      </c>
      <c r="C8" s="181">
        <v>0</v>
      </c>
      <c r="D8" s="181">
        <v>0</v>
      </c>
      <c r="E8" s="181">
        <v>0</v>
      </c>
      <c r="F8" s="670">
        <v>0</v>
      </c>
      <c r="G8" s="208">
        <v>0</v>
      </c>
    </row>
    <row r="9" spans="1:7" ht="19.5" customHeight="1">
      <c r="A9" s="180" t="s">
        <v>993</v>
      </c>
      <c r="B9" s="100">
        <v>0</v>
      </c>
      <c r="C9" s="181">
        <v>0</v>
      </c>
      <c r="D9" s="100">
        <v>0</v>
      </c>
      <c r="E9" s="181">
        <v>0</v>
      </c>
      <c r="F9" s="670">
        <v>0</v>
      </c>
      <c r="G9" s="208">
        <v>0</v>
      </c>
    </row>
    <row r="10" spans="1:7" ht="19.5" customHeight="1">
      <c r="A10" s="180" t="s">
        <v>994</v>
      </c>
      <c r="B10" s="101">
        <v>1500</v>
      </c>
      <c r="C10" s="101">
        <v>7.037</v>
      </c>
      <c r="D10" s="101">
        <v>3500</v>
      </c>
      <c r="E10" s="672">
        <v>1.61</v>
      </c>
      <c r="F10" s="670">
        <v>0</v>
      </c>
      <c r="G10" s="208">
        <v>0</v>
      </c>
    </row>
    <row r="11" spans="1:11" ht="19.5" customHeight="1">
      <c r="A11" s="180" t="s">
        <v>995</v>
      </c>
      <c r="B11" s="100">
        <v>0</v>
      </c>
      <c r="C11" s="181">
        <v>0</v>
      </c>
      <c r="D11" s="100">
        <v>0</v>
      </c>
      <c r="E11" s="181">
        <v>0</v>
      </c>
      <c r="F11" s="670">
        <v>0</v>
      </c>
      <c r="G11" s="208">
        <v>0</v>
      </c>
      <c r="K11" s="673"/>
    </row>
    <row r="12" spans="1:7" ht="19.5" customHeight="1">
      <c r="A12" s="180" t="s">
        <v>996</v>
      </c>
      <c r="B12" s="100">
        <v>0</v>
      </c>
      <c r="C12" s="181">
        <v>0</v>
      </c>
      <c r="D12" s="100">
        <v>0</v>
      </c>
      <c r="E12" s="181">
        <v>0</v>
      </c>
      <c r="F12" s="671"/>
      <c r="G12" s="182"/>
    </row>
    <row r="13" spans="1:7" ht="19.5" customHeight="1">
      <c r="A13" s="180" t="s">
        <v>997</v>
      </c>
      <c r="B13" s="100">
        <v>0</v>
      </c>
      <c r="C13" s="181">
        <v>0</v>
      </c>
      <c r="D13" s="100">
        <v>3000</v>
      </c>
      <c r="E13" s="671">
        <v>1.96</v>
      </c>
      <c r="F13" s="671"/>
      <c r="G13" s="182"/>
    </row>
    <row r="14" spans="1:7" ht="19.5" customHeight="1">
      <c r="A14" s="180" t="s">
        <v>998</v>
      </c>
      <c r="B14" s="674">
        <v>0</v>
      </c>
      <c r="C14" s="181">
        <v>0</v>
      </c>
      <c r="D14" s="674">
        <v>0</v>
      </c>
      <c r="E14" s="181">
        <v>0</v>
      </c>
      <c r="F14" s="675"/>
      <c r="G14" s="183"/>
    </row>
    <row r="15" spans="1:7" ht="19.5" customHeight="1">
      <c r="A15" s="180" t="s">
        <v>716</v>
      </c>
      <c r="B15" s="184">
        <v>2250</v>
      </c>
      <c r="C15" s="184">
        <v>9</v>
      </c>
      <c r="D15" s="184">
        <v>4000</v>
      </c>
      <c r="E15" s="676">
        <v>1.26</v>
      </c>
      <c r="F15" s="676"/>
      <c r="G15" s="185"/>
    </row>
    <row r="16" spans="1:7" ht="19.5" customHeight="1">
      <c r="A16" s="180" t="s">
        <v>717</v>
      </c>
      <c r="B16" s="184">
        <v>3250</v>
      </c>
      <c r="C16" s="184">
        <v>8.39</v>
      </c>
      <c r="D16" s="184">
        <f>1283.43+5500</f>
        <v>6783.43</v>
      </c>
      <c r="E16" s="676">
        <v>1.1</v>
      </c>
      <c r="F16" s="676"/>
      <c r="G16" s="185"/>
    </row>
    <row r="17" spans="1:7" ht="19.5" customHeight="1">
      <c r="A17" s="186" t="s">
        <v>718</v>
      </c>
      <c r="B17" s="52">
        <f>3000+4996.6</f>
        <v>7996.6</v>
      </c>
      <c r="C17" s="677">
        <v>8.62</v>
      </c>
      <c r="D17" s="52">
        <v>0</v>
      </c>
      <c r="E17" s="677">
        <v>0</v>
      </c>
      <c r="F17" s="99"/>
      <c r="G17" s="187"/>
    </row>
    <row r="18" spans="1:7" s="680" customFormat="1" ht="19.5" customHeight="1" thickBot="1">
      <c r="A18" s="678" t="s">
        <v>721</v>
      </c>
      <c r="B18" s="188">
        <f>+SUM(B6:B17)</f>
        <v>14996.6</v>
      </c>
      <c r="C18" s="188">
        <v>8.47</v>
      </c>
      <c r="D18" s="188">
        <f>+SUM(D6:D17)</f>
        <v>17283.43</v>
      </c>
      <c r="E18" s="679">
        <v>1.39</v>
      </c>
      <c r="F18" s="901" t="s">
        <v>900</v>
      </c>
      <c r="G18" s="189">
        <f>+SUM(G6:G17)</f>
        <v>0</v>
      </c>
    </row>
    <row r="19" ht="13.5" thickTop="1">
      <c r="A19" s="36" t="s">
        <v>66</v>
      </c>
    </row>
    <row r="20" s="662" customFormat="1" ht="12.75">
      <c r="A20" s="47"/>
    </row>
    <row r="29" ht="12.75">
      <c r="D29" s="673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3" customWidth="1"/>
    <col min="4" max="4" width="10.00390625" style="46" customWidth="1"/>
    <col min="5" max="5" width="10.00390625" style="43" customWidth="1"/>
    <col min="6" max="6" width="10.00390625" style="46" customWidth="1"/>
    <col min="7" max="8" width="10.00390625" style="0" customWidth="1"/>
  </cols>
  <sheetData>
    <row r="1" spans="1:9" ht="12.75">
      <c r="A1" s="1688" t="s">
        <v>47</v>
      </c>
      <c r="B1" s="1688"/>
      <c r="C1" s="1688"/>
      <c r="D1" s="1688"/>
      <c r="E1" s="1688"/>
      <c r="F1" s="1688"/>
      <c r="G1" s="1688"/>
      <c r="H1" s="1688"/>
      <c r="I1" s="77"/>
    </row>
    <row r="2" spans="1:9" ht="15.75">
      <c r="A2" s="1667" t="s">
        <v>887</v>
      </c>
      <c r="B2" s="1667"/>
      <c r="C2" s="1667"/>
      <c r="D2" s="1667"/>
      <c r="E2" s="1667"/>
      <c r="F2" s="1667"/>
      <c r="G2" s="1667"/>
      <c r="H2" s="1667"/>
      <c r="I2" s="77"/>
    </row>
    <row r="3" spans="1:8" ht="15.75">
      <c r="A3" s="1667"/>
      <c r="B3" s="1667"/>
      <c r="C3" s="1667"/>
      <c r="D3" s="1667"/>
      <c r="E3" s="1667"/>
      <c r="F3" s="1667"/>
      <c r="G3" s="1667"/>
      <c r="H3" s="1667"/>
    </row>
    <row r="4" spans="1:8" ht="13.5" thickBot="1">
      <c r="A4" s="1863" t="s">
        <v>341</v>
      </c>
      <c r="B4" s="1863"/>
      <c r="C4" s="1863"/>
      <c r="D4" s="1863"/>
      <c r="E4" s="1863"/>
      <c r="F4" s="1863"/>
      <c r="G4" s="1863"/>
      <c r="H4" s="1863"/>
    </row>
    <row r="5" spans="1:8" ht="13.5" thickTop="1">
      <c r="A5" s="1864" t="s">
        <v>704</v>
      </c>
      <c r="B5" s="1866" t="s">
        <v>705</v>
      </c>
      <c r="C5" s="107"/>
      <c r="D5" s="107"/>
      <c r="E5" s="107"/>
      <c r="F5" s="107"/>
      <c r="G5" s="1868" t="s">
        <v>879</v>
      </c>
      <c r="H5" s="1869"/>
    </row>
    <row r="6" spans="1:8" ht="12.75">
      <c r="A6" s="1865"/>
      <c r="B6" s="1867"/>
      <c r="C6" s="319">
        <v>2011</v>
      </c>
      <c r="D6" s="319">
        <v>2012</v>
      </c>
      <c r="E6" s="319">
        <v>2012</v>
      </c>
      <c r="F6" s="319">
        <v>2013</v>
      </c>
      <c r="G6" s="1870" t="s">
        <v>1337</v>
      </c>
      <c r="H6" s="1871"/>
    </row>
    <row r="7" spans="1:8" ht="12.75">
      <c r="A7" s="1865"/>
      <c r="B7" s="1867"/>
      <c r="C7" s="543" t="s">
        <v>661</v>
      </c>
      <c r="D7" s="543" t="s">
        <v>1336</v>
      </c>
      <c r="E7" s="543" t="s">
        <v>661</v>
      </c>
      <c r="F7" s="543" t="s">
        <v>1336</v>
      </c>
      <c r="G7" s="98" t="s">
        <v>588</v>
      </c>
      <c r="H7" s="152" t="s">
        <v>432</v>
      </c>
    </row>
    <row r="8" spans="1:12" ht="12.75">
      <c r="A8" s="528">
        <v>1</v>
      </c>
      <c r="B8" s="529" t="s">
        <v>452</v>
      </c>
      <c r="C8" s="517">
        <f>SUM(C9:C13)</f>
        <v>120340.683</v>
      </c>
      <c r="D8" s="517">
        <f>SUM(D9:D13)</f>
        <v>123840.68299999999</v>
      </c>
      <c r="E8" s="517">
        <f>SUM(E9:E13)</f>
        <v>131624.10700000002</v>
      </c>
      <c r="F8" s="517">
        <f>SUM(F9:F13)</f>
        <v>131624.10700000002</v>
      </c>
      <c r="G8" s="517">
        <f>D8-C8</f>
        <v>3499.9999999999854</v>
      </c>
      <c r="H8" s="530">
        <f>F8-E8</f>
        <v>0</v>
      </c>
      <c r="I8" s="105"/>
      <c r="J8" s="105"/>
      <c r="K8" s="105"/>
      <c r="L8" s="105"/>
    </row>
    <row r="9" spans="1:12" ht="12.75">
      <c r="A9" s="110"/>
      <c r="B9" s="211" t="s">
        <v>453</v>
      </c>
      <c r="C9" s="518">
        <v>28178.933</v>
      </c>
      <c r="D9" s="518">
        <v>19088.933</v>
      </c>
      <c r="E9" s="518">
        <v>25072.932</v>
      </c>
      <c r="F9" s="518">
        <v>17724.432</v>
      </c>
      <c r="G9" s="106">
        <f aca="true" t="shared" si="0" ref="G9:G44">D9-C9</f>
        <v>-9090</v>
      </c>
      <c r="H9" s="212">
        <f aca="true" t="shared" si="1" ref="H9:H44">F9-E9</f>
        <v>-7348.5</v>
      </c>
      <c r="I9" s="105"/>
      <c r="J9" s="105"/>
      <c r="K9" s="75"/>
      <c r="L9" s="75"/>
    </row>
    <row r="10" spans="1:12" ht="12.75">
      <c r="A10" s="110"/>
      <c r="B10" s="211" t="s">
        <v>454</v>
      </c>
      <c r="C10" s="518">
        <v>86461.1</v>
      </c>
      <c r="D10" s="518">
        <v>100248.775</v>
      </c>
      <c r="E10" s="518">
        <v>102049.2</v>
      </c>
      <c r="F10" s="518">
        <v>111171.05</v>
      </c>
      <c r="G10" s="106">
        <f t="shared" si="0"/>
        <v>13787.674999999988</v>
      </c>
      <c r="H10" s="212">
        <f t="shared" si="1"/>
        <v>9121.850000000006</v>
      </c>
      <c r="I10" s="105"/>
      <c r="J10" s="105"/>
      <c r="K10" s="75"/>
      <c r="L10" s="75"/>
    </row>
    <row r="11" spans="1:12" ht="12.75">
      <c r="A11" s="108"/>
      <c r="B11" s="211" t="s">
        <v>205</v>
      </c>
      <c r="C11" s="106">
        <v>1760.95</v>
      </c>
      <c r="D11" s="518">
        <v>2562.275</v>
      </c>
      <c r="E11" s="106">
        <v>2794.975</v>
      </c>
      <c r="F11" s="518">
        <v>1408.925</v>
      </c>
      <c r="G11" s="106">
        <f t="shared" si="0"/>
        <v>801.325</v>
      </c>
      <c r="H11" s="212">
        <f t="shared" si="1"/>
        <v>-1386.05</v>
      </c>
      <c r="I11" s="105"/>
      <c r="J11" s="105"/>
      <c r="K11" s="75"/>
      <c r="L11" s="75"/>
    </row>
    <row r="12" spans="1:12" ht="12.75">
      <c r="A12" s="109"/>
      <c r="B12" s="211" t="s">
        <v>206</v>
      </c>
      <c r="C12" s="106">
        <v>922.4</v>
      </c>
      <c r="D12" s="518">
        <v>993.9</v>
      </c>
      <c r="E12" s="106">
        <v>1664.5</v>
      </c>
      <c r="F12" s="518">
        <v>1284.7</v>
      </c>
      <c r="G12" s="106">
        <f t="shared" si="0"/>
        <v>71.5</v>
      </c>
      <c r="H12" s="212">
        <f t="shared" si="1"/>
        <v>-379.79999999999995</v>
      </c>
      <c r="I12" s="105"/>
      <c r="J12" s="105"/>
      <c r="K12" s="75"/>
      <c r="L12" s="75"/>
    </row>
    <row r="13" spans="1:12" ht="12.75">
      <c r="A13" s="110"/>
      <c r="B13" s="211" t="s">
        <v>207</v>
      </c>
      <c r="C13" s="518">
        <v>3017.3</v>
      </c>
      <c r="D13" s="518">
        <v>946.8</v>
      </c>
      <c r="E13" s="518">
        <v>42.5</v>
      </c>
      <c r="F13" s="518">
        <v>35</v>
      </c>
      <c r="G13" s="106">
        <f t="shared" si="0"/>
        <v>-2070.5</v>
      </c>
      <c r="H13" s="212">
        <f t="shared" si="1"/>
        <v>-7.5</v>
      </c>
      <c r="I13" s="105"/>
      <c r="J13" s="105"/>
      <c r="K13" s="75"/>
      <c r="L13" s="75"/>
    </row>
    <row r="14" spans="1:12" ht="13.5">
      <c r="A14" s="531">
        <v>2</v>
      </c>
      <c r="B14" s="209" t="s">
        <v>1014</v>
      </c>
      <c r="C14" s="104">
        <f>SUM(C15:C19)</f>
        <v>43519.4</v>
      </c>
      <c r="D14" s="104">
        <f>SUM(D15:D19)</f>
        <v>47019.4</v>
      </c>
      <c r="E14" s="104">
        <f>SUM(E15:E19)</f>
        <v>57519.4</v>
      </c>
      <c r="F14" s="104">
        <f>SUM(F15:F19)</f>
        <v>57519.4</v>
      </c>
      <c r="G14" s="104">
        <f t="shared" si="0"/>
        <v>3500</v>
      </c>
      <c r="H14" s="210">
        <f t="shared" si="1"/>
        <v>0</v>
      </c>
      <c r="I14" s="105"/>
      <c r="J14" s="105"/>
      <c r="K14" s="105"/>
      <c r="L14" s="105"/>
    </row>
    <row r="15" spans="1:12" ht="12.75">
      <c r="A15" s="108"/>
      <c r="B15" s="211" t="s">
        <v>453</v>
      </c>
      <c r="C15" s="106">
        <v>348.15</v>
      </c>
      <c r="D15" s="518">
        <v>368.15</v>
      </c>
      <c r="E15" s="106">
        <v>382</v>
      </c>
      <c r="F15" s="518">
        <v>383.2</v>
      </c>
      <c r="G15" s="106">
        <f t="shared" si="0"/>
        <v>20</v>
      </c>
      <c r="H15" s="212">
        <f t="shared" si="1"/>
        <v>1.1999999999999886</v>
      </c>
      <c r="I15" s="105"/>
      <c r="J15" s="105"/>
      <c r="K15" s="75"/>
      <c r="L15" s="75"/>
    </row>
    <row r="16" spans="1:12" ht="12.75">
      <c r="A16" s="109"/>
      <c r="B16" s="211" t="s">
        <v>454</v>
      </c>
      <c r="C16" s="519">
        <v>19322.175</v>
      </c>
      <c r="D16" s="518">
        <v>21262.175</v>
      </c>
      <c r="E16" s="519">
        <v>26780.575</v>
      </c>
      <c r="F16" s="518">
        <v>26780.575</v>
      </c>
      <c r="G16" s="106">
        <f t="shared" si="0"/>
        <v>1940</v>
      </c>
      <c r="H16" s="212">
        <f t="shared" si="1"/>
        <v>0</v>
      </c>
      <c r="I16" s="105"/>
      <c r="J16" s="105"/>
      <c r="K16" s="75"/>
      <c r="L16" s="75"/>
    </row>
    <row r="17" spans="1:12" ht="12.75">
      <c r="A17" s="110"/>
      <c r="B17" s="211" t="s">
        <v>205</v>
      </c>
      <c r="C17" s="518">
        <v>814.075</v>
      </c>
      <c r="D17" s="519">
        <v>949.075</v>
      </c>
      <c r="E17" s="518">
        <v>1712.175</v>
      </c>
      <c r="F17" s="519">
        <v>1712.175</v>
      </c>
      <c r="G17" s="106">
        <f t="shared" si="0"/>
        <v>135</v>
      </c>
      <c r="H17" s="212">
        <f t="shared" si="1"/>
        <v>0</v>
      </c>
      <c r="I17" s="105"/>
      <c r="J17" s="105"/>
      <c r="K17" s="75"/>
      <c r="L17" s="75"/>
    </row>
    <row r="18" spans="1:12" ht="12.75">
      <c r="A18" s="109"/>
      <c r="B18" s="211" t="s">
        <v>206</v>
      </c>
      <c r="C18" s="518">
        <v>1462.8</v>
      </c>
      <c r="D18" s="519">
        <v>1467.8</v>
      </c>
      <c r="E18" s="518">
        <v>1872.45</v>
      </c>
      <c r="F18" s="519">
        <v>1875.45</v>
      </c>
      <c r="G18" s="106">
        <f t="shared" si="0"/>
        <v>5</v>
      </c>
      <c r="H18" s="212">
        <f t="shared" si="1"/>
        <v>3</v>
      </c>
      <c r="I18" s="105"/>
      <c r="J18" s="105"/>
      <c r="K18" s="75"/>
      <c r="L18" s="75"/>
    </row>
    <row r="19" spans="1:12" ht="12.75">
      <c r="A19" s="108"/>
      <c r="B19" s="211" t="s">
        <v>207</v>
      </c>
      <c r="C19" s="519">
        <v>21572.2</v>
      </c>
      <c r="D19" s="518">
        <v>22972.2</v>
      </c>
      <c r="E19" s="519">
        <v>26772.2</v>
      </c>
      <c r="F19" s="518">
        <v>26768</v>
      </c>
      <c r="G19" s="106">
        <f t="shared" si="0"/>
        <v>1400</v>
      </c>
      <c r="H19" s="212">
        <f t="shared" si="1"/>
        <v>-4.200000000000728</v>
      </c>
      <c r="I19" s="105"/>
      <c r="J19" s="105"/>
      <c r="K19" s="75"/>
      <c r="L19" s="75"/>
    </row>
    <row r="20" spans="1:12" ht="12.75">
      <c r="A20" s="108">
        <v>3</v>
      </c>
      <c r="B20" s="209" t="s">
        <v>455</v>
      </c>
      <c r="C20" s="104">
        <f>SUM(C21:C25)</f>
        <v>10680</v>
      </c>
      <c r="D20" s="104">
        <f>SUM(D21:D25)</f>
        <v>10680</v>
      </c>
      <c r="E20" s="104">
        <f>SUM(E21:E25)</f>
        <v>15680</v>
      </c>
      <c r="F20" s="104">
        <f>SUM(F21:F25)</f>
        <v>15680</v>
      </c>
      <c r="G20" s="104">
        <f t="shared" si="0"/>
        <v>0</v>
      </c>
      <c r="H20" s="210">
        <f t="shared" si="1"/>
        <v>0</v>
      </c>
      <c r="I20" s="105"/>
      <c r="J20" s="105"/>
      <c r="K20" s="105"/>
      <c r="L20" s="105"/>
    </row>
    <row r="21" spans="1:12" ht="12.75">
      <c r="A21" s="109"/>
      <c r="B21" s="211" t="s">
        <v>453</v>
      </c>
      <c r="C21" s="518">
        <v>7.56</v>
      </c>
      <c r="D21" s="519">
        <v>14.46</v>
      </c>
      <c r="E21" s="518">
        <v>14.96</v>
      </c>
      <c r="F21" s="518">
        <v>16.76</v>
      </c>
      <c r="G21" s="106">
        <f t="shared" si="0"/>
        <v>6.900000000000001</v>
      </c>
      <c r="H21" s="212">
        <f t="shared" si="1"/>
        <v>1.8000000000000007</v>
      </c>
      <c r="I21" s="105"/>
      <c r="J21" s="105"/>
      <c r="K21" s="75"/>
      <c r="L21" s="75"/>
    </row>
    <row r="22" spans="1:12" ht="12.75">
      <c r="A22" s="109"/>
      <c r="B22" s="211" t="s">
        <v>454</v>
      </c>
      <c r="C22" s="518">
        <v>0</v>
      </c>
      <c r="D22" s="519">
        <v>0</v>
      </c>
      <c r="E22" s="518">
        <v>0</v>
      </c>
      <c r="F22" s="518">
        <v>0</v>
      </c>
      <c r="G22" s="106">
        <f t="shared" si="0"/>
        <v>0</v>
      </c>
      <c r="H22" s="212">
        <f t="shared" si="1"/>
        <v>0</v>
      </c>
      <c r="I22" s="105"/>
      <c r="J22" s="105"/>
      <c r="K22" s="75"/>
      <c r="L22" s="75"/>
    </row>
    <row r="23" spans="1:12" ht="12.75">
      <c r="A23" s="109"/>
      <c r="B23" s="211" t="s">
        <v>205</v>
      </c>
      <c r="C23" s="519">
        <v>0</v>
      </c>
      <c r="D23" s="518">
        <v>0</v>
      </c>
      <c r="E23" s="519">
        <v>0</v>
      </c>
      <c r="F23" s="518">
        <v>0</v>
      </c>
      <c r="G23" s="106">
        <f t="shared" si="0"/>
        <v>0</v>
      </c>
      <c r="H23" s="212">
        <f t="shared" si="1"/>
        <v>0</v>
      </c>
      <c r="I23" s="105"/>
      <c r="J23" s="105"/>
      <c r="K23" s="75"/>
      <c r="L23" s="75"/>
    </row>
    <row r="24" spans="1:12" ht="12.75">
      <c r="A24" s="110"/>
      <c r="B24" s="211" t="s">
        <v>206</v>
      </c>
      <c r="C24" s="518">
        <v>0</v>
      </c>
      <c r="D24" s="518">
        <v>0</v>
      </c>
      <c r="E24" s="518">
        <v>0</v>
      </c>
      <c r="F24" s="518">
        <v>1.01</v>
      </c>
      <c r="G24" s="106">
        <f t="shared" si="0"/>
        <v>0</v>
      </c>
      <c r="H24" s="212">
        <f t="shared" si="1"/>
        <v>1.01</v>
      </c>
      <c r="I24" s="105"/>
      <c r="J24" s="105"/>
      <c r="K24" s="75"/>
      <c r="L24" s="75"/>
    </row>
    <row r="25" spans="1:12" ht="12.75">
      <c r="A25" s="109"/>
      <c r="B25" s="211" t="s">
        <v>207</v>
      </c>
      <c r="C25" s="518">
        <v>10672.44</v>
      </c>
      <c r="D25" s="518">
        <v>10665.54</v>
      </c>
      <c r="E25" s="518">
        <v>15665.04</v>
      </c>
      <c r="F25" s="518">
        <v>15662.23</v>
      </c>
      <c r="G25" s="106">
        <f t="shared" si="0"/>
        <v>-6.899999999999636</v>
      </c>
      <c r="H25" s="212">
        <f t="shared" si="1"/>
        <v>-2.8100000000013097</v>
      </c>
      <c r="I25" s="105"/>
      <c r="J25" s="105"/>
      <c r="K25" s="75"/>
      <c r="L25" s="75"/>
    </row>
    <row r="26" spans="1:12" ht="12.75">
      <c r="A26" s="108">
        <v>4</v>
      </c>
      <c r="B26" s="209" t="s">
        <v>456</v>
      </c>
      <c r="C26" s="104">
        <f>SUM(C27:C31)</f>
        <v>4630.274</v>
      </c>
      <c r="D26" s="104">
        <f>SUM(D27:D31)</f>
        <v>4630.274</v>
      </c>
      <c r="E26" s="104">
        <f>SUM(E27:E31)</f>
        <v>4139.097</v>
      </c>
      <c r="F26" s="104">
        <f>SUM(F27:F31)</f>
        <v>4139.077</v>
      </c>
      <c r="G26" s="104">
        <f t="shared" si="0"/>
        <v>0</v>
      </c>
      <c r="H26" s="210">
        <f t="shared" si="1"/>
        <v>-0.019999999999527063</v>
      </c>
      <c r="I26" s="105"/>
      <c r="J26" s="105"/>
      <c r="K26" s="105"/>
      <c r="L26" s="105"/>
    </row>
    <row r="27" spans="1:12" ht="15">
      <c r="A27" s="108"/>
      <c r="B27" s="211" t="s">
        <v>457</v>
      </c>
      <c r="C27" s="518">
        <v>3136.673</v>
      </c>
      <c r="D27" s="106">
        <v>3222.815</v>
      </c>
      <c r="E27" s="518">
        <v>2753.319</v>
      </c>
      <c r="F27" s="532">
        <v>2766.689</v>
      </c>
      <c r="G27" s="106">
        <f t="shared" si="0"/>
        <v>86.14200000000028</v>
      </c>
      <c r="H27" s="212">
        <f t="shared" si="1"/>
        <v>13.36999999999989</v>
      </c>
      <c r="I27" s="105"/>
      <c r="J27" s="105"/>
      <c r="K27" s="75"/>
      <c r="L27" s="75"/>
    </row>
    <row r="28" spans="1:12" ht="15">
      <c r="A28" s="108"/>
      <c r="B28" s="211" t="s">
        <v>454</v>
      </c>
      <c r="C28" s="106">
        <v>0</v>
      </c>
      <c r="D28" s="520">
        <v>0</v>
      </c>
      <c r="E28" s="106">
        <v>0</v>
      </c>
      <c r="F28" s="532">
        <v>0</v>
      </c>
      <c r="G28" s="106">
        <f t="shared" si="0"/>
        <v>0</v>
      </c>
      <c r="H28" s="212">
        <f t="shared" si="1"/>
        <v>0</v>
      </c>
      <c r="I28" s="105"/>
      <c r="J28" s="105"/>
      <c r="K28" s="75"/>
      <c r="L28" s="75"/>
    </row>
    <row r="29" spans="1:12" ht="15">
      <c r="A29" s="111"/>
      <c r="B29" s="211" t="s">
        <v>205</v>
      </c>
      <c r="C29" s="106">
        <v>0</v>
      </c>
      <c r="D29" s="519">
        <v>0</v>
      </c>
      <c r="E29" s="106">
        <v>0</v>
      </c>
      <c r="F29" s="533">
        <v>0</v>
      </c>
      <c r="G29" s="106">
        <f t="shared" si="0"/>
        <v>0</v>
      </c>
      <c r="H29" s="212">
        <f t="shared" si="1"/>
        <v>0</v>
      </c>
      <c r="I29" s="105"/>
      <c r="J29" s="105"/>
      <c r="K29" s="75"/>
      <c r="L29" s="75"/>
    </row>
    <row r="30" spans="1:12" ht="15">
      <c r="A30" s="112"/>
      <c r="B30" s="211" t="s">
        <v>206</v>
      </c>
      <c r="C30" s="519">
        <v>0</v>
      </c>
      <c r="D30" s="518">
        <v>0</v>
      </c>
      <c r="E30" s="519">
        <v>0</v>
      </c>
      <c r="F30" s="533">
        <v>56.003</v>
      </c>
      <c r="G30" s="106">
        <f t="shared" si="0"/>
        <v>0</v>
      </c>
      <c r="H30" s="212">
        <f t="shared" si="1"/>
        <v>56.003</v>
      </c>
      <c r="I30" s="105"/>
      <c r="J30" s="105"/>
      <c r="K30" s="75"/>
      <c r="L30" s="75"/>
    </row>
    <row r="31" spans="1:12" ht="15">
      <c r="A31" s="111"/>
      <c r="B31" s="211" t="s">
        <v>207</v>
      </c>
      <c r="C31" s="519">
        <v>1493.6010000000006</v>
      </c>
      <c r="D31" s="518">
        <v>1407.4590000000003</v>
      </c>
      <c r="E31" s="519">
        <v>1385.7779999999998</v>
      </c>
      <c r="F31" s="533">
        <v>1316.385</v>
      </c>
      <c r="G31" s="106">
        <f t="shared" si="0"/>
        <v>-86.14200000000028</v>
      </c>
      <c r="H31" s="212">
        <f t="shared" si="1"/>
        <v>-69.3929999999998</v>
      </c>
      <c r="J31" s="105"/>
      <c r="K31" s="75"/>
      <c r="L31" s="75"/>
    </row>
    <row r="32" spans="1:12" ht="15">
      <c r="A32" s="112"/>
      <c r="B32" s="213" t="s">
        <v>458</v>
      </c>
      <c r="C32" s="518">
        <v>7.38</v>
      </c>
      <c r="D32" s="518">
        <v>7.38</v>
      </c>
      <c r="E32" s="518">
        <v>16.04</v>
      </c>
      <c r="F32" s="533">
        <v>16.02</v>
      </c>
      <c r="G32" s="104">
        <f t="shared" si="0"/>
        <v>0</v>
      </c>
      <c r="H32" s="210">
        <f t="shared" si="1"/>
        <v>-0.019999999999999574</v>
      </c>
      <c r="J32" s="105"/>
      <c r="K32" s="75"/>
      <c r="L32" s="75"/>
    </row>
    <row r="33" spans="1:12" ht="12.75">
      <c r="A33" s="141">
        <v>5</v>
      </c>
      <c r="B33" s="534" t="s">
        <v>459</v>
      </c>
      <c r="C33" s="104">
        <f>SUM(C34:C36)</f>
        <v>158.033</v>
      </c>
      <c r="D33" s="104">
        <f>SUM(D34:D36)</f>
        <v>157.6</v>
      </c>
      <c r="E33" s="104">
        <f>SUM(E34:E36)</f>
        <v>157.6</v>
      </c>
      <c r="F33" s="104">
        <f>SUM(F34:F36)</f>
        <v>0</v>
      </c>
      <c r="G33" s="104">
        <f t="shared" si="0"/>
        <v>-0.4329999999999927</v>
      </c>
      <c r="H33" s="210">
        <f t="shared" si="1"/>
        <v>-157.6</v>
      </c>
      <c r="I33" s="105"/>
      <c r="J33" s="105"/>
      <c r="K33" s="105"/>
      <c r="L33" s="105"/>
    </row>
    <row r="34" spans="1:10" ht="12.75">
      <c r="A34" s="133"/>
      <c r="B34" s="39" t="s">
        <v>460</v>
      </c>
      <c r="C34" s="106">
        <v>0</v>
      </c>
      <c r="D34" s="106">
        <v>0</v>
      </c>
      <c r="E34" s="106">
        <v>0</v>
      </c>
      <c r="F34" s="106">
        <v>0</v>
      </c>
      <c r="G34" s="106">
        <f t="shared" si="0"/>
        <v>0</v>
      </c>
      <c r="H34" s="212">
        <f t="shared" si="1"/>
        <v>0</v>
      </c>
      <c r="J34" s="105"/>
    </row>
    <row r="35" spans="1:10" ht="12.75">
      <c r="A35" s="133"/>
      <c r="B35" s="39" t="s">
        <v>461</v>
      </c>
      <c r="C35" s="106">
        <v>157.6</v>
      </c>
      <c r="D35" s="106">
        <v>157.6</v>
      </c>
      <c r="E35" s="106">
        <v>157.6</v>
      </c>
      <c r="F35" s="106">
        <v>0</v>
      </c>
      <c r="G35" s="106">
        <f t="shared" si="0"/>
        <v>0</v>
      </c>
      <c r="H35" s="212">
        <f t="shared" si="1"/>
        <v>-157.6</v>
      </c>
      <c r="J35" s="105"/>
    </row>
    <row r="36" spans="1:10" ht="12.75">
      <c r="A36" s="133"/>
      <c r="B36" s="39" t="s">
        <v>462</v>
      </c>
      <c r="C36" s="106">
        <v>0.433</v>
      </c>
      <c r="D36" s="106">
        <v>0</v>
      </c>
      <c r="E36" s="106">
        <v>0</v>
      </c>
      <c r="F36" s="106">
        <v>0</v>
      </c>
      <c r="G36" s="106">
        <f t="shared" si="0"/>
        <v>-0.433</v>
      </c>
      <c r="H36" s="212">
        <f t="shared" si="1"/>
        <v>0</v>
      </c>
      <c r="J36" s="105"/>
    </row>
    <row r="37" spans="1:10" ht="12.75">
      <c r="A37" s="141">
        <v>6</v>
      </c>
      <c r="B37" s="534" t="s">
        <v>463</v>
      </c>
      <c r="C37" s="104">
        <v>20765</v>
      </c>
      <c r="D37" s="104">
        <v>7281.1</v>
      </c>
      <c r="E37" s="104">
        <v>-2372.8</v>
      </c>
      <c r="F37" s="104">
        <v>-26722.7</v>
      </c>
      <c r="G37" s="104">
        <f t="shared" si="0"/>
        <v>-13483.9</v>
      </c>
      <c r="H37" s="210">
        <f t="shared" si="1"/>
        <v>-24349.9</v>
      </c>
      <c r="J37" s="105"/>
    </row>
    <row r="38" spans="1:10" ht="12.75">
      <c r="A38" s="133"/>
      <c r="B38" s="39" t="s">
        <v>453</v>
      </c>
      <c r="C38" s="106">
        <v>20765</v>
      </c>
      <c r="D38" s="106">
        <v>-14367.9</v>
      </c>
      <c r="E38" s="106">
        <v>-2360.1</v>
      </c>
      <c r="F38" s="106">
        <v>-44654.4</v>
      </c>
      <c r="G38" s="106">
        <f t="shared" si="0"/>
        <v>-35132.9</v>
      </c>
      <c r="H38" s="212">
        <f t="shared" si="1"/>
        <v>-42294.3</v>
      </c>
      <c r="J38" s="105"/>
    </row>
    <row r="39" spans="1:12" ht="14.25">
      <c r="A39" s="141"/>
      <c r="B39" s="535" t="s">
        <v>464</v>
      </c>
      <c r="C39" s="104">
        <f>SUM(C40:C44)</f>
        <v>200093.39</v>
      </c>
      <c r="D39" s="104">
        <f>SUM(D40:D44)</f>
        <v>171960.05700000003</v>
      </c>
      <c r="E39" s="104">
        <f>SUM(E40:E44)</f>
        <v>206760.10400000002</v>
      </c>
      <c r="F39" s="104">
        <f>SUM(F40:F44)</f>
        <v>164308.184</v>
      </c>
      <c r="G39" s="536">
        <f t="shared" si="0"/>
        <v>-28133.332999999984</v>
      </c>
      <c r="H39" s="544">
        <f t="shared" si="1"/>
        <v>-42451.92000000001</v>
      </c>
      <c r="I39" s="105"/>
      <c r="J39" s="105"/>
      <c r="K39" s="105"/>
      <c r="L39" s="105"/>
    </row>
    <row r="40" spans="1:10" ht="12.75">
      <c r="A40" s="133"/>
      <c r="B40" s="39" t="s">
        <v>453</v>
      </c>
      <c r="C40" s="106">
        <v>52436.316000000006</v>
      </c>
      <c r="D40" s="106">
        <v>8326.458</v>
      </c>
      <c r="E40" s="106">
        <v>25863.111</v>
      </c>
      <c r="F40" s="106">
        <v>-23763.319000000003</v>
      </c>
      <c r="G40" s="106">
        <f t="shared" si="0"/>
        <v>-44109.85800000001</v>
      </c>
      <c r="H40" s="212">
        <f t="shared" si="1"/>
        <v>-49626.43000000001</v>
      </c>
      <c r="J40" s="105"/>
    </row>
    <row r="41" spans="1:10" ht="12.75">
      <c r="A41" s="133"/>
      <c r="B41" s="39" t="s">
        <v>454</v>
      </c>
      <c r="C41" s="106">
        <v>105940.87500000001</v>
      </c>
      <c r="D41" s="106">
        <v>121668.55</v>
      </c>
      <c r="E41" s="106">
        <v>128987.375</v>
      </c>
      <c r="F41" s="106">
        <v>137951.625</v>
      </c>
      <c r="G41" s="106">
        <f t="shared" si="0"/>
        <v>15727.674999999988</v>
      </c>
      <c r="H41" s="212">
        <f t="shared" si="1"/>
        <v>8964.25</v>
      </c>
      <c r="J41" s="105"/>
    </row>
    <row r="42" spans="1:10" ht="12.75">
      <c r="A42" s="133"/>
      <c r="B42" s="39" t="s">
        <v>205</v>
      </c>
      <c r="C42" s="106">
        <v>2575.025</v>
      </c>
      <c r="D42" s="106">
        <v>3511.3500000000004</v>
      </c>
      <c r="E42" s="106">
        <v>4507.15</v>
      </c>
      <c r="F42" s="106">
        <v>3121.1</v>
      </c>
      <c r="G42" s="106">
        <f t="shared" si="0"/>
        <v>936.3250000000003</v>
      </c>
      <c r="H42" s="212">
        <f t="shared" si="1"/>
        <v>-1386.0499999999997</v>
      </c>
      <c r="J42" s="105"/>
    </row>
    <row r="43" spans="1:10" ht="12.75">
      <c r="A43" s="133"/>
      <c r="B43" s="39" t="s">
        <v>206</v>
      </c>
      <c r="C43" s="106">
        <v>2385.2</v>
      </c>
      <c r="D43" s="106">
        <v>2461.7</v>
      </c>
      <c r="E43" s="106">
        <v>3536.95</v>
      </c>
      <c r="F43" s="106">
        <v>3217.1630000000005</v>
      </c>
      <c r="G43" s="106">
        <f t="shared" si="0"/>
        <v>76.5</v>
      </c>
      <c r="H43" s="212">
        <f t="shared" si="1"/>
        <v>-319.78699999999935</v>
      </c>
      <c r="J43" s="105"/>
    </row>
    <row r="44" spans="1:10" ht="13.5" thickBot="1">
      <c r="A44" s="537"/>
      <c r="B44" s="538" t="s">
        <v>207</v>
      </c>
      <c r="C44" s="539">
        <v>36755.974</v>
      </c>
      <c r="D44" s="539">
        <v>35991.999</v>
      </c>
      <c r="E44" s="539">
        <v>43865.518000000004</v>
      </c>
      <c r="F44" s="539">
        <v>43781.615</v>
      </c>
      <c r="G44" s="539">
        <f t="shared" si="0"/>
        <v>-763.9749999999985</v>
      </c>
      <c r="H44" s="540">
        <f t="shared" si="1"/>
        <v>-83.9030000000057</v>
      </c>
      <c r="J44" s="105"/>
    </row>
    <row r="45" ht="13.5" thickTop="1"/>
    <row r="48" spans="3:8" ht="12.75">
      <c r="C48" s="541"/>
      <c r="D48" s="541"/>
      <c r="E48" s="541"/>
      <c r="F48" s="541"/>
      <c r="G48" s="541"/>
      <c r="H48" s="541"/>
    </row>
    <row r="51" spans="3:8" ht="12.75">
      <c r="C51" s="542"/>
      <c r="D51" s="542"/>
      <c r="E51" s="542"/>
      <c r="F51" s="542"/>
      <c r="G51" s="542"/>
      <c r="H51" s="542"/>
    </row>
    <row r="54" spans="3:8" ht="12.75">
      <c r="C54" s="542"/>
      <c r="D54" s="542"/>
      <c r="E54" s="542"/>
      <c r="F54" s="542"/>
      <c r="G54" s="542"/>
      <c r="H54" s="542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872" t="s">
        <v>48</v>
      </c>
      <c r="C1" s="1872"/>
      <c r="D1" s="1872"/>
      <c r="E1" s="1872"/>
      <c r="F1" s="1872"/>
      <c r="G1" s="1872"/>
    </row>
    <row r="2" spans="2:7" ht="15.75">
      <c r="B2" s="1873" t="s">
        <v>854</v>
      </c>
      <c r="C2" s="1873"/>
      <c r="D2" s="1873"/>
      <c r="E2" s="1873"/>
      <c r="F2" s="1873"/>
      <c r="G2" s="1873"/>
    </row>
    <row r="3" spans="2:7" ht="15.75" customHeight="1">
      <c r="B3" s="1885" t="s">
        <v>1475</v>
      </c>
      <c r="C3" s="1885"/>
      <c r="D3" s="1885"/>
      <c r="E3" s="1885"/>
      <c r="F3" s="1885"/>
      <c r="G3" s="1885"/>
    </row>
    <row r="4" spans="2:7" ht="13.5" thickBot="1">
      <c r="B4" s="57" t="s">
        <v>548</v>
      </c>
      <c r="C4" s="57"/>
      <c r="D4" s="57"/>
      <c r="E4" s="214"/>
      <c r="F4" s="57"/>
      <c r="G4" s="328" t="s">
        <v>92</v>
      </c>
    </row>
    <row r="5" spans="2:7" ht="15" customHeight="1" thickTop="1">
      <c r="B5" s="1874"/>
      <c r="C5" s="1876" t="s">
        <v>875</v>
      </c>
      <c r="D5" s="1878" t="s">
        <v>40</v>
      </c>
      <c r="E5" s="1878" t="s">
        <v>451</v>
      </c>
      <c r="F5" s="1880" t="s">
        <v>903</v>
      </c>
      <c r="G5" s="1881"/>
    </row>
    <row r="6" spans="2:7" ht="15" customHeight="1">
      <c r="B6" s="1875"/>
      <c r="C6" s="1877"/>
      <c r="D6" s="1879"/>
      <c r="E6" s="1879"/>
      <c r="F6" s="224" t="s">
        <v>588</v>
      </c>
      <c r="G6" s="217" t="s">
        <v>432</v>
      </c>
    </row>
    <row r="7" spans="2:7" ht="15" customHeight="1">
      <c r="B7" s="219"/>
      <c r="C7" s="61"/>
      <c r="D7" s="215"/>
      <c r="E7" s="215"/>
      <c r="F7" s="225"/>
      <c r="G7" s="218"/>
    </row>
    <row r="8" spans="2:7" ht="15" customHeight="1">
      <c r="B8" s="220" t="s">
        <v>748</v>
      </c>
      <c r="C8" s="1325">
        <v>32296.899999999994</v>
      </c>
      <c r="D8" s="1325">
        <v>35916.6</v>
      </c>
      <c r="E8" s="1325">
        <v>39245.76013</v>
      </c>
      <c r="F8" s="1325">
        <v>11.207577197811574</v>
      </c>
      <c r="G8" s="1514">
        <v>9.269140536687786</v>
      </c>
    </row>
    <row r="9" spans="2:7" ht="15" customHeight="1">
      <c r="B9" s="221"/>
      <c r="C9" s="1325"/>
      <c r="D9" s="1325"/>
      <c r="E9" s="1325"/>
      <c r="F9" s="1325"/>
      <c r="G9" s="1514"/>
    </row>
    <row r="10" spans="2:7" ht="15" customHeight="1">
      <c r="B10" s="221" t="s">
        <v>749</v>
      </c>
      <c r="C10" s="1326">
        <v>21122.199999999997</v>
      </c>
      <c r="D10" s="1326">
        <v>24060.7</v>
      </c>
      <c r="E10" s="1326">
        <v>24981.566654000002</v>
      </c>
      <c r="F10" s="1326">
        <v>13.911903116152686</v>
      </c>
      <c r="G10" s="1515">
        <v>3.827264601611759</v>
      </c>
    </row>
    <row r="11" spans="2:7" ht="15" customHeight="1">
      <c r="B11" s="222" t="s">
        <v>750</v>
      </c>
      <c r="C11" s="1327">
        <v>11174.699999999999</v>
      </c>
      <c r="D11" s="1327">
        <v>11855.9</v>
      </c>
      <c r="E11" s="1327">
        <v>14264.193476</v>
      </c>
      <c r="F11" s="1327">
        <v>6.095913089389441</v>
      </c>
      <c r="G11" s="1516">
        <v>20.313038031697303</v>
      </c>
    </row>
    <row r="12" spans="2:7" ht="15" customHeight="1">
      <c r="B12" s="219"/>
      <c r="C12" s="1326"/>
      <c r="D12" s="1326"/>
      <c r="E12" s="1326"/>
      <c r="F12" s="1325"/>
      <c r="G12" s="1514"/>
    </row>
    <row r="13" spans="2:7" ht="15" customHeight="1">
      <c r="B13" s="220" t="s">
        <v>751</v>
      </c>
      <c r="C13" s="1325">
        <v>185571</v>
      </c>
      <c r="D13" s="1325">
        <v>216684.5</v>
      </c>
      <c r="E13" s="1325">
        <v>271348.48343</v>
      </c>
      <c r="F13" s="1325">
        <v>16.766358967726646</v>
      </c>
      <c r="G13" s="1514">
        <v>25.227454400291677</v>
      </c>
    </row>
    <row r="14" spans="2:7" ht="15" customHeight="1">
      <c r="B14" s="221"/>
      <c r="C14" s="1325"/>
      <c r="D14" s="1325"/>
      <c r="E14" s="1325"/>
      <c r="F14" s="1325"/>
      <c r="G14" s="1514"/>
    </row>
    <row r="15" spans="2:7" ht="15" customHeight="1">
      <c r="B15" s="221" t="s">
        <v>752</v>
      </c>
      <c r="C15" s="1326">
        <v>126355.70000000001</v>
      </c>
      <c r="D15" s="1326">
        <v>139138.5</v>
      </c>
      <c r="E15" s="1326">
        <v>175531.111884</v>
      </c>
      <c r="F15" s="1326">
        <v>10.116520267783713</v>
      </c>
      <c r="G15" s="1515">
        <v>26.155673579922166</v>
      </c>
    </row>
    <row r="16" spans="2:7" ht="15" customHeight="1">
      <c r="B16" s="222" t="s">
        <v>753</v>
      </c>
      <c r="C16" s="1327">
        <v>59215.299999999996</v>
      </c>
      <c r="D16" s="1327">
        <v>77546</v>
      </c>
      <c r="E16" s="1327">
        <v>95817.371546</v>
      </c>
      <c r="F16" s="1327">
        <v>30.956019812447124</v>
      </c>
      <c r="G16" s="1516">
        <v>23.561978111056646</v>
      </c>
    </row>
    <row r="17" spans="2:7" ht="15" customHeight="1">
      <c r="B17" s="219"/>
      <c r="C17" s="1325"/>
      <c r="D17" s="1325"/>
      <c r="E17" s="1325"/>
      <c r="F17" s="1325"/>
      <c r="G17" s="1514"/>
    </row>
    <row r="18" spans="2:7" ht="15" customHeight="1">
      <c r="B18" s="220" t="s">
        <v>754</v>
      </c>
      <c r="C18" s="1325">
        <v>-153274.1</v>
      </c>
      <c r="D18" s="1325">
        <v>-180767.90000000002</v>
      </c>
      <c r="E18" s="1325">
        <v>-232102.7233</v>
      </c>
      <c r="F18" s="1325">
        <v>17.93766852977771</v>
      </c>
      <c r="G18" s="1514">
        <v>28.39819641650979</v>
      </c>
    </row>
    <row r="19" spans="2:7" ht="15" customHeight="1">
      <c r="B19" s="221"/>
      <c r="C19" s="1326"/>
      <c r="D19" s="1326"/>
      <c r="E19" s="1326"/>
      <c r="F19" s="1325"/>
      <c r="G19" s="1514"/>
    </row>
    <row r="20" spans="2:7" ht="15" customHeight="1">
      <c r="B20" s="221" t="s">
        <v>755</v>
      </c>
      <c r="C20" s="1326">
        <v>-105233.50000000001</v>
      </c>
      <c r="D20" s="1326">
        <v>-115077.8</v>
      </c>
      <c r="E20" s="1326">
        <v>-150549.54523000002</v>
      </c>
      <c r="F20" s="1326">
        <v>9.35472069255512</v>
      </c>
      <c r="G20" s="1515">
        <v>30.824142649581432</v>
      </c>
    </row>
    <row r="21" spans="2:7" ht="15" customHeight="1">
      <c r="B21" s="222" t="s">
        <v>756</v>
      </c>
      <c r="C21" s="1327">
        <v>-48040.6</v>
      </c>
      <c r="D21" s="1327">
        <v>-65690.1</v>
      </c>
      <c r="E21" s="1327">
        <v>-81553.17807</v>
      </c>
      <c r="F21" s="1327">
        <v>36.73871683534347</v>
      </c>
      <c r="G21" s="1516">
        <v>24.14835427256159</v>
      </c>
    </row>
    <row r="22" spans="2:7" ht="15" customHeight="1">
      <c r="B22" s="219"/>
      <c r="C22" s="1326"/>
      <c r="D22" s="1326"/>
      <c r="E22" s="1326"/>
      <c r="F22" s="1325"/>
      <c r="G22" s="1514"/>
    </row>
    <row r="23" spans="2:7" ht="15" customHeight="1">
      <c r="B23" s="220" t="s">
        <v>757</v>
      </c>
      <c r="C23" s="1325">
        <v>217867.90000000002</v>
      </c>
      <c r="D23" s="1325">
        <v>252601.1</v>
      </c>
      <c r="E23" s="1325">
        <v>310594.24356</v>
      </c>
      <c r="F23" s="1325">
        <v>15.942321011952657</v>
      </c>
      <c r="G23" s="1514">
        <v>22.958389159825487</v>
      </c>
    </row>
    <row r="24" spans="2:7" ht="15" customHeight="1">
      <c r="B24" s="221"/>
      <c r="C24" s="1326"/>
      <c r="D24" s="1326"/>
      <c r="E24" s="1326"/>
      <c r="F24" s="1325"/>
      <c r="G24" s="1514"/>
    </row>
    <row r="25" spans="2:7" ht="15" customHeight="1">
      <c r="B25" s="221" t="s">
        <v>755</v>
      </c>
      <c r="C25" s="1326">
        <v>147477.90000000002</v>
      </c>
      <c r="D25" s="1326">
        <v>163199.2</v>
      </c>
      <c r="E25" s="1326">
        <v>200512.678538</v>
      </c>
      <c r="F25" s="1326">
        <v>10.66010568363123</v>
      </c>
      <c r="G25" s="1515">
        <v>22.863763142221273</v>
      </c>
    </row>
    <row r="26" spans="2:7" ht="15" customHeight="1" thickBot="1">
      <c r="B26" s="223" t="s">
        <v>756</v>
      </c>
      <c r="C26" s="1517">
        <v>70390</v>
      </c>
      <c r="D26" s="1517">
        <v>89401.9</v>
      </c>
      <c r="E26" s="1517">
        <v>110081.565022</v>
      </c>
      <c r="F26" s="1517">
        <v>27.00937633186531</v>
      </c>
      <c r="G26" s="1518">
        <v>23.13112475461932</v>
      </c>
    </row>
    <row r="27" spans="2:7" ht="13.5" thickTop="1">
      <c r="B27" s="57"/>
      <c r="C27" s="57"/>
      <c r="D27" s="58"/>
      <c r="E27" s="58"/>
      <c r="F27" s="57"/>
      <c r="G27" s="57"/>
    </row>
    <row r="28" spans="2:7" ht="12.75">
      <c r="B28" s="57"/>
      <c r="C28" s="57"/>
      <c r="D28" s="214"/>
      <c r="E28" s="214"/>
      <c r="F28" s="57"/>
      <c r="G28" s="57"/>
    </row>
    <row r="29" spans="2:7" ht="12.75">
      <c r="B29" s="57"/>
      <c r="C29" s="58"/>
      <c r="D29" s="58"/>
      <c r="E29" s="216"/>
      <c r="F29" s="57"/>
      <c r="G29" s="57"/>
    </row>
    <row r="30" spans="2:7" ht="15" customHeight="1">
      <c r="B30" s="827" t="s">
        <v>743</v>
      </c>
      <c r="C30" s="1329">
        <v>17.40406636812864</v>
      </c>
      <c r="D30" s="1329">
        <v>16.575528014232674</v>
      </c>
      <c r="E30" s="1330">
        <v>14.463231794742743</v>
      </c>
      <c r="F30" s="57"/>
      <c r="G30" s="57"/>
    </row>
    <row r="31" spans="2:7" ht="15" customHeight="1">
      <c r="B31" s="828" t="s">
        <v>758</v>
      </c>
      <c r="C31" s="1330">
        <v>16.716459961837888</v>
      </c>
      <c r="D31" s="1331">
        <v>17.292625693104352</v>
      </c>
      <c r="E31" s="1330">
        <v>14.231987928447184</v>
      </c>
      <c r="F31" s="57"/>
      <c r="G31" s="57"/>
    </row>
    <row r="32" spans="2:7" ht="15" customHeight="1">
      <c r="B32" s="829" t="s">
        <v>759</v>
      </c>
      <c r="C32" s="1328">
        <v>18.871305220103586</v>
      </c>
      <c r="D32" s="1332">
        <v>15.288860805199494</v>
      </c>
      <c r="E32" s="1328">
        <v>14.886855322630144</v>
      </c>
      <c r="F32" s="57"/>
      <c r="G32" s="57"/>
    </row>
    <row r="33" spans="2:7" ht="15" customHeight="1">
      <c r="B33" s="1882" t="s">
        <v>922</v>
      </c>
      <c r="C33" s="1886"/>
      <c r="D33" s="1886"/>
      <c r="E33" s="1887"/>
      <c r="F33" s="57"/>
      <c r="G33" s="57"/>
    </row>
    <row r="34" spans="2:7" ht="15" customHeight="1">
      <c r="B34" s="830" t="s">
        <v>758</v>
      </c>
      <c r="C34" s="1333">
        <v>65.4000848378637</v>
      </c>
      <c r="D34" s="1333">
        <v>66.9904723721065</v>
      </c>
      <c r="E34" s="1333">
        <v>63.65417963940453</v>
      </c>
      <c r="F34" s="57"/>
      <c r="G34" s="57"/>
    </row>
    <row r="35" spans="2:7" ht="15" customHeight="1">
      <c r="B35" s="831" t="s">
        <v>759</v>
      </c>
      <c r="C35" s="1334">
        <v>34.599915162136305</v>
      </c>
      <c r="D35" s="1334">
        <v>33.00952762789351</v>
      </c>
      <c r="E35" s="1334">
        <v>36.34582036059547</v>
      </c>
      <c r="F35" s="57"/>
      <c r="G35" s="57"/>
    </row>
    <row r="36" spans="2:7" ht="15" customHeight="1">
      <c r="B36" s="1882" t="s">
        <v>923</v>
      </c>
      <c r="C36" s="1883"/>
      <c r="D36" s="1883"/>
      <c r="E36" s="1884"/>
      <c r="F36" s="57"/>
      <c r="G36" s="57"/>
    </row>
    <row r="37" spans="2:7" ht="15" customHeight="1">
      <c r="B37" s="830" t="s">
        <v>758</v>
      </c>
      <c r="C37" s="1335">
        <v>68.09021883807277</v>
      </c>
      <c r="D37" s="1335">
        <v>64.21248404938979</v>
      </c>
      <c r="E37" s="1335">
        <v>64.68844404994874</v>
      </c>
      <c r="F37" s="57"/>
      <c r="G37" s="57"/>
    </row>
    <row r="38" spans="2:7" ht="15" customHeight="1">
      <c r="B38" s="831" t="s">
        <v>759</v>
      </c>
      <c r="C38" s="1336">
        <v>31.909781161927235</v>
      </c>
      <c r="D38" s="1336">
        <v>35.78751595061022</v>
      </c>
      <c r="E38" s="1336">
        <v>35.31155595005125</v>
      </c>
      <c r="F38" s="57"/>
      <c r="G38" s="57"/>
    </row>
    <row r="39" spans="2:7" ht="15" customHeight="1">
      <c r="B39" s="1882" t="s">
        <v>924</v>
      </c>
      <c r="C39" s="1883"/>
      <c r="D39" s="1883"/>
      <c r="E39" s="1884"/>
      <c r="F39" s="57"/>
      <c r="G39" s="57"/>
    </row>
    <row r="40" spans="2:7" ht="15" customHeight="1">
      <c r="B40" s="830" t="s">
        <v>758</v>
      </c>
      <c r="C40" s="1337">
        <v>68.65706600136619</v>
      </c>
      <c r="D40" s="1337">
        <v>63.66052822431415</v>
      </c>
      <c r="E40" s="1337">
        <v>64.86332563854067</v>
      </c>
      <c r="F40" s="57"/>
      <c r="G40" s="57"/>
    </row>
    <row r="41" spans="2:7" ht="15" customHeight="1">
      <c r="B41" s="831" t="s">
        <v>759</v>
      </c>
      <c r="C41" s="1338">
        <v>31.34293399863382</v>
      </c>
      <c r="D41" s="1338">
        <v>36.33947177568584</v>
      </c>
      <c r="E41" s="1338">
        <v>35.13667436145933</v>
      </c>
      <c r="F41" s="57"/>
      <c r="G41" s="57"/>
    </row>
    <row r="42" spans="2:7" ht="15" customHeight="1">
      <c r="B42" s="1882" t="s">
        <v>925</v>
      </c>
      <c r="C42" s="1883"/>
      <c r="D42" s="1883"/>
      <c r="E42" s="1884"/>
      <c r="F42" s="57"/>
      <c r="G42" s="57"/>
    </row>
    <row r="43" spans="2:7" ht="15" customHeight="1">
      <c r="B43" s="830" t="s">
        <v>758</v>
      </c>
      <c r="C43" s="1339">
        <v>67.69143136735609</v>
      </c>
      <c r="D43" s="1339">
        <v>64.60747795635095</v>
      </c>
      <c r="E43" s="1339">
        <v>64.55775749084847</v>
      </c>
      <c r="F43" s="57"/>
      <c r="G43" s="57"/>
    </row>
    <row r="44" spans="2:7" ht="15" customHeight="1">
      <c r="B44" s="831" t="s">
        <v>759</v>
      </c>
      <c r="C44" s="1340">
        <v>32.30856863264391</v>
      </c>
      <c r="D44" s="1340">
        <v>35.39252204364905</v>
      </c>
      <c r="E44" s="1340">
        <v>35.44224250915155</v>
      </c>
      <c r="F44" s="57"/>
      <c r="G44" s="57"/>
    </row>
    <row r="45" spans="2:7" ht="15" customHeight="1">
      <c r="B45" s="1882" t="s">
        <v>926</v>
      </c>
      <c r="C45" s="1883"/>
      <c r="D45" s="1883"/>
      <c r="E45" s="1884"/>
      <c r="F45" s="57"/>
      <c r="G45" s="57"/>
    </row>
    <row r="46" spans="2:7" ht="15" customHeight="1">
      <c r="B46" s="832" t="s">
        <v>760</v>
      </c>
      <c r="C46" s="1342">
        <v>14.824074588317046</v>
      </c>
      <c r="D46" s="1342">
        <v>14.218702927263577</v>
      </c>
      <c r="E46" s="1342">
        <v>12.635701061349062</v>
      </c>
      <c r="F46" s="57"/>
      <c r="G46" s="57"/>
    </row>
    <row r="47" spans="2:7" ht="15" customHeight="1">
      <c r="B47" s="829" t="s">
        <v>761</v>
      </c>
      <c r="C47" s="1341">
        <v>85.17592541168294</v>
      </c>
      <c r="D47" s="1341">
        <v>85.78129707273642</v>
      </c>
      <c r="E47" s="1341">
        <v>87.36429893865095</v>
      </c>
      <c r="F47" s="57"/>
      <c r="G47" s="57"/>
    </row>
    <row r="48" spans="2:7" ht="12.75">
      <c r="B48" s="57" t="s">
        <v>1035</v>
      </c>
      <c r="C48" s="57"/>
      <c r="D48" s="57"/>
      <c r="E48" s="57"/>
      <c r="F48" s="57"/>
      <c r="G48" s="57"/>
    </row>
    <row r="49" spans="2:7" ht="12.75">
      <c r="B49" s="57" t="s">
        <v>67</v>
      </c>
      <c r="C49" s="57"/>
      <c r="D49" s="57"/>
      <c r="E49" s="57"/>
      <c r="F49" s="57"/>
      <c r="G49" s="57"/>
    </row>
    <row r="50" spans="2:7" ht="12.75">
      <c r="B50" s="57" t="s">
        <v>68</v>
      </c>
      <c r="C50" s="57"/>
      <c r="D50" s="57"/>
      <c r="E50" s="57"/>
      <c r="F50" s="57"/>
      <c r="G50" s="57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888" t="s">
        <v>1070</v>
      </c>
      <c r="C1" s="1889"/>
      <c r="D1" s="1889"/>
      <c r="E1" s="1889"/>
      <c r="F1" s="1889"/>
      <c r="G1" s="1889"/>
      <c r="H1" s="1890"/>
    </row>
    <row r="2" spans="2:8" ht="15" customHeight="1">
      <c r="B2" s="1891" t="s">
        <v>621</v>
      </c>
      <c r="C2" s="1892"/>
      <c r="D2" s="1892"/>
      <c r="E2" s="1892"/>
      <c r="F2" s="1892"/>
      <c r="G2" s="1892"/>
      <c r="H2" s="1893"/>
    </row>
    <row r="3" spans="2:8" ht="15" customHeight="1" thickBot="1">
      <c r="B3" s="1894" t="s">
        <v>341</v>
      </c>
      <c r="C3" s="1895"/>
      <c r="D3" s="1895"/>
      <c r="E3" s="1895"/>
      <c r="F3" s="1895"/>
      <c r="G3" s="1895"/>
      <c r="H3" s="1896"/>
    </row>
    <row r="4" spans="2:8" ht="15" customHeight="1" thickTop="1">
      <c r="B4" s="1502"/>
      <c r="C4" s="1503"/>
      <c r="D4" s="1897" t="s">
        <v>1334</v>
      </c>
      <c r="E4" s="1897"/>
      <c r="F4" s="1897"/>
      <c r="G4" s="1898" t="s">
        <v>903</v>
      </c>
      <c r="H4" s="1899"/>
    </row>
    <row r="5" spans="2:8" ht="15" customHeight="1">
      <c r="B5" s="228"/>
      <c r="C5" s="226"/>
      <c r="D5" s="227" t="s">
        <v>875</v>
      </c>
      <c r="E5" s="227" t="s">
        <v>43</v>
      </c>
      <c r="F5" s="227" t="s">
        <v>44</v>
      </c>
      <c r="G5" s="227" t="s">
        <v>588</v>
      </c>
      <c r="H5" s="229" t="s">
        <v>432</v>
      </c>
    </row>
    <row r="6" spans="2:8" ht="15" customHeight="1">
      <c r="B6" s="1504"/>
      <c r="C6" s="1343" t="s">
        <v>927</v>
      </c>
      <c r="D6" s="1343">
        <v>15697.052000000005</v>
      </c>
      <c r="E6" s="1343">
        <v>20941.099</v>
      </c>
      <c r="F6" s="1343">
        <v>22620.299104</v>
      </c>
      <c r="G6" s="1344">
        <v>33.40784626310719</v>
      </c>
      <c r="H6" s="1505">
        <v>8.018681846640447</v>
      </c>
    </row>
    <row r="7" spans="2:8" ht="15" customHeight="1">
      <c r="B7" s="1506">
        <v>1</v>
      </c>
      <c r="C7" s="1345" t="s">
        <v>231</v>
      </c>
      <c r="D7" s="1346">
        <v>178.452</v>
      </c>
      <c r="E7" s="1346">
        <v>143.19899999999998</v>
      </c>
      <c r="F7" s="1346">
        <v>220.14863700000004</v>
      </c>
      <c r="G7" s="1346">
        <v>-19.754892071817636</v>
      </c>
      <c r="H7" s="1507">
        <v>53.73615528041401</v>
      </c>
    </row>
    <row r="8" spans="2:8" ht="15" customHeight="1">
      <c r="B8" s="1506">
        <v>2</v>
      </c>
      <c r="C8" s="1345" t="s">
        <v>232</v>
      </c>
      <c r="D8" s="1346">
        <v>0</v>
      </c>
      <c r="E8" s="1346">
        <v>0</v>
      </c>
      <c r="F8" s="1346">
        <v>0.5</v>
      </c>
      <c r="G8" s="1346" t="s">
        <v>900</v>
      </c>
      <c r="H8" s="1507" t="s">
        <v>900</v>
      </c>
    </row>
    <row r="9" spans="2:8" ht="15" customHeight="1">
      <c r="B9" s="1506">
        <v>3</v>
      </c>
      <c r="C9" s="1345" t="s">
        <v>233</v>
      </c>
      <c r="D9" s="1346">
        <v>29.799999999999997</v>
      </c>
      <c r="E9" s="1346">
        <v>46.099999999999994</v>
      </c>
      <c r="F9" s="1346">
        <v>135.13572399999998</v>
      </c>
      <c r="G9" s="1346">
        <v>54.69798657718121</v>
      </c>
      <c r="H9" s="1507">
        <v>193.1360607375271</v>
      </c>
    </row>
    <row r="10" spans="2:8" ht="15" customHeight="1">
      <c r="B10" s="1506">
        <v>4</v>
      </c>
      <c r="C10" s="1345" t="s">
        <v>234</v>
      </c>
      <c r="D10" s="1346">
        <v>4.7</v>
      </c>
      <c r="E10" s="1346">
        <v>39.39999999999999</v>
      </c>
      <c r="F10" s="1346">
        <v>1.0350000000000001</v>
      </c>
      <c r="G10" s="1346">
        <v>738.2978723404253</v>
      </c>
      <c r="H10" s="1507">
        <v>-97.3730964467005</v>
      </c>
    </row>
    <row r="11" spans="2:8" ht="15" customHeight="1">
      <c r="B11" s="1506">
        <v>5</v>
      </c>
      <c r="C11" s="1345" t="s">
        <v>236</v>
      </c>
      <c r="D11" s="1346">
        <v>989.6</v>
      </c>
      <c r="E11" s="1346">
        <v>1184.5</v>
      </c>
      <c r="F11" s="1346">
        <v>1830.2803199999998</v>
      </c>
      <c r="G11" s="1346">
        <v>19.694826192400967</v>
      </c>
      <c r="H11" s="1507">
        <v>54.51923343182776</v>
      </c>
    </row>
    <row r="12" spans="2:8" ht="15" customHeight="1">
      <c r="B12" s="1506">
        <v>6</v>
      </c>
      <c r="C12" s="1345" t="s">
        <v>237</v>
      </c>
      <c r="D12" s="1346">
        <v>627.8</v>
      </c>
      <c r="E12" s="1346">
        <v>486.4</v>
      </c>
      <c r="F12" s="1346">
        <v>0</v>
      </c>
      <c r="G12" s="1346">
        <v>-22.523096527556547</v>
      </c>
      <c r="H12" s="1507">
        <v>-100</v>
      </c>
    </row>
    <row r="13" spans="2:8" ht="15" customHeight="1">
      <c r="B13" s="1506">
        <v>7</v>
      </c>
      <c r="C13" s="1345" t="s">
        <v>238</v>
      </c>
      <c r="D13" s="1346">
        <v>38.699999999999996</v>
      </c>
      <c r="E13" s="1346">
        <v>12.5</v>
      </c>
      <c r="F13" s="1346">
        <v>7.819300999999999</v>
      </c>
      <c r="G13" s="1346">
        <v>-67.70025839793281</v>
      </c>
      <c r="H13" s="1507">
        <v>-37.445592000000005</v>
      </c>
    </row>
    <row r="14" spans="2:8" ht="15" customHeight="1">
      <c r="B14" s="1506">
        <v>8</v>
      </c>
      <c r="C14" s="1345" t="s">
        <v>239</v>
      </c>
      <c r="D14" s="1346">
        <v>30.4</v>
      </c>
      <c r="E14" s="1346">
        <v>2.1</v>
      </c>
      <c r="F14" s="1346">
        <v>0</v>
      </c>
      <c r="G14" s="1346">
        <v>-93.09210526315789</v>
      </c>
      <c r="H14" s="1507">
        <v>-100</v>
      </c>
    </row>
    <row r="15" spans="2:8" ht="15" customHeight="1">
      <c r="B15" s="1506">
        <v>9</v>
      </c>
      <c r="C15" s="1345" t="s">
        <v>240</v>
      </c>
      <c r="D15" s="1346">
        <v>13.4</v>
      </c>
      <c r="E15" s="1346">
        <v>35.1</v>
      </c>
      <c r="F15" s="1346">
        <v>16.157963</v>
      </c>
      <c r="G15" s="1346">
        <v>161.94029850746267</v>
      </c>
      <c r="H15" s="1507">
        <v>-53.96591737891738</v>
      </c>
    </row>
    <row r="16" spans="2:8" ht="15" customHeight="1">
      <c r="B16" s="1506">
        <v>10</v>
      </c>
      <c r="C16" s="1345" t="s">
        <v>241</v>
      </c>
      <c r="D16" s="1346">
        <v>101.8</v>
      </c>
      <c r="E16" s="1346">
        <v>399.1</v>
      </c>
      <c r="F16" s="1346">
        <v>649.789146</v>
      </c>
      <c r="G16" s="1346">
        <v>292.0432220039293</v>
      </c>
      <c r="H16" s="1507">
        <v>62.81361713856174</v>
      </c>
    </row>
    <row r="17" spans="2:8" ht="15" customHeight="1">
      <c r="B17" s="1506">
        <v>11</v>
      </c>
      <c r="C17" s="1345" t="s">
        <v>242</v>
      </c>
      <c r="D17" s="1346">
        <v>0.30000000000000004</v>
      </c>
      <c r="E17" s="1346">
        <v>0</v>
      </c>
      <c r="F17" s="1346">
        <v>6.90805</v>
      </c>
      <c r="G17" s="1346">
        <v>-100</v>
      </c>
      <c r="H17" s="1507" t="s">
        <v>900</v>
      </c>
    </row>
    <row r="18" spans="2:8" ht="15" customHeight="1">
      <c r="B18" s="1506">
        <v>12</v>
      </c>
      <c r="C18" s="1345" t="s">
        <v>243</v>
      </c>
      <c r="D18" s="1346">
        <v>301.79999999999995</v>
      </c>
      <c r="E18" s="1346">
        <v>839.3</v>
      </c>
      <c r="F18" s="1346">
        <v>1833.672921</v>
      </c>
      <c r="G18" s="1346">
        <v>178.0980781974818</v>
      </c>
      <c r="H18" s="1507">
        <v>118.47645907303706</v>
      </c>
    </row>
    <row r="19" spans="2:8" ht="15" customHeight="1">
      <c r="B19" s="1506">
        <v>13</v>
      </c>
      <c r="C19" s="1345" t="s">
        <v>244</v>
      </c>
      <c r="D19" s="1346">
        <v>0</v>
      </c>
      <c r="E19" s="1346">
        <v>0</v>
      </c>
      <c r="F19" s="1346">
        <v>0</v>
      </c>
      <c r="G19" s="1346" t="s">
        <v>900</v>
      </c>
      <c r="H19" s="1507" t="s">
        <v>900</v>
      </c>
    </row>
    <row r="20" spans="2:8" ht="15" customHeight="1">
      <c r="B20" s="1506">
        <v>14</v>
      </c>
      <c r="C20" s="1345" t="s">
        <v>245</v>
      </c>
      <c r="D20" s="1346">
        <v>68.80000000000001</v>
      </c>
      <c r="E20" s="1346">
        <v>166.8</v>
      </c>
      <c r="F20" s="1346">
        <v>73.11424</v>
      </c>
      <c r="G20" s="1346">
        <v>142.44186046511626</v>
      </c>
      <c r="H20" s="1507">
        <v>-56.16652278177459</v>
      </c>
    </row>
    <row r="21" spans="2:8" ht="15" customHeight="1">
      <c r="B21" s="1506">
        <v>15</v>
      </c>
      <c r="C21" s="1345" t="s">
        <v>246</v>
      </c>
      <c r="D21" s="1346">
        <v>149.4</v>
      </c>
      <c r="E21" s="1346">
        <v>242.7</v>
      </c>
      <c r="F21" s="1346">
        <v>811.350652</v>
      </c>
      <c r="G21" s="1346">
        <v>62.449799196787126</v>
      </c>
      <c r="H21" s="1507">
        <v>234.30187556654306</v>
      </c>
    </row>
    <row r="22" spans="2:8" ht="15" customHeight="1">
      <c r="B22" s="1506">
        <v>16</v>
      </c>
      <c r="C22" s="1345" t="s">
        <v>247</v>
      </c>
      <c r="D22" s="1346">
        <v>14.1</v>
      </c>
      <c r="E22" s="1346">
        <v>21.599999999999998</v>
      </c>
      <c r="F22" s="1346">
        <v>14.800667</v>
      </c>
      <c r="G22" s="1346">
        <v>53.19148936170214</v>
      </c>
      <c r="H22" s="1507">
        <v>-31.478393518518516</v>
      </c>
    </row>
    <row r="23" spans="2:8" ht="15" customHeight="1">
      <c r="B23" s="1506">
        <v>17</v>
      </c>
      <c r="C23" s="1345" t="s">
        <v>248</v>
      </c>
      <c r="D23" s="1346">
        <v>84.6</v>
      </c>
      <c r="E23" s="1346">
        <v>29.599999999999998</v>
      </c>
      <c r="F23" s="1346">
        <v>154.011622</v>
      </c>
      <c r="G23" s="1346">
        <v>-65.01182033096927</v>
      </c>
      <c r="H23" s="1507">
        <v>420.30953378378376</v>
      </c>
    </row>
    <row r="24" spans="2:8" ht="15" customHeight="1">
      <c r="B24" s="1506">
        <v>18</v>
      </c>
      <c r="C24" s="1345" t="s">
        <v>249</v>
      </c>
      <c r="D24" s="1346">
        <v>1101.9</v>
      </c>
      <c r="E24" s="1346">
        <v>1312.7</v>
      </c>
      <c r="F24" s="1346">
        <v>1481.597877</v>
      </c>
      <c r="G24" s="1346">
        <v>19.130592612759784</v>
      </c>
      <c r="H24" s="1507">
        <v>12.86644907442674</v>
      </c>
    </row>
    <row r="25" spans="2:8" ht="15" customHeight="1">
      <c r="B25" s="1506">
        <v>19</v>
      </c>
      <c r="C25" s="1345" t="s">
        <v>250</v>
      </c>
      <c r="D25" s="1346">
        <v>1975.1</v>
      </c>
      <c r="E25" s="1346">
        <v>2009.7000000000003</v>
      </c>
      <c r="F25" s="1346">
        <v>2173.131427</v>
      </c>
      <c r="G25" s="1346">
        <v>1.7518100349349623</v>
      </c>
      <c r="H25" s="1507">
        <v>8.132130516992547</v>
      </c>
    </row>
    <row r="26" spans="2:8" ht="15" customHeight="1">
      <c r="B26" s="1506"/>
      <c r="C26" s="1345" t="s">
        <v>280</v>
      </c>
      <c r="D26" s="1346">
        <v>414.9</v>
      </c>
      <c r="E26" s="1346">
        <v>500.09999999999997</v>
      </c>
      <c r="F26" s="1346">
        <v>0</v>
      </c>
      <c r="G26" s="1346">
        <v>20.5350686912509</v>
      </c>
      <c r="H26" s="1507">
        <v>-100</v>
      </c>
    </row>
    <row r="27" spans="2:8" ht="15" customHeight="1">
      <c r="B27" s="1506"/>
      <c r="C27" s="1345" t="s">
        <v>281</v>
      </c>
      <c r="D27" s="1346">
        <v>859.0999999999999</v>
      </c>
      <c r="E27" s="1346">
        <v>941.5999999999999</v>
      </c>
      <c r="F27" s="1346">
        <v>1953.879144</v>
      </c>
      <c r="G27" s="1346">
        <v>9.603072983354679</v>
      </c>
      <c r="H27" s="1507">
        <v>107.50628122344946</v>
      </c>
    </row>
    <row r="28" spans="2:8" ht="15" customHeight="1">
      <c r="B28" s="1506"/>
      <c r="C28" s="1345" t="s">
        <v>282</v>
      </c>
      <c r="D28" s="1346">
        <v>701.0999999999999</v>
      </c>
      <c r="E28" s="1346">
        <v>568</v>
      </c>
      <c r="F28" s="1346">
        <v>219.252283</v>
      </c>
      <c r="G28" s="1346">
        <v>-18.984453002424743</v>
      </c>
      <c r="H28" s="1507">
        <v>-61.39924595070422</v>
      </c>
    </row>
    <row r="29" spans="2:8" ht="15" customHeight="1">
      <c r="B29" s="1506">
        <v>20</v>
      </c>
      <c r="C29" s="1345" t="s">
        <v>251</v>
      </c>
      <c r="D29" s="1346">
        <v>4.8</v>
      </c>
      <c r="E29" s="1346">
        <v>128.8</v>
      </c>
      <c r="F29" s="1346">
        <v>237.313228</v>
      </c>
      <c r="G29" s="1346" t="s">
        <v>900</v>
      </c>
      <c r="H29" s="1507">
        <v>84.24940062111801</v>
      </c>
    </row>
    <row r="30" spans="2:8" ht="15" customHeight="1">
      <c r="B30" s="1506">
        <v>21</v>
      </c>
      <c r="C30" s="1345" t="s">
        <v>252</v>
      </c>
      <c r="D30" s="1346">
        <v>658.9000000000001</v>
      </c>
      <c r="E30" s="1346">
        <v>183</v>
      </c>
      <c r="F30" s="1346">
        <v>0</v>
      </c>
      <c r="G30" s="1346">
        <v>-72.22643800273183</v>
      </c>
      <c r="H30" s="1507">
        <v>-100</v>
      </c>
    </row>
    <row r="31" spans="2:8" ht="15" customHeight="1">
      <c r="B31" s="1506">
        <v>22</v>
      </c>
      <c r="C31" s="1345" t="s">
        <v>253</v>
      </c>
      <c r="D31" s="1346">
        <v>31.7</v>
      </c>
      <c r="E31" s="1346">
        <v>1.4</v>
      </c>
      <c r="F31" s="1346">
        <v>87.429125</v>
      </c>
      <c r="G31" s="1346">
        <v>-95.58359621451105</v>
      </c>
      <c r="H31" s="1507" t="s">
        <v>900</v>
      </c>
    </row>
    <row r="32" spans="2:8" ht="15" customHeight="1">
      <c r="B32" s="1506">
        <v>23</v>
      </c>
      <c r="C32" s="1345" t="s">
        <v>254</v>
      </c>
      <c r="D32" s="1346">
        <v>277.2</v>
      </c>
      <c r="E32" s="1346">
        <v>481.4</v>
      </c>
      <c r="F32" s="1346">
        <v>441.501442</v>
      </c>
      <c r="G32" s="1346">
        <v>73.66522366522366</v>
      </c>
      <c r="H32" s="1507">
        <v>-8.288026173660157</v>
      </c>
    </row>
    <row r="33" spans="2:8" ht="15" customHeight="1">
      <c r="B33" s="1506">
        <v>24</v>
      </c>
      <c r="C33" s="1345" t="s">
        <v>255</v>
      </c>
      <c r="D33" s="1346">
        <v>16.1</v>
      </c>
      <c r="E33" s="1346">
        <v>6.3</v>
      </c>
      <c r="F33" s="1346">
        <v>0</v>
      </c>
      <c r="G33" s="1346">
        <v>-60.86956521739131</v>
      </c>
      <c r="H33" s="1507">
        <v>-100</v>
      </c>
    </row>
    <row r="34" spans="2:8" ht="15" customHeight="1">
      <c r="B34" s="1506">
        <v>25</v>
      </c>
      <c r="C34" s="1345" t="s">
        <v>256</v>
      </c>
      <c r="D34" s="1346">
        <v>334.2</v>
      </c>
      <c r="E34" s="1346">
        <v>299.1</v>
      </c>
      <c r="F34" s="1346">
        <v>167.038913</v>
      </c>
      <c r="G34" s="1346">
        <v>-10.502692998204651</v>
      </c>
      <c r="H34" s="1507">
        <v>-44.152820795720494</v>
      </c>
    </row>
    <row r="35" spans="2:8" ht="15" customHeight="1">
      <c r="B35" s="1506">
        <v>26</v>
      </c>
      <c r="C35" s="1345" t="s">
        <v>257</v>
      </c>
      <c r="D35" s="1346">
        <v>274.4</v>
      </c>
      <c r="E35" s="1346">
        <v>363.09999999999997</v>
      </c>
      <c r="F35" s="1346">
        <v>349.72296800000004</v>
      </c>
      <c r="G35" s="1346">
        <v>32.32507288629739</v>
      </c>
      <c r="H35" s="1507">
        <v>-3.68411787386394</v>
      </c>
    </row>
    <row r="36" spans="2:8" ht="15" customHeight="1">
      <c r="B36" s="1506">
        <v>27</v>
      </c>
      <c r="C36" s="1345" t="s">
        <v>258</v>
      </c>
      <c r="D36" s="1346">
        <v>4.2</v>
      </c>
      <c r="E36" s="1346">
        <v>6.4</v>
      </c>
      <c r="F36" s="1346">
        <v>0</v>
      </c>
      <c r="G36" s="1346">
        <v>52.38095238095238</v>
      </c>
      <c r="H36" s="1507">
        <v>-100</v>
      </c>
    </row>
    <row r="37" spans="2:8" ht="15" customHeight="1">
      <c r="B37" s="1506">
        <v>28</v>
      </c>
      <c r="C37" s="1345" t="s">
        <v>259</v>
      </c>
      <c r="D37" s="1346">
        <v>21.400000000000002</v>
      </c>
      <c r="E37" s="1346">
        <v>88.6</v>
      </c>
      <c r="F37" s="1346">
        <v>69.678203</v>
      </c>
      <c r="G37" s="1346">
        <v>314.018691588785</v>
      </c>
      <c r="H37" s="1507">
        <v>-21.356430022573363</v>
      </c>
    </row>
    <row r="38" spans="2:8" ht="15" customHeight="1">
      <c r="B38" s="1506">
        <v>29</v>
      </c>
      <c r="C38" s="1345" t="s">
        <v>260</v>
      </c>
      <c r="D38" s="1346">
        <v>32.5</v>
      </c>
      <c r="E38" s="1346">
        <v>17.5</v>
      </c>
      <c r="F38" s="1346">
        <v>30.910724</v>
      </c>
      <c r="G38" s="1346">
        <v>-46.15384615384615</v>
      </c>
      <c r="H38" s="1507">
        <v>76.63270857142857</v>
      </c>
    </row>
    <row r="39" spans="2:8" ht="15" customHeight="1">
      <c r="B39" s="1506">
        <v>30</v>
      </c>
      <c r="C39" s="1345" t="s">
        <v>261</v>
      </c>
      <c r="D39" s="1346">
        <v>298</v>
      </c>
      <c r="E39" s="1346">
        <v>325.29999999999995</v>
      </c>
      <c r="F39" s="1346">
        <v>481.19378700000004</v>
      </c>
      <c r="G39" s="1346">
        <v>9.161073825503337</v>
      </c>
      <c r="H39" s="1507">
        <v>47.923082385490346</v>
      </c>
    </row>
    <row r="40" spans="2:8" ht="15" customHeight="1">
      <c r="B40" s="1506">
        <v>31</v>
      </c>
      <c r="C40" s="1345" t="s">
        <v>262</v>
      </c>
      <c r="D40" s="1346">
        <v>1254.1</v>
      </c>
      <c r="E40" s="1346">
        <v>1910.5</v>
      </c>
      <c r="F40" s="1346">
        <v>2346.1902410000002</v>
      </c>
      <c r="G40" s="1346">
        <v>52.34032373813889</v>
      </c>
      <c r="H40" s="1507">
        <v>22.805037477100257</v>
      </c>
    </row>
    <row r="41" spans="2:8" ht="15" customHeight="1">
      <c r="B41" s="1506">
        <v>32</v>
      </c>
      <c r="C41" s="1345" t="s">
        <v>586</v>
      </c>
      <c r="D41" s="1346">
        <v>2.9000000000000004</v>
      </c>
      <c r="E41" s="1346">
        <v>13.1</v>
      </c>
      <c r="F41" s="1346">
        <v>0.9</v>
      </c>
      <c r="G41" s="1346">
        <v>351.7241379310344</v>
      </c>
      <c r="H41" s="1507">
        <v>-93.12977099236642</v>
      </c>
    </row>
    <row r="42" spans="2:8" ht="15" customHeight="1">
      <c r="B42" s="1506">
        <v>33</v>
      </c>
      <c r="C42" s="1345" t="s">
        <v>263</v>
      </c>
      <c r="D42" s="1346">
        <v>0</v>
      </c>
      <c r="E42" s="1346">
        <v>0</v>
      </c>
      <c r="F42" s="1346">
        <v>18.550496</v>
      </c>
      <c r="G42" s="1346" t="s">
        <v>900</v>
      </c>
      <c r="H42" s="1507" t="s">
        <v>900</v>
      </c>
    </row>
    <row r="43" spans="2:8" ht="15" customHeight="1">
      <c r="B43" s="1506">
        <v>34</v>
      </c>
      <c r="C43" s="1345" t="s">
        <v>264</v>
      </c>
      <c r="D43" s="1346">
        <v>207.20000000000002</v>
      </c>
      <c r="E43" s="1346">
        <v>325.8</v>
      </c>
      <c r="F43" s="1346">
        <v>110.64035100000001</v>
      </c>
      <c r="G43" s="1346">
        <v>57.23938223938222</v>
      </c>
      <c r="H43" s="1507">
        <v>-66.0404079189687</v>
      </c>
    </row>
    <row r="44" spans="2:8" ht="15" customHeight="1">
      <c r="B44" s="1506">
        <v>35</v>
      </c>
      <c r="C44" s="1345" t="s">
        <v>265</v>
      </c>
      <c r="D44" s="1346">
        <v>70.5</v>
      </c>
      <c r="E44" s="1346">
        <v>66.2</v>
      </c>
      <c r="F44" s="1346">
        <v>49.733461999999996</v>
      </c>
      <c r="G44" s="1346">
        <v>-6.099290780141843</v>
      </c>
      <c r="H44" s="1507">
        <v>-24.873924471299105</v>
      </c>
    </row>
    <row r="45" spans="2:8" ht="15" customHeight="1">
      <c r="B45" s="1506">
        <v>36</v>
      </c>
      <c r="C45" s="1345" t="s">
        <v>266</v>
      </c>
      <c r="D45" s="1346">
        <v>136.5</v>
      </c>
      <c r="E45" s="1346">
        <v>152.8</v>
      </c>
      <c r="F45" s="1346">
        <v>404.50372000000004</v>
      </c>
      <c r="G45" s="1346">
        <v>11.941391941391942</v>
      </c>
      <c r="H45" s="1507">
        <v>164.7275654450262</v>
      </c>
    </row>
    <row r="46" spans="2:8" ht="15" customHeight="1">
      <c r="B46" s="1506">
        <v>39</v>
      </c>
      <c r="C46" s="1345" t="s">
        <v>41</v>
      </c>
      <c r="D46" s="1346">
        <v>34.5</v>
      </c>
      <c r="E46" s="1346">
        <v>5.8999999999999995</v>
      </c>
      <c r="F46" s="1346">
        <v>96.940351</v>
      </c>
      <c r="G46" s="1346">
        <v>-82.89855072463769</v>
      </c>
      <c r="H46" s="1507" t="s">
        <v>900</v>
      </c>
    </row>
    <row r="47" spans="2:8" ht="15" customHeight="1">
      <c r="B47" s="1506">
        <v>37</v>
      </c>
      <c r="C47" s="1345" t="s">
        <v>267</v>
      </c>
      <c r="D47" s="1346">
        <v>328.59999999999997</v>
      </c>
      <c r="E47" s="1346">
        <v>717.2</v>
      </c>
      <c r="F47" s="1346">
        <v>873.028308</v>
      </c>
      <c r="G47" s="1346">
        <v>118.25928180158249</v>
      </c>
      <c r="H47" s="1507">
        <v>21.727315672058012</v>
      </c>
    </row>
    <row r="48" spans="2:8" ht="15" customHeight="1">
      <c r="B48" s="1506">
        <v>38</v>
      </c>
      <c r="C48" s="1345" t="s">
        <v>268</v>
      </c>
      <c r="D48" s="1346">
        <v>178.4</v>
      </c>
      <c r="E48" s="1346">
        <v>208.79999999999998</v>
      </c>
      <c r="F48" s="1346">
        <v>111.11153</v>
      </c>
      <c r="G48" s="1346">
        <v>17.040358744394595</v>
      </c>
      <c r="H48" s="1507">
        <v>-46.78566570881225</v>
      </c>
    </row>
    <row r="49" spans="2:8" ht="15" customHeight="1">
      <c r="B49" s="1506">
        <v>40</v>
      </c>
      <c r="C49" s="1345" t="s">
        <v>269</v>
      </c>
      <c r="D49" s="1346">
        <v>238</v>
      </c>
      <c r="E49" s="1346">
        <v>140.5</v>
      </c>
      <c r="F49" s="1346">
        <v>40.262122</v>
      </c>
      <c r="G49" s="1346">
        <v>-40.96638655462185</v>
      </c>
      <c r="H49" s="1507">
        <v>-71.34368540925267</v>
      </c>
    </row>
    <row r="50" spans="2:8" ht="15" customHeight="1">
      <c r="B50" s="1506">
        <v>41</v>
      </c>
      <c r="C50" s="1345" t="s">
        <v>270</v>
      </c>
      <c r="D50" s="1346">
        <v>12.5</v>
      </c>
      <c r="E50" s="1346">
        <v>454.09999999999997</v>
      </c>
      <c r="F50" s="1346">
        <v>152.645985</v>
      </c>
      <c r="G50" s="1346" t="s">
        <v>900</v>
      </c>
      <c r="H50" s="1507">
        <v>-66.3849405417309</v>
      </c>
    </row>
    <row r="51" spans="2:8" ht="15" customHeight="1">
      <c r="B51" s="1506">
        <v>42</v>
      </c>
      <c r="C51" s="1345" t="s">
        <v>271</v>
      </c>
      <c r="D51" s="1346">
        <v>32.9</v>
      </c>
      <c r="E51" s="1346">
        <v>36.2</v>
      </c>
      <c r="F51" s="1346">
        <v>81.071944</v>
      </c>
      <c r="G51" s="1346">
        <v>10.030395136778125</v>
      </c>
      <c r="H51" s="1507">
        <v>123.95564640883978</v>
      </c>
    </row>
    <row r="52" spans="2:8" ht="15" customHeight="1">
      <c r="B52" s="1506">
        <v>43</v>
      </c>
      <c r="C52" s="1345" t="s">
        <v>272</v>
      </c>
      <c r="D52" s="1346">
        <v>1445.3</v>
      </c>
      <c r="E52" s="1346">
        <v>2374.6</v>
      </c>
      <c r="F52" s="1346">
        <v>2657.5379789999997</v>
      </c>
      <c r="G52" s="1346">
        <v>64.29806960492633</v>
      </c>
      <c r="H52" s="1507">
        <v>11.915184831129451</v>
      </c>
    </row>
    <row r="53" spans="2:8" ht="15" customHeight="1">
      <c r="B53" s="1506">
        <v>44</v>
      </c>
      <c r="C53" s="1345" t="s">
        <v>273</v>
      </c>
      <c r="D53" s="1346">
        <v>1780.4999999999998</v>
      </c>
      <c r="E53" s="1346">
        <v>1371.3000000000002</v>
      </c>
      <c r="F53" s="1346">
        <v>84.363612</v>
      </c>
      <c r="G53" s="1346">
        <v>-22.982308340353825</v>
      </c>
      <c r="H53" s="1507">
        <v>-93.84790986654998</v>
      </c>
    </row>
    <row r="54" spans="2:8" ht="15" customHeight="1">
      <c r="B54" s="1506">
        <v>45</v>
      </c>
      <c r="C54" s="1345" t="s">
        <v>274</v>
      </c>
      <c r="D54" s="1346">
        <v>372.90000000000003</v>
      </c>
      <c r="E54" s="1346">
        <v>517</v>
      </c>
      <c r="F54" s="1346">
        <v>454.89375199999995</v>
      </c>
      <c r="G54" s="1346">
        <v>38.643067846607636</v>
      </c>
      <c r="H54" s="1507">
        <v>-12.01281392649905</v>
      </c>
    </row>
    <row r="55" spans="2:8" ht="15" customHeight="1">
      <c r="B55" s="1506">
        <v>46</v>
      </c>
      <c r="C55" s="1345" t="s">
        <v>275</v>
      </c>
      <c r="D55" s="1346">
        <v>0.2</v>
      </c>
      <c r="E55" s="1346">
        <v>0.3</v>
      </c>
      <c r="F55" s="1346">
        <v>5.859481</v>
      </c>
      <c r="G55" s="1346">
        <v>49.99999999999997</v>
      </c>
      <c r="H55" s="1507" t="s">
        <v>900</v>
      </c>
    </row>
    <row r="56" spans="2:8" ht="15" customHeight="1">
      <c r="B56" s="1506">
        <v>47</v>
      </c>
      <c r="C56" s="1345" t="s">
        <v>276</v>
      </c>
      <c r="D56" s="1346">
        <v>31.1</v>
      </c>
      <c r="E56" s="1346">
        <v>60.99999999999999</v>
      </c>
      <c r="F56" s="1346">
        <v>55.630091</v>
      </c>
      <c r="G56" s="1346">
        <v>96.14147909967843</v>
      </c>
      <c r="H56" s="1507">
        <v>-8.803129508196704</v>
      </c>
    </row>
    <row r="57" spans="2:8" ht="15" customHeight="1">
      <c r="B57" s="1506">
        <v>48</v>
      </c>
      <c r="C57" s="1345" t="s">
        <v>277</v>
      </c>
      <c r="D57" s="1346">
        <v>601.6</v>
      </c>
      <c r="E57" s="1346">
        <v>861.9000000000001</v>
      </c>
      <c r="F57" s="1346">
        <v>1451.7980360000001</v>
      </c>
      <c r="G57" s="1346">
        <v>43.26795212765958</v>
      </c>
      <c r="H57" s="1507">
        <v>68.44158672699848</v>
      </c>
    </row>
    <row r="58" spans="2:8" ht="15" customHeight="1">
      <c r="B58" s="1506">
        <v>49</v>
      </c>
      <c r="C58" s="1345" t="s">
        <v>42</v>
      </c>
      <c r="D58" s="1346">
        <v>1305.3</v>
      </c>
      <c r="E58" s="1346">
        <v>2852.2</v>
      </c>
      <c r="F58" s="1346">
        <v>2350.395706</v>
      </c>
      <c r="G58" s="1346">
        <v>118.5091549835287</v>
      </c>
      <c r="H58" s="1507">
        <v>-17.593587195848826</v>
      </c>
    </row>
    <row r="59" spans="2:8" ht="15" customHeight="1">
      <c r="B59" s="1508"/>
      <c r="C59" s="1343" t="s">
        <v>278</v>
      </c>
      <c r="D59" s="1343">
        <v>5425.147999999992</v>
      </c>
      <c r="E59" s="1343">
        <v>3119.6010000000024</v>
      </c>
      <c r="F59" s="1343">
        <v>2361.530646999996</v>
      </c>
      <c r="G59" s="1344">
        <v>-42.49740283583034</v>
      </c>
      <c r="H59" s="1505">
        <v>-24.300234324838527</v>
      </c>
    </row>
    <row r="60" spans="2:8" ht="15" customHeight="1" thickBot="1">
      <c r="B60" s="1509"/>
      <c r="C60" s="1510" t="s">
        <v>279</v>
      </c>
      <c r="D60" s="1511">
        <v>21122.199999999997</v>
      </c>
      <c r="E60" s="1511">
        <v>24060.7</v>
      </c>
      <c r="F60" s="1511">
        <v>24981.829750999997</v>
      </c>
      <c r="G60" s="1512">
        <v>13.911903116152686</v>
      </c>
      <c r="H60" s="1513">
        <v>3.828358073538979</v>
      </c>
    </row>
    <row r="61" spans="2:8" ht="13.5" thickTop="1">
      <c r="B61" s="230" t="s">
        <v>928</v>
      </c>
      <c r="C61" s="231"/>
      <c r="D61" s="232"/>
      <c r="E61" s="232"/>
      <c r="F61" s="233"/>
      <c r="G61" s="234"/>
      <c r="H61" s="234"/>
    </row>
    <row r="62" spans="2:8" ht="15" customHeight="1">
      <c r="B62" s="9" t="s">
        <v>594</v>
      </c>
      <c r="C62" s="230"/>
      <c r="D62" s="230"/>
      <c r="E62" s="230"/>
      <c r="F62" s="230"/>
      <c r="G62" s="230"/>
      <c r="H62" s="230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651" t="s">
        <v>853</v>
      </c>
      <c r="C1" s="1651"/>
      <c r="D1" s="1651"/>
      <c r="E1" s="1651"/>
      <c r="F1" s="1651"/>
      <c r="G1" s="1651"/>
      <c r="H1" s="1651"/>
    </row>
    <row r="2" spans="2:8" ht="15" customHeight="1">
      <c r="B2" s="1900" t="s">
        <v>622</v>
      </c>
      <c r="C2" s="1900"/>
      <c r="D2" s="1900"/>
      <c r="E2" s="1900"/>
      <c r="F2" s="1900"/>
      <c r="G2" s="1900"/>
      <c r="H2" s="1900"/>
    </row>
    <row r="3" spans="2:8" ht="15" customHeight="1" thickBot="1">
      <c r="B3" s="1901" t="s">
        <v>341</v>
      </c>
      <c r="C3" s="1901"/>
      <c r="D3" s="1901"/>
      <c r="E3" s="1901"/>
      <c r="F3" s="1901"/>
      <c r="G3" s="1901"/>
      <c r="H3" s="1901"/>
    </row>
    <row r="4" spans="2:8" ht="15" customHeight="1" thickTop="1">
      <c r="B4" s="235"/>
      <c r="C4" s="236"/>
      <c r="D4" s="1902" t="s">
        <v>1334</v>
      </c>
      <c r="E4" s="1902"/>
      <c r="F4" s="1902"/>
      <c r="G4" s="1903" t="s">
        <v>903</v>
      </c>
      <c r="H4" s="1904"/>
    </row>
    <row r="5" spans="2:8" ht="15" customHeight="1">
      <c r="B5" s="237"/>
      <c r="C5" s="238"/>
      <c r="D5" s="239" t="s">
        <v>875</v>
      </c>
      <c r="E5" s="239" t="s">
        <v>40</v>
      </c>
      <c r="F5" s="239" t="s">
        <v>451</v>
      </c>
      <c r="G5" s="239" t="s">
        <v>588</v>
      </c>
      <c r="H5" s="240" t="s">
        <v>432</v>
      </c>
    </row>
    <row r="6" spans="2:8" ht="15" customHeight="1">
      <c r="B6" s="1493"/>
      <c r="C6" s="1348" t="s">
        <v>927</v>
      </c>
      <c r="D6" s="1349">
        <v>8518</v>
      </c>
      <c r="E6" s="1349">
        <v>9662.4</v>
      </c>
      <c r="F6" s="1349">
        <v>8456.658592</v>
      </c>
      <c r="G6" s="1349">
        <v>13.435078656961721</v>
      </c>
      <c r="H6" s="1494">
        <v>-12.478694817022685</v>
      </c>
    </row>
    <row r="7" spans="2:8" ht="15" customHeight="1">
      <c r="B7" s="1495">
        <v>1</v>
      </c>
      <c r="C7" s="1350" t="s">
        <v>283</v>
      </c>
      <c r="D7" s="1351">
        <v>201.70000000000002</v>
      </c>
      <c r="E7" s="1351">
        <v>187.7</v>
      </c>
      <c r="F7" s="1351">
        <v>133.428064</v>
      </c>
      <c r="G7" s="1351">
        <v>-6.941001487357482</v>
      </c>
      <c r="H7" s="1496">
        <v>-28.914190729888105</v>
      </c>
    </row>
    <row r="8" spans="2:8" ht="15" customHeight="1">
      <c r="B8" s="1495">
        <v>2</v>
      </c>
      <c r="C8" s="1350" t="s">
        <v>248</v>
      </c>
      <c r="D8" s="1351">
        <v>92.3</v>
      </c>
      <c r="E8" s="1351">
        <v>107.9</v>
      </c>
      <c r="F8" s="1351">
        <v>7.064723000000001</v>
      </c>
      <c r="G8" s="1351">
        <v>16.901408450704224</v>
      </c>
      <c r="H8" s="1496">
        <v>-93.45252734012975</v>
      </c>
    </row>
    <row r="9" spans="2:8" ht="15" customHeight="1">
      <c r="B9" s="1495">
        <v>3</v>
      </c>
      <c r="C9" s="1350" t="s">
        <v>284</v>
      </c>
      <c r="D9" s="1351">
        <v>199.10000000000002</v>
      </c>
      <c r="E9" s="1351">
        <v>298.5</v>
      </c>
      <c r="F9" s="1351">
        <v>111.64721</v>
      </c>
      <c r="G9" s="1351">
        <v>49.92466097438469</v>
      </c>
      <c r="H9" s="1496">
        <v>-62.59724958123953</v>
      </c>
    </row>
    <row r="10" spans="2:8" ht="15" customHeight="1">
      <c r="B10" s="1495">
        <v>4</v>
      </c>
      <c r="C10" s="1350" t="s">
        <v>285</v>
      </c>
      <c r="D10" s="1351">
        <v>0</v>
      </c>
      <c r="E10" s="1351">
        <v>0</v>
      </c>
      <c r="F10" s="1351">
        <v>0.031128</v>
      </c>
      <c r="G10" s="1351" t="s">
        <v>900</v>
      </c>
      <c r="H10" s="1496" t="s">
        <v>900</v>
      </c>
    </row>
    <row r="11" spans="2:8" ht="15" customHeight="1">
      <c r="B11" s="1495">
        <v>5</v>
      </c>
      <c r="C11" s="1350" t="s">
        <v>260</v>
      </c>
      <c r="D11" s="1351">
        <v>932</v>
      </c>
      <c r="E11" s="1351">
        <v>1523.6999999999998</v>
      </c>
      <c r="F11" s="1351">
        <v>883.399634</v>
      </c>
      <c r="G11" s="1351">
        <v>63.48712446351931</v>
      </c>
      <c r="H11" s="1496">
        <v>-42.02273190260549</v>
      </c>
    </row>
    <row r="12" spans="2:8" ht="15" customHeight="1">
      <c r="B12" s="1495">
        <v>6</v>
      </c>
      <c r="C12" s="1350" t="s">
        <v>586</v>
      </c>
      <c r="D12" s="1351">
        <v>2740.4</v>
      </c>
      <c r="E12" s="1351">
        <v>1184.6000000000001</v>
      </c>
      <c r="F12" s="1351">
        <v>2006.73215</v>
      </c>
      <c r="G12" s="1351">
        <v>-56.77273390745876</v>
      </c>
      <c r="H12" s="1496">
        <v>69.40166722944451</v>
      </c>
    </row>
    <row r="13" spans="2:8" ht="15" customHeight="1">
      <c r="B13" s="1495">
        <v>7</v>
      </c>
      <c r="C13" s="1350" t="s">
        <v>286</v>
      </c>
      <c r="D13" s="1351">
        <v>1717.1000000000001</v>
      </c>
      <c r="E13" s="1351">
        <v>2480.8</v>
      </c>
      <c r="F13" s="1351">
        <v>1492.693696</v>
      </c>
      <c r="G13" s="1351">
        <v>44.476151651039544</v>
      </c>
      <c r="H13" s="1496">
        <v>-39.830147694292165</v>
      </c>
    </row>
    <row r="14" spans="2:8" ht="15" customHeight="1">
      <c r="B14" s="1495">
        <v>8</v>
      </c>
      <c r="C14" s="1350" t="s">
        <v>287</v>
      </c>
      <c r="D14" s="1351">
        <v>20.5</v>
      </c>
      <c r="E14" s="1351">
        <v>18.9</v>
      </c>
      <c r="F14" s="1351">
        <v>106.838583</v>
      </c>
      <c r="G14" s="1351">
        <v>-7.804878048780495</v>
      </c>
      <c r="H14" s="1496">
        <v>465.28350793650793</v>
      </c>
    </row>
    <row r="15" spans="2:8" ht="15" customHeight="1">
      <c r="B15" s="1495">
        <v>9</v>
      </c>
      <c r="C15" s="1350" t="s">
        <v>288</v>
      </c>
      <c r="D15" s="1351">
        <v>38.5</v>
      </c>
      <c r="E15" s="1351">
        <v>61.50000000000001</v>
      </c>
      <c r="F15" s="1351">
        <v>39.253006000000006</v>
      </c>
      <c r="G15" s="1351">
        <v>59.74025974025977</v>
      </c>
      <c r="H15" s="1496">
        <v>-36.173973983739835</v>
      </c>
    </row>
    <row r="16" spans="2:8" ht="15" customHeight="1">
      <c r="B16" s="1495">
        <v>10</v>
      </c>
      <c r="C16" s="1350" t="s">
        <v>289</v>
      </c>
      <c r="D16" s="1351">
        <v>188.1</v>
      </c>
      <c r="E16" s="1351">
        <v>283.6</v>
      </c>
      <c r="F16" s="1351">
        <v>517.889401</v>
      </c>
      <c r="G16" s="1351">
        <v>50.77086656034027</v>
      </c>
      <c r="H16" s="1496">
        <v>82.61262376586743</v>
      </c>
    </row>
    <row r="17" spans="2:8" ht="15" customHeight="1">
      <c r="B17" s="1495">
        <v>11</v>
      </c>
      <c r="C17" s="1350" t="s">
        <v>290</v>
      </c>
      <c r="D17" s="1351">
        <v>53.400000000000006</v>
      </c>
      <c r="E17" s="1351">
        <v>149.39999999999998</v>
      </c>
      <c r="F17" s="1351">
        <v>130.007465</v>
      </c>
      <c r="G17" s="1351">
        <v>179.7752808988763</v>
      </c>
      <c r="H17" s="1496">
        <v>-12.980277777777772</v>
      </c>
    </row>
    <row r="18" spans="2:8" ht="15" customHeight="1">
      <c r="B18" s="1495">
        <v>12</v>
      </c>
      <c r="C18" s="1350" t="s">
        <v>291</v>
      </c>
      <c r="D18" s="1351">
        <v>2334.9</v>
      </c>
      <c r="E18" s="1351">
        <v>3365.8</v>
      </c>
      <c r="F18" s="1351">
        <v>3027.673532</v>
      </c>
      <c r="G18" s="1351">
        <v>44.15178380230418</v>
      </c>
      <c r="H18" s="1496">
        <v>-10.045946520886574</v>
      </c>
    </row>
    <row r="19" spans="2:8" ht="15" customHeight="1">
      <c r="B19" s="1493"/>
      <c r="C19" s="1348" t="s">
        <v>278</v>
      </c>
      <c r="D19" s="1352">
        <v>2656.699999999999</v>
      </c>
      <c r="E19" s="1352">
        <v>2193.5</v>
      </c>
      <c r="F19" s="1352">
        <v>5807.721467000003</v>
      </c>
      <c r="G19" s="1349">
        <v>-17.4351639251703</v>
      </c>
      <c r="H19" s="1494">
        <v>164.76961326646926</v>
      </c>
    </row>
    <row r="20" spans="2:8" ht="15" customHeight="1" thickBot="1">
      <c r="B20" s="1497"/>
      <c r="C20" s="1498" t="s">
        <v>292</v>
      </c>
      <c r="D20" s="1499">
        <v>11174.699999999999</v>
      </c>
      <c r="E20" s="1499">
        <v>11855.9</v>
      </c>
      <c r="F20" s="1499">
        <v>14264.380059000003</v>
      </c>
      <c r="G20" s="1500">
        <v>6.095913089389441</v>
      </c>
      <c r="H20" s="1501">
        <v>20.3146117882236</v>
      </c>
    </row>
    <row r="21" ht="13.5" thickTop="1">
      <c r="B21" s="9" t="s">
        <v>594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651" t="s">
        <v>999</v>
      </c>
      <c r="C1" s="1651"/>
      <c r="D1" s="1651"/>
      <c r="E1" s="1651"/>
      <c r="F1" s="1651"/>
      <c r="G1" s="1651"/>
      <c r="H1" s="1651"/>
    </row>
    <row r="2" spans="2:8" ht="15" customHeight="1">
      <c r="B2" s="1900" t="s">
        <v>1036</v>
      </c>
      <c r="C2" s="1900"/>
      <c r="D2" s="1900"/>
      <c r="E2" s="1900"/>
      <c r="F2" s="1900"/>
      <c r="G2" s="1900"/>
      <c r="H2" s="1900"/>
    </row>
    <row r="3" spans="2:8" ht="15" customHeight="1" thickBot="1">
      <c r="B3" s="1901" t="s">
        <v>341</v>
      </c>
      <c r="C3" s="1901"/>
      <c r="D3" s="1901"/>
      <c r="E3" s="1901"/>
      <c r="F3" s="1901"/>
      <c r="G3" s="1901"/>
      <c r="H3" s="1901"/>
    </row>
    <row r="4" spans="2:8" ht="15" customHeight="1" thickTop="1">
      <c r="B4" s="241"/>
      <c r="C4" s="243"/>
      <c r="D4" s="1905" t="s">
        <v>1334</v>
      </c>
      <c r="E4" s="1902"/>
      <c r="F4" s="1906"/>
      <c r="G4" s="1907" t="s">
        <v>903</v>
      </c>
      <c r="H4" s="1904"/>
    </row>
    <row r="5" spans="2:8" ht="15" customHeight="1">
      <c r="B5" s="237"/>
      <c r="C5" s="244"/>
      <c r="D5" s="833" t="s">
        <v>875</v>
      </c>
      <c r="E5" s="833" t="s">
        <v>43</v>
      </c>
      <c r="F5" s="833" t="s">
        <v>44</v>
      </c>
      <c r="G5" s="833" t="s">
        <v>588</v>
      </c>
      <c r="H5" s="1483" t="s">
        <v>432</v>
      </c>
    </row>
    <row r="6" spans="2:8" ht="15" customHeight="1">
      <c r="B6" s="1484"/>
      <c r="C6" s="1353" t="s">
        <v>927</v>
      </c>
      <c r="D6" s="1355">
        <v>101830.535</v>
      </c>
      <c r="E6" s="1355">
        <v>109348.923</v>
      </c>
      <c r="F6" s="1355">
        <v>142538.37246400004</v>
      </c>
      <c r="G6" s="1354">
        <v>7.383235293814366</v>
      </c>
      <c r="H6" s="1485">
        <v>30.351875952175646</v>
      </c>
    </row>
    <row r="7" spans="2:8" ht="15" customHeight="1">
      <c r="B7" s="1486">
        <v>1</v>
      </c>
      <c r="C7" s="1356" t="s">
        <v>293</v>
      </c>
      <c r="D7" s="1358">
        <v>1095.5</v>
      </c>
      <c r="E7" s="1358">
        <v>2037.1</v>
      </c>
      <c r="F7" s="1358">
        <v>3847.9930689999997</v>
      </c>
      <c r="G7" s="1357">
        <v>85.95162026471931</v>
      </c>
      <c r="H7" s="1487">
        <v>88.89563934023857</v>
      </c>
    </row>
    <row r="8" spans="2:8" ht="15" customHeight="1">
      <c r="B8" s="1486">
        <v>2</v>
      </c>
      <c r="C8" s="1356" t="s">
        <v>1037</v>
      </c>
      <c r="D8" s="1358">
        <v>593.596</v>
      </c>
      <c r="E8" s="1358">
        <v>559.249</v>
      </c>
      <c r="F8" s="1358">
        <v>725.1701</v>
      </c>
      <c r="G8" s="1357">
        <v>-5.786258667511234</v>
      </c>
      <c r="H8" s="1487">
        <v>29.668555509263342</v>
      </c>
    </row>
    <row r="9" spans="2:8" ht="15" customHeight="1">
      <c r="B9" s="1486">
        <v>3</v>
      </c>
      <c r="C9" s="1356" t="s">
        <v>294</v>
      </c>
      <c r="D9" s="1358">
        <v>493.1</v>
      </c>
      <c r="E9" s="1358">
        <v>470.9</v>
      </c>
      <c r="F9" s="1358">
        <v>1762.4283599999999</v>
      </c>
      <c r="G9" s="1357">
        <v>-4.502129385520192</v>
      </c>
      <c r="H9" s="1487">
        <v>274.2680739010405</v>
      </c>
    </row>
    <row r="10" spans="2:8" ht="15" customHeight="1">
      <c r="B10" s="1486">
        <v>4</v>
      </c>
      <c r="C10" s="1356" t="s">
        <v>295</v>
      </c>
      <c r="D10" s="1358">
        <v>81.2</v>
      </c>
      <c r="E10" s="1358">
        <v>307.2</v>
      </c>
      <c r="F10" s="1358">
        <v>183.662307</v>
      </c>
      <c r="G10" s="1357">
        <v>278.32512315270935</v>
      </c>
      <c r="H10" s="1487">
        <v>-40.21409277343749</v>
      </c>
    </row>
    <row r="11" spans="2:8" ht="15" customHeight="1">
      <c r="B11" s="1486">
        <v>5</v>
      </c>
      <c r="C11" s="1356" t="s">
        <v>296</v>
      </c>
      <c r="D11" s="1358">
        <v>405.4</v>
      </c>
      <c r="E11" s="1358">
        <v>337</v>
      </c>
      <c r="F11" s="1358">
        <v>503.801627</v>
      </c>
      <c r="G11" s="1357">
        <v>-16.87222496299951</v>
      </c>
      <c r="H11" s="1487">
        <v>49.49603175074185</v>
      </c>
    </row>
    <row r="12" spans="2:8" ht="15" customHeight="1">
      <c r="B12" s="1486">
        <v>6</v>
      </c>
      <c r="C12" s="1356" t="s">
        <v>297</v>
      </c>
      <c r="D12" s="1358">
        <v>2234</v>
      </c>
      <c r="E12" s="1358">
        <v>1519</v>
      </c>
      <c r="F12" s="1358">
        <v>4570.804572000001</v>
      </c>
      <c r="G12" s="1357">
        <v>-32.00537153088631</v>
      </c>
      <c r="H12" s="1487">
        <v>200.9087934167216</v>
      </c>
    </row>
    <row r="13" spans="2:8" ht="15" customHeight="1">
      <c r="B13" s="1486">
        <v>7</v>
      </c>
      <c r="C13" s="1356" t="s">
        <v>298</v>
      </c>
      <c r="D13" s="1358">
        <v>1557.9</v>
      </c>
      <c r="E13" s="1358">
        <v>3019</v>
      </c>
      <c r="F13" s="1358">
        <v>4462.33591</v>
      </c>
      <c r="G13" s="1357">
        <v>93.78650747801527</v>
      </c>
      <c r="H13" s="1487">
        <v>47.80841040079494</v>
      </c>
    </row>
    <row r="14" spans="2:8" ht="15" customHeight="1">
      <c r="B14" s="1486">
        <v>8</v>
      </c>
      <c r="C14" s="1356" t="s">
        <v>239</v>
      </c>
      <c r="D14" s="1358">
        <v>1697.8999999999999</v>
      </c>
      <c r="E14" s="1358">
        <v>1923.2000000000003</v>
      </c>
      <c r="F14" s="1358">
        <v>1227.983361</v>
      </c>
      <c r="G14" s="1357">
        <v>13.269332705106336</v>
      </c>
      <c r="H14" s="1487">
        <v>-36.148951695091526</v>
      </c>
    </row>
    <row r="15" spans="2:8" ht="15" customHeight="1">
      <c r="B15" s="1486">
        <v>9</v>
      </c>
      <c r="C15" s="1356" t="s">
        <v>299</v>
      </c>
      <c r="D15" s="1358">
        <v>1263.8</v>
      </c>
      <c r="E15" s="1358">
        <v>1767.7</v>
      </c>
      <c r="F15" s="1358">
        <v>3376.393345</v>
      </c>
      <c r="G15" s="1357">
        <v>39.87181516062671</v>
      </c>
      <c r="H15" s="1487">
        <v>91.00488459580245</v>
      </c>
    </row>
    <row r="16" spans="2:8" ht="15" customHeight="1">
      <c r="B16" s="1486">
        <v>10</v>
      </c>
      <c r="C16" s="1356" t="s">
        <v>1038</v>
      </c>
      <c r="D16" s="1358">
        <v>4362.2210000000005</v>
      </c>
      <c r="E16" s="1358">
        <v>3189.791</v>
      </c>
      <c r="F16" s="1358">
        <v>920.2826480000001</v>
      </c>
      <c r="G16" s="1357">
        <v>-26.876905136168034</v>
      </c>
      <c r="H16" s="1487">
        <v>-71.14912393946813</v>
      </c>
    </row>
    <row r="17" spans="2:8" ht="15" customHeight="1">
      <c r="B17" s="1486">
        <v>11</v>
      </c>
      <c r="C17" s="1356" t="s">
        <v>300</v>
      </c>
      <c r="D17" s="1358">
        <v>71.5</v>
      </c>
      <c r="E17" s="1358">
        <v>85.19999999999999</v>
      </c>
      <c r="F17" s="1358">
        <v>78.59446899999999</v>
      </c>
      <c r="G17" s="1357">
        <v>19.160839160839146</v>
      </c>
      <c r="H17" s="1487">
        <v>-7.75297065727699</v>
      </c>
    </row>
    <row r="18" spans="2:8" ht="15" customHeight="1">
      <c r="B18" s="1486">
        <v>12</v>
      </c>
      <c r="C18" s="1356" t="s">
        <v>301</v>
      </c>
      <c r="D18" s="1358">
        <v>828.5999999999999</v>
      </c>
      <c r="E18" s="1358">
        <v>920.8999999999999</v>
      </c>
      <c r="F18" s="1358">
        <v>540.68867</v>
      </c>
      <c r="G18" s="1357">
        <v>11.139271059618622</v>
      </c>
      <c r="H18" s="1487">
        <v>-41.286929091106515</v>
      </c>
    </row>
    <row r="19" spans="2:8" ht="15" customHeight="1">
      <c r="B19" s="1486">
        <v>13</v>
      </c>
      <c r="C19" s="1356" t="s">
        <v>302</v>
      </c>
      <c r="D19" s="1358">
        <v>206.60000000000002</v>
      </c>
      <c r="E19" s="1358">
        <v>340.40000000000003</v>
      </c>
      <c r="F19" s="1358">
        <v>502.3246910000001</v>
      </c>
      <c r="G19" s="1357">
        <v>64.76282671829622</v>
      </c>
      <c r="H19" s="1487">
        <v>47.56894565217394</v>
      </c>
    </row>
    <row r="20" spans="2:8" ht="15" customHeight="1">
      <c r="B20" s="1486">
        <v>14</v>
      </c>
      <c r="C20" s="1356" t="s">
        <v>303</v>
      </c>
      <c r="D20" s="1358">
        <v>243.4</v>
      </c>
      <c r="E20" s="1358">
        <v>571.8000000000001</v>
      </c>
      <c r="F20" s="1358">
        <v>1429.700999</v>
      </c>
      <c r="G20" s="1357">
        <v>134.9219391947412</v>
      </c>
      <c r="H20" s="1487">
        <v>150.0351519762154</v>
      </c>
    </row>
    <row r="21" spans="2:8" ht="15" customHeight="1">
      <c r="B21" s="1486">
        <v>15</v>
      </c>
      <c r="C21" s="1356" t="s">
        <v>304</v>
      </c>
      <c r="D21" s="1358">
        <v>3592.4</v>
      </c>
      <c r="E21" s="1358">
        <v>2864.7999999999997</v>
      </c>
      <c r="F21" s="1358">
        <v>3141.509215</v>
      </c>
      <c r="G21" s="1357">
        <v>-20.253869279590248</v>
      </c>
      <c r="H21" s="1487">
        <v>9.658936574979066</v>
      </c>
    </row>
    <row r="22" spans="2:8" ht="15" customHeight="1">
      <c r="B22" s="1486">
        <v>16</v>
      </c>
      <c r="C22" s="1356" t="s">
        <v>305</v>
      </c>
      <c r="D22" s="1358">
        <v>434.99999999999994</v>
      </c>
      <c r="E22" s="1358">
        <v>540.5</v>
      </c>
      <c r="F22" s="1358">
        <v>633.351002</v>
      </c>
      <c r="G22" s="1357">
        <v>24.252873563218415</v>
      </c>
      <c r="H22" s="1487">
        <v>17.17872377428307</v>
      </c>
    </row>
    <row r="23" spans="2:8" ht="15" customHeight="1">
      <c r="B23" s="1486">
        <v>17</v>
      </c>
      <c r="C23" s="1356" t="s">
        <v>242</v>
      </c>
      <c r="D23" s="1358">
        <v>407.1</v>
      </c>
      <c r="E23" s="1358">
        <v>385.30000000000007</v>
      </c>
      <c r="F23" s="1358">
        <v>620.7171169999999</v>
      </c>
      <c r="G23" s="1357">
        <v>-5.354949643822152</v>
      </c>
      <c r="H23" s="1487">
        <v>61.09969296651954</v>
      </c>
    </row>
    <row r="24" spans="2:8" ht="15" customHeight="1">
      <c r="B24" s="1486">
        <v>18</v>
      </c>
      <c r="C24" s="1356" t="s">
        <v>306</v>
      </c>
      <c r="D24" s="1358">
        <v>776.9</v>
      </c>
      <c r="E24" s="1358">
        <v>828.9000000000001</v>
      </c>
      <c r="F24" s="1358">
        <v>1111.7140180000001</v>
      </c>
      <c r="G24" s="1357">
        <v>6.6932681168747905</v>
      </c>
      <c r="H24" s="1487">
        <v>34.11919628423212</v>
      </c>
    </row>
    <row r="25" spans="2:8" ht="15" customHeight="1">
      <c r="B25" s="1486">
        <v>19</v>
      </c>
      <c r="C25" s="1356" t="s">
        <v>1039</v>
      </c>
      <c r="D25" s="1358">
        <v>3647.9579999999996</v>
      </c>
      <c r="E25" s="1358">
        <v>2486.7470000000003</v>
      </c>
      <c r="F25" s="1358">
        <v>2545.616095</v>
      </c>
      <c r="G25" s="1357">
        <v>-31.83180837060074</v>
      </c>
      <c r="H25" s="1487">
        <v>2.3673134018056317</v>
      </c>
    </row>
    <row r="26" spans="2:8" ht="15" customHeight="1">
      <c r="B26" s="1486">
        <v>20</v>
      </c>
      <c r="C26" s="1356" t="s">
        <v>307</v>
      </c>
      <c r="D26" s="1358">
        <v>89.19999999999999</v>
      </c>
      <c r="E26" s="1358">
        <v>170</v>
      </c>
      <c r="F26" s="1358">
        <v>285.333541</v>
      </c>
      <c r="G26" s="1357">
        <v>90.58295964125563</v>
      </c>
      <c r="H26" s="1487">
        <v>67.84325941176473</v>
      </c>
    </row>
    <row r="27" spans="2:8" ht="15" customHeight="1">
      <c r="B27" s="1486">
        <v>21</v>
      </c>
      <c r="C27" s="1356" t="s">
        <v>308</v>
      </c>
      <c r="D27" s="1358">
        <v>418.3999999999999</v>
      </c>
      <c r="E27" s="1358">
        <v>472.5</v>
      </c>
      <c r="F27" s="1358">
        <v>471.314782</v>
      </c>
      <c r="G27" s="1357">
        <v>12.930210325047824</v>
      </c>
      <c r="H27" s="1487">
        <v>-0.2508397883597979</v>
      </c>
    </row>
    <row r="28" spans="2:8" ht="15" customHeight="1">
      <c r="B28" s="1486">
        <v>22</v>
      </c>
      <c r="C28" s="1356" t="s">
        <v>251</v>
      </c>
      <c r="D28" s="1358">
        <v>228.89999999999998</v>
      </c>
      <c r="E28" s="1358">
        <v>149.90000000000003</v>
      </c>
      <c r="F28" s="1358">
        <v>562.327882</v>
      </c>
      <c r="G28" s="1357">
        <v>-34.51288772389688</v>
      </c>
      <c r="H28" s="1487">
        <v>275.1353448965977</v>
      </c>
    </row>
    <row r="29" spans="2:8" ht="15" customHeight="1">
      <c r="B29" s="1486">
        <v>23</v>
      </c>
      <c r="C29" s="1356" t="s">
        <v>309</v>
      </c>
      <c r="D29" s="1358">
        <v>9979.940999999999</v>
      </c>
      <c r="E29" s="1358">
        <v>8504.525</v>
      </c>
      <c r="F29" s="1358">
        <v>10482.128659</v>
      </c>
      <c r="G29" s="1357">
        <v>-14.783814854216075</v>
      </c>
      <c r="H29" s="1487">
        <v>23.253546306231115</v>
      </c>
    </row>
    <row r="30" spans="2:8" ht="15" customHeight="1">
      <c r="B30" s="1486">
        <v>24</v>
      </c>
      <c r="C30" s="1356" t="s">
        <v>1040</v>
      </c>
      <c r="D30" s="1358">
        <v>2835.119</v>
      </c>
      <c r="E30" s="1358">
        <v>3036.011</v>
      </c>
      <c r="F30" s="1358">
        <v>2030.263438</v>
      </c>
      <c r="G30" s="1357">
        <v>7.085840135810855</v>
      </c>
      <c r="H30" s="1487">
        <v>-33.12727002636025</v>
      </c>
    </row>
    <row r="31" spans="2:8" ht="15" customHeight="1">
      <c r="B31" s="1486">
        <v>25</v>
      </c>
      <c r="C31" s="1356" t="s">
        <v>310</v>
      </c>
      <c r="D31" s="1358">
        <v>4694</v>
      </c>
      <c r="E31" s="1358">
        <v>4989.8</v>
      </c>
      <c r="F31" s="1358">
        <v>6837.6990240000005</v>
      </c>
      <c r="G31" s="1357">
        <v>6.30166169578186</v>
      </c>
      <c r="H31" s="1487">
        <v>37.03352887891299</v>
      </c>
    </row>
    <row r="32" spans="2:8" ht="15" customHeight="1">
      <c r="B32" s="1486">
        <v>26</v>
      </c>
      <c r="C32" s="1356" t="s">
        <v>311</v>
      </c>
      <c r="D32" s="1358">
        <v>29.199999999999996</v>
      </c>
      <c r="E32" s="1358">
        <v>38</v>
      </c>
      <c r="F32" s="1358">
        <v>64.484431</v>
      </c>
      <c r="G32" s="1357">
        <v>30.13698630136986</v>
      </c>
      <c r="H32" s="1487">
        <v>69.69587105263159</v>
      </c>
    </row>
    <row r="33" spans="2:8" ht="15" customHeight="1">
      <c r="B33" s="1486">
        <v>27</v>
      </c>
      <c r="C33" s="1356" t="s">
        <v>312</v>
      </c>
      <c r="D33" s="1358">
        <v>4822.1</v>
      </c>
      <c r="E33" s="1358">
        <v>4174.1</v>
      </c>
      <c r="F33" s="1358">
        <v>5179.527196</v>
      </c>
      <c r="G33" s="1357">
        <v>-13.438128616163084</v>
      </c>
      <c r="H33" s="1487">
        <v>24.087280994705424</v>
      </c>
    </row>
    <row r="34" spans="2:8" ht="15" customHeight="1">
      <c r="B34" s="1486">
        <v>28</v>
      </c>
      <c r="C34" s="1356" t="s">
        <v>595</v>
      </c>
      <c r="D34" s="1358">
        <v>378.4</v>
      </c>
      <c r="E34" s="1358">
        <v>183.39999999999998</v>
      </c>
      <c r="F34" s="1358">
        <v>111.17126900000001</v>
      </c>
      <c r="G34" s="1357">
        <v>-51.53276955602537</v>
      </c>
      <c r="H34" s="1487">
        <v>-39.38316848418756</v>
      </c>
    </row>
    <row r="35" spans="2:8" ht="15" customHeight="1">
      <c r="B35" s="1486">
        <v>29</v>
      </c>
      <c r="C35" s="1356" t="s">
        <v>258</v>
      </c>
      <c r="D35" s="1358">
        <v>1047.3</v>
      </c>
      <c r="E35" s="1358">
        <v>1067.6000000000001</v>
      </c>
      <c r="F35" s="1358">
        <v>1603.354408</v>
      </c>
      <c r="G35" s="1357">
        <v>1.9383175785353046</v>
      </c>
      <c r="H35" s="1487">
        <v>50.18306556762832</v>
      </c>
    </row>
    <row r="36" spans="2:8" ht="15" customHeight="1">
      <c r="B36" s="1486">
        <v>30</v>
      </c>
      <c r="C36" s="1356" t="s">
        <v>313</v>
      </c>
      <c r="D36" s="1358">
        <v>30658.4</v>
      </c>
      <c r="E36" s="1358">
        <v>40627.99999999999</v>
      </c>
      <c r="F36" s="1358">
        <v>49489.210872</v>
      </c>
      <c r="G36" s="1357">
        <v>32.518331028364145</v>
      </c>
      <c r="H36" s="1487">
        <v>21.81060074825247</v>
      </c>
    </row>
    <row r="37" spans="2:8" ht="15" customHeight="1">
      <c r="B37" s="1486">
        <v>31</v>
      </c>
      <c r="C37" s="1356" t="s">
        <v>314</v>
      </c>
      <c r="D37" s="1358">
        <v>535.1</v>
      </c>
      <c r="E37" s="1358">
        <v>389.20000000000005</v>
      </c>
      <c r="F37" s="1358">
        <v>390.201405</v>
      </c>
      <c r="G37" s="1357">
        <v>-27.26593160156979</v>
      </c>
      <c r="H37" s="1487">
        <v>0.2572983042137764</v>
      </c>
    </row>
    <row r="38" spans="2:8" ht="15" customHeight="1">
      <c r="B38" s="1486">
        <v>32</v>
      </c>
      <c r="C38" s="1356" t="s">
        <v>261</v>
      </c>
      <c r="D38" s="1358">
        <v>157.9</v>
      </c>
      <c r="E38" s="1358">
        <v>128.3</v>
      </c>
      <c r="F38" s="1358">
        <v>841.8281830000001</v>
      </c>
      <c r="G38" s="1357">
        <v>-18.74604179860671</v>
      </c>
      <c r="H38" s="1487">
        <v>556.1404388152768</v>
      </c>
    </row>
    <row r="39" spans="2:8" ht="15" customHeight="1">
      <c r="B39" s="1486">
        <v>33</v>
      </c>
      <c r="C39" s="1356" t="s">
        <v>315</v>
      </c>
      <c r="D39" s="1358">
        <v>533.3</v>
      </c>
      <c r="E39" s="1358">
        <v>549.2</v>
      </c>
      <c r="F39" s="1358">
        <v>576.129336</v>
      </c>
      <c r="G39" s="1357">
        <v>2.981436339771264</v>
      </c>
      <c r="H39" s="1487">
        <v>4.903375091041511</v>
      </c>
    </row>
    <row r="40" spans="2:8" ht="15" customHeight="1">
      <c r="B40" s="1486">
        <v>34</v>
      </c>
      <c r="C40" s="1356" t="s">
        <v>316</v>
      </c>
      <c r="D40" s="1358">
        <v>68.2</v>
      </c>
      <c r="E40" s="1358">
        <v>52.8</v>
      </c>
      <c r="F40" s="1358">
        <v>169.871659</v>
      </c>
      <c r="G40" s="1357">
        <v>-22.58064516129032</v>
      </c>
      <c r="H40" s="1487">
        <v>221.7266268939394</v>
      </c>
    </row>
    <row r="41" spans="2:8" ht="15" customHeight="1">
      <c r="B41" s="1486">
        <v>35</v>
      </c>
      <c r="C41" s="1356" t="s">
        <v>286</v>
      </c>
      <c r="D41" s="1358">
        <v>912.5</v>
      </c>
      <c r="E41" s="1358">
        <v>2001.3</v>
      </c>
      <c r="F41" s="1358">
        <v>1645.9791599999999</v>
      </c>
      <c r="G41" s="1357">
        <v>119.32054794520548</v>
      </c>
      <c r="H41" s="1487">
        <v>-17.754501573976924</v>
      </c>
    </row>
    <row r="42" spans="2:8" ht="15" customHeight="1">
      <c r="B42" s="1486">
        <v>36</v>
      </c>
      <c r="C42" s="1356" t="s">
        <v>317</v>
      </c>
      <c r="D42" s="1358">
        <v>1004</v>
      </c>
      <c r="E42" s="1358">
        <v>1218.1</v>
      </c>
      <c r="F42" s="1358">
        <v>4198.002521</v>
      </c>
      <c r="G42" s="1357">
        <v>21.32470119521912</v>
      </c>
      <c r="H42" s="1487">
        <v>244.63529439290704</v>
      </c>
    </row>
    <row r="43" spans="2:8" ht="15" customHeight="1">
      <c r="B43" s="1486">
        <v>37</v>
      </c>
      <c r="C43" s="1356" t="s">
        <v>318</v>
      </c>
      <c r="D43" s="1358">
        <v>70.10000000000001</v>
      </c>
      <c r="E43" s="1358">
        <v>78.9</v>
      </c>
      <c r="F43" s="1358">
        <v>348.0363459999999</v>
      </c>
      <c r="G43" s="1357">
        <v>12.553495007132653</v>
      </c>
      <c r="H43" s="1487">
        <v>341.1107046894802</v>
      </c>
    </row>
    <row r="44" spans="2:8" ht="15" customHeight="1">
      <c r="B44" s="1486">
        <v>38</v>
      </c>
      <c r="C44" s="1356" t="s">
        <v>319</v>
      </c>
      <c r="D44" s="1358">
        <v>307.1</v>
      </c>
      <c r="E44" s="1358">
        <v>600.8000000000001</v>
      </c>
      <c r="F44" s="1358">
        <v>1158.0944550000002</v>
      </c>
      <c r="G44" s="1357">
        <v>95.63660045587756</v>
      </c>
      <c r="H44" s="1487">
        <v>92.75873085885488</v>
      </c>
    </row>
    <row r="45" spans="2:8" ht="15" customHeight="1">
      <c r="B45" s="1486">
        <v>39</v>
      </c>
      <c r="C45" s="1356" t="s">
        <v>320</v>
      </c>
      <c r="D45" s="1358">
        <v>98.3</v>
      </c>
      <c r="E45" s="1358">
        <v>160.4</v>
      </c>
      <c r="F45" s="1358">
        <v>231.54290000000003</v>
      </c>
      <c r="G45" s="1357">
        <v>63.17395727365209</v>
      </c>
      <c r="H45" s="1487">
        <v>44.353428927680824</v>
      </c>
    </row>
    <row r="46" spans="2:8" ht="15" customHeight="1">
      <c r="B46" s="1486">
        <v>40</v>
      </c>
      <c r="C46" s="1356" t="s">
        <v>321</v>
      </c>
      <c r="D46" s="1358">
        <v>0</v>
      </c>
      <c r="E46" s="1358">
        <v>8.7</v>
      </c>
      <c r="F46" s="1358">
        <v>9.744898000000001</v>
      </c>
      <c r="G46" s="1357" t="s">
        <v>900</v>
      </c>
      <c r="H46" s="1487">
        <v>12.01032183908049</v>
      </c>
    </row>
    <row r="47" spans="2:8" ht="15" customHeight="1">
      <c r="B47" s="1486">
        <v>41</v>
      </c>
      <c r="C47" s="1356" t="s">
        <v>322</v>
      </c>
      <c r="D47" s="1358">
        <v>756.8</v>
      </c>
      <c r="E47" s="1358">
        <v>46.49999999999999</v>
      </c>
      <c r="F47" s="1358">
        <v>1042.661854</v>
      </c>
      <c r="G47" s="1357">
        <v>-93.85570824524314</v>
      </c>
      <c r="H47" s="1487" t="s">
        <v>900</v>
      </c>
    </row>
    <row r="48" spans="2:8" ht="15" customHeight="1">
      <c r="B48" s="1486">
        <v>42</v>
      </c>
      <c r="C48" s="1356" t="s">
        <v>290</v>
      </c>
      <c r="D48" s="1358">
        <v>20.2</v>
      </c>
      <c r="E48" s="1358">
        <v>18.3</v>
      </c>
      <c r="F48" s="1358">
        <v>39.891115</v>
      </c>
      <c r="G48" s="1357">
        <v>-9.405940594059402</v>
      </c>
      <c r="H48" s="1487">
        <v>117.98423497267757</v>
      </c>
    </row>
    <row r="49" spans="2:8" ht="15" customHeight="1">
      <c r="B49" s="1486">
        <v>43</v>
      </c>
      <c r="C49" s="1356" t="s">
        <v>323</v>
      </c>
      <c r="D49" s="1358">
        <v>1052</v>
      </c>
      <c r="E49" s="1358">
        <v>1262.1</v>
      </c>
      <c r="F49" s="1358">
        <v>1739.8509620000002</v>
      </c>
      <c r="G49" s="1357">
        <v>19.97148288973382</v>
      </c>
      <c r="H49" s="1487">
        <v>37.85365359321767</v>
      </c>
    </row>
    <row r="50" spans="2:8" ht="15" customHeight="1">
      <c r="B50" s="1486">
        <v>44</v>
      </c>
      <c r="C50" s="1356" t="s">
        <v>273</v>
      </c>
      <c r="D50" s="1358">
        <v>1657.8999999999999</v>
      </c>
      <c r="E50" s="1358">
        <v>1955.4</v>
      </c>
      <c r="F50" s="1358">
        <v>2112.882595</v>
      </c>
      <c r="G50" s="1357">
        <v>17.944387478135</v>
      </c>
      <c r="H50" s="1487">
        <v>8.053727881763322</v>
      </c>
    </row>
    <row r="51" spans="2:8" ht="15" customHeight="1">
      <c r="B51" s="1486">
        <v>45</v>
      </c>
      <c r="C51" s="1356" t="s">
        <v>324</v>
      </c>
      <c r="D51" s="1358">
        <v>1003.6999999999999</v>
      </c>
      <c r="E51" s="1358">
        <v>944</v>
      </c>
      <c r="F51" s="1358">
        <v>1019.696846</v>
      </c>
      <c r="G51" s="1357">
        <v>-5.9479924280163345</v>
      </c>
      <c r="H51" s="1487">
        <v>8.018733686440683</v>
      </c>
    </row>
    <row r="52" spans="2:8" ht="15" customHeight="1">
      <c r="B52" s="1486">
        <v>46</v>
      </c>
      <c r="C52" s="1356" t="s">
        <v>929</v>
      </c>
      <c r="D52" s="1358">
        <v>541.6</v>
      </c>
      <c r="E52" s="1358">
        <v>931.1</v>
      </c>
      <c r="F52" s="1358">
        <v>1296.9665699999998</v>
      </c>
      <c r="G52" s="1357">
        <v>71.91654357459379</v>
      </c>
      <c r="H52" s="1487">
        <v>39.294014606379534</v>
      </c>
    </row>
    <row r="53" spans="2:8" ht="15" customHeight="1">
      <c r="B53" s="1486">
        <v>47</v>
      </c>
      <c r="C53" s="1356" t="s">
        <v>325</v>
      </c>
      <c r="D53" s="1358">
        <v>1240.9</v>
      </c>
      <c r="E53" s="1358">
        <v>1566.9999999999998</v>
      </c>
      <c r="F53" s="1358">
        <v>2527.125738</v>
      </c>
      <c r="G53" s="1357">
        <v>26.279313401563357</v>
      </c>
      <c r="H53" s="1487">
        <v>61.27158506700704</v>
      </c>
    </row>
    <row r="54" spans="2:8" ht="15" customHeight="1">
      <c r="B54" s="1486">
        <v>48</v>
      </c>
      <c r="C54" s="1356" t="s">
        <v>326</v>
      </c>
      <c r="D54" s="1358">
        <v>12470.499999999998</v>
      </c>
      <c r="E54" s="1358">
        <v>9453.199999999999</v>
      </c>
      <c r="F54" s="1358">
        <v>13442.511079999998</v>
      </c>
      <c r="G54" s="1357">
        <v>-24.1955013832645</v>
      </c>
      <c r="H54" s="1487">
        <v>42.20064189903948</v>
      </c>
    </row>
    <row r="55" spans="2:8" ht="15" customHeight="1">
      <c r="B55" s="1486">
        <v>49</v>
      </c>
      <c r="C55" s="1356" t="s">
        <v>327</v>
      </c>
      <c r="D55" s="1358">
        <v>225.39999999999998</v>
      </c>
      <c r="E55" s="1358">
        <v>415.1</v>
      </c>
      <c r="F55" s="1358">
        <v>445.467764</v>
      </c>
      <c r="G55" s="1357">
        <v>84.16149068322986</v>
      </c>
      <c r="H55" s="1487">
        <v>7.315770657672843</v>
      </c>
    </row>
    <row r="56" spans="2:8" ht="15" customHeight="1">
      <c r="B56" s="1486"/>
      <c r="C56" s="1359" t="s">
        <v>278</v>
      </c>
      <c r="D56" s="1360">
        <v>24525.165000000008</v>
      </c>
      <c r="E56" s="1360">
        <v>29789.577000000005</v>
      </c>
      <c r="F56" s="1360">
        <v>32992.68304399995</v>
      </c>
      <c r="G56" s="1354">
        <v>21.46534793955513</v>
      </c>
      <c r="H56" s="1485">
        <v>10.752438827848891</v>
      </c>
    </row>
    <row r="57" spans="2:8" ht="15" customHeight="1" thickBot="1">
      <c r="B57" s="1488"/>
      <c r="C57" s="1489" t="s">
        <v>328</v>
      </c>
      <c r="D57" s="1490">
        <v>126355.70000000001</v>
      </c>
      <c r="E57" s="1490">
        <v>139138.5</v>
      </c>
      <c r="F57" s="1490">
        <v>175531.055508</v>
      </c>
      <c r="G57" s="1491">
        <v>10.116520267783713</v>
      </c>
      <c r="H57" s="1492">
        <v>26.15563306202094</v>
      </c>
    </row>
    <row r="58" ht="13.5" thickTop="1">
      <c r="B58" s="9" t="s">
        <v>594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651" t="s">
        <v>1000</v>
      </c>
      <c r="C2" s="1651"/>
      <c r="D2" s="1651"/>
      <c r="E2" s="1651"/>
      <c r="F2" s="1651"/>
      <c r="G2" s="1651"/>
      <c r="H2" s="1651"/>
    </row>
    <row r="3" spans="2:8" ht="15" customHeight="1">
      <c r="B3" s="1900" t="s">
        <v>1041</v>
      </c>
      <c r="C3" s="1900"/>
      <c r="D3" s="1900"/>
      <c r="E3" s="1900"/>
      <c r="F3" s="1900"/>
      <c r="G3" s="1900"/>
      <c r="H3" s="1900"/>
    </row>
    <row r="4" spans="2:8" ht="15" customHeight="1" thickBot="1">
      <c r="B4" s="1908" t="s">
        <v>341</v>
      </c>
      <c r="C4" s="1908"/>
      <c r="D4" s="1908"/>
      <c r="E4" s="1908"/>
      <c r="F4" s="1908"/>
      <c r="G4" s="1908"/>
      <c r="H4" s="1908"/>
    </row>
    <row r="5" spans="2:8" ht="15" customHeight="1" thickBot="1" thickTop="1">
      <c r="B5" s="241"/>
      <c r="C5" s="1639"/>
      <c r="D5" s="1902" t="s">
        <v>1334</v>
      </c>
      <c r="E5" s="1902"/>
      <c r="F5" s="1902"/>
      <c r="G5" s="1907" t="s">
        <v>903</v>
      </c>
      <c r="H5" s="1904"/>
    </row>
    <row r="6" spans="2:8" ht="15" customHeight="1" thickTop="1">
      <c r="B6" s="245"/>
      <c r="C6" s="1640"/>
      <c r="D6" s="239" t="s">
        <v>875</v>
      </c>
      <c r="E6" s="239" t="s">
        <v>40</v>
      </c>
      <c r="F6" s="239" t="s">
        <v>451</v>
      </c>
      <c r="G6" s="242" t="s">
        <v>588</v>
      </c>
      <c r="H6" s="240" t="s">
        <v>432</v>
      </c>
    </row>
    <row r="7" spans="2:8" ht="15" customHeight="1">
      <c r="B7" s="1474"/>
      <c r="C7" s="1361" t="s">
        <v>927</v>
      </c>
      <c r="D7" s="1362">
        <v>47916.600000000006</v>
      </c>
      <c r="E7" s="1362">
        <v>58443.499999999985</v>
      </c>
      <c r="F7" s="1362">
        <v>73755.434258</v>
      </c>
      <c r="G7" s="1362">
        <v>21.969213174557424</v>
      </c>
      <c r="H7" s="1475">
        <v>26.199550434180026</v>
      </c>
    </row>
    <row r="8" spans="2:8" ht="15" customHeight="1">
      <c r="B8" s="1476">
        <v>1</v>
      </c>
      <c r="C8" s="1363" t="s">
        <v>329</v>
      </c>
      <c r="D8" s="1364">
        <v>1351.2</v>
      </c>
      <c r="E8" s="1364">
        <v>400.20000000000005</v>
      </c>
      <c r="F8" s="1364">
        <v>1175.068905</v>
      </c>
      <c r="G8" s="1364">
        <v>-70.38188277087033</v>
      </c>
      <c r="H8" s="1477">
        <v>193.620416041979</v>
      </c>
    </row>
    <row r="9" spans="2:8" ht="15" customHeight="1">
      <c r="B9" s="1476">
        <v>2</v>
      </c>
      <c r="C9" s="1363" t="s">
        <v>330</v>
      </c>
      <c r="D9" s="1364">
        <v>117.1</v>
      </c>
      <c r="E9" s="1364">
        <v>86.6</v>
      </c>
      <c r="F9" s="1364">
        <v>243.976996</v>
      </c>
      <c r="G9" s="1364">
        <v>-26.046114432109306</v>
      </c>
      <c r="H9" s="1477">
        <v>181.72863279445733</v>
      </c>
    </row>
    <row r="10" spans="2:8" ht="15" customHeight="1">
      <c r="B10" s="1476">
        <v>3</v>
      </c>
      <c r="C10" s="1363" t="s">
        <v>331</v>
      </c>
      <c r="D10" s="1364">
        <v>659.7</v>
      </c>
      <c r="E10" s="1364">
        <v>408.9</v>
      </c>
      <c r="F10" s="1364">
        <v>1387.184642</v>
      </c>
      <c r="G10" s="1364">
        <v>-38.01728058208277</v>
      </c>
      <c r="H10" s="1477">
        <v>239.24789483981414</v>
      </c>
    </row>
    <row r="11" spans="2:8" ht="15" customHeight="1">
      <c r="B11" s="1476">
        <v>4</v>
      </c>
      <c r="C11" s="1363" t="s">
        <v>332</v>
      </c>
      <c r="D11" s="1364">
        <v>8.1</v>
      </c>
      <c r="E11" s="1364">
        <v>0.9</v>
      </c>
      <c r="F11" s="1364">
        <v>7.476494</v>
      </c>
      <c r="G11" s="1364">
        <v>-88.88888888888889</v>
      </c>
      <c r="H11" s="1477">
        <v>730.7215555555555</v>
      </c>
    </row>
    <row r="12" spans="2:8" ht="15" customHeight="1">
      <c r="B12" s="1476">
        <v>5</v>
      </c>
      <c r="C12" s="1363" t="s">
        <v>333</v>
      </c>
      <c r="D12" s="1364">
        <v>196.9</v>
      </c>
      <c r="E12" s="1364">
        <v>230.6</v>
      </c>
      <c r="F12" s="1364">
        <v>401.345126</v>
      </c>
      <c r="G12" s="1364">
        <v>17.115286947689185</v>
      </c>
      <c r="H12" s="1477">
        <v>74.04385342584564</v>
      </c>
    </row>
    <row r="13" spans="2:8" ht="15" customHeight="1">
      <c r="B13" s="1476">
        <v>6</v>
      </c>
      <c r="C13" s="1363" t="s">
        <v>298</v>
      </c>
      <c r="D13" s="1364">
        <v>619.6</v>
      </c>
      <c r="E13" s="1364">
        <v>2162</v>
      </c>
      <c r="F13" s="1364">
        <v>2634.8633160000004</v>
      </c>
      <c r="G13" s="1364">
        <v>248.93479664299548</v>
      </c>
      <c r="H13" s="1477">
        <v>21.871568732654964</v>
      </c>
    </row>
    <row r="14" spans="2:8" ht="15" customHeight="1">
      <c r="B14" s="1476">
        <v>7</v>
      </c>
      <c r="C14" s="1363" t="s">
        <v>334</v>
      </c>
      <c r="D14" s="1364">
        <v>12.3</v>
      </c>
      <c r="E14" s="1364">
        <v>0</v>
      </c>
      <c r="F14" s="1364">
        <v>12.820043</v>
      </c>
      <c r="G14" s="1364">
        <v>-100</v>
      </c>
      <c r="H14" s="1477" t="s">
        <v>900</v>
      </c>
    </row>
    <row r="15" spans="2:8" ht="15" customHeight="1">
      <c r="B15" s="1476">
        <v>8</v>
      </c>
      <c r="C15" s="1363" t="s">
        <v>335</v>
      </c>
      <c r="D15" s="1364">
        <v>23.7</v>
      </c>
      <c r="E15" s="1364">
        <v>0.1</v>
      </c>
      <c r="F15" s="1364">
        <v>24.898047</v>
      </c>
      <c r="G15" s="1364">
        <v>-99.57805907172995</v>
      </c>
      <c r="H15" s="1477" t="s">
        <v>900</v>
      </c>
    </row>
    <row r="16" spans="2:8" ht="15" customHeight="1">
      <c r="B16" s="1476">
        <v>9</v>
      </c>
      <c r="C16" s="1363" t="s">
        <v>336</v>
      </c>
      <c r="D16" s="1364">
        <v>6.4</v>
      </c>
      <c r="E16" s="1364">
        <v>19.3</v>
      </c>
      <c r="F16" s="1364">
        <v>11.472003</v>
      </c>
      <c r="G16" s="1364">
        <v>201.5625</v>
      </c>
      <c r="H16" s="1477">
        <v>-40.55956994818652</v>
      </c>
    </row>
    <row r="17" spans="2:8" ht="15" customHeight="1">
      <c r="B17" s="1476">
        <v>10</v>
      </c>
      <c r="C17" s="1363" t="s">
        <v>930</v>
      </c>
      <c r="D17" s="1364">
        <v>3389.9</v>
      </c>
      <c r="E17" s="1364">
        <v>3226.2000000000003</v>
      </c>
      <c r="F17" s="1364">
        <v>2482.3533009999996</v>
      </c>
      <c r="G17" s="1364">
        <v>-4.829051004454399</v>
      </c>
      <c r="H17" s="1477">
        <v>-23.056434783956377</v>
      </c>
    </row>
    <row r="18" spans="2:8" ht="15" customHeight="1">
      <c r="B18" s="1476">
        <v>11</v>
      </c>
      <c r="C18" s="1363" t="s">
        <v>337</v>
      </c>
      <c r="D18" s="1364">
        <v>710.1</v>
      </c>
      <c r="E18" s="1364">
        <v>836.3999999999999</v>
      </c>
      <c r="F18" s="1364">
        <v>719.7465300000001</v>
      </c>
      <c r="G18" s="1364">
        <v>17.786227291930686</v>
      </c>
      <c r="H18" s="1477">
        <v>-13.94709110473454</v>
      </c>
    </row>
    <row r="19" spans="2:8" ht="15" customHeight="1">
      <c r="B19" s="1476">
        <v>12</v>
      </c>
      <c r="C19" s="1363" t="s">
        <v>338</v>
      </c>
      <c r="D19" s="1364">
        <v>393.7</v>
      </c>
      <c r="E19" s="1364">
        <v>494.7</v>
      </c>
      <c r="F19" s="1364">
        <v>449.3359500000001</v>
      </c>
      <c r="G19" s="1364">
        <v>25.65405130810261</v>
      </c>
      <c r="H19" s="1477">
        <v>-9.170012128562746</v>
      </c>
    </row>
    <row r="20" spans="2:8" ht="15" customHeight="1">
      <c r="B20" s="1476">
        <v>13</v>
      </c>
      <c r="C20" s="1363" t="s">
        <v>339</v>
      </c>
      <c r="D20" s="1364">
        <v>24.900000000000002</v>
      </c>
      <c r="E20" s="1364">
        <v>5.6</v>
      </c>
      <c r="F20" s="1364">
        <v>7.9</v>
      </c>
      <c r="G20" s="1364">
        <v>-77.51004016064257</v>
      </c>
      <c r="H20" s="1477">
        <v>41.071428571428584</v>
      </c>
    </row>
    <row r="21" spans="2:8" ht="15" customHeight="1">
      <c r="B21" s="1476">
        <v>14</v>
      </c>
      <c r="C21" s="1363" t="s">
        <v>342</v>
      </c>
      <c r="D21" s="1364">
        <v>4136.599999999999</v>
      </c>
      <c r="E21" s="1364">
        <v>2447.8999999999996</v>
      </c>
      <c r="F21" s="1364">
        <v>1561.421098</v>
      </c>
      <c r="G21" s="1364">
        <v>-40.82338152105594</v>
      </c>
      <c r="H21" s="1477">
        <v>-36.21385277176354</v>
      </c>
    </row>
    <row r="22" spans="2:8" ht="15" customHeight="1">
      <c r="B22" s="1476">
        <v>15</v>
      </c>
      <c r="C22" s="1363" t="s">
        <v>343</v>
      </c>
      <c r="D22" s="1364">
        <v>1517.3000000000002</v>
      </c>
      <c r="E22" s="1364">
        <v>5642.400000000001</v>
      </c>
      <c r="F22" s="1364">
        <v>5379.890788</v>
      </c>
      <c r="G22" s="1364">
        <v>271.8710867989191</v>
      </c>
      <c r="H22" s="1477">
        <v>-4.652438891251961</v>
      </c>
    </row>
    <row r="23" spans="2:8" ht="15" customHeight="1">
      <c r="B23" s="1476">
        <v>16</v>
      </c>
      <c r="C23" s="1363" t="s">
        <v>344</v>
      </c>
      <c r="D23" s="1364">
        <v>0</v>
      </c>
      <c r="E23" s="1364">
        <v>0.3</v>
      </c>
      <c r="F23" s="1364">
        <v>0</v>
      </c>
      <c r="G23" s="1364" t="s">
        <v>900</v>
      </c>
      <c r="H23" s="1477">
        <v>-100</v>
      </c>
    </row>
    <row r="24" spans="2:8" ht="15" customHeight="1">
      <c r="B24" s="1476">
        <v>17</v>
      </c>
      <c r="C24" s="1363" t="s">
        <v>345</v>
      </c>
      <c r="D24" s="1364">
        <v>25.799999999999997</v>
      </c>
      <c r="E24" s="1364">
        <v>31.7</v>
      </c>
      <c r="F24" s="1364">
        <v>38.95698900000001</v>
      </c>
      <c r="G24" s="1364">
        <v>22.86821705426358</v>
      </c>
      <c r="H24" s="1477">
        <v>22.892709779179825</v>
      </c>
    </row>
    <row r="25" spans="2:8" ht="15" customHeight="1">
      <c r="B25" s="1476">
        <v>18</v>
      </c>
      <c r="C25" s="1363" t="s">
        <v>346</v>
      </c>
      <c r="D25" s="1364">
        <v>75.5</v>
      </c>
      <c r="E25" s="1364">
        <v>20</v>
      </c>
      <c r="F25" s="1364">
        <v>87.80621200000002</v>
      </c>
      <c r="G25" s="1364">
        <v>-73.50993377483444</v>
      </c>
      <c r="H25" s="1477">
        <v>339.03106000000014</v>
      </c>
    </row>
    <row r="26" spans="2:8" ht="15" customHeight="1">
      <c r="B26" s="1476">
        <v>19</v>
      </c>
      <c r="C26" s="1363" t="s">
        <v>347</v>
      </c>
      <c r="D26" s="1364">
        <v>74.7</v>
      </c>
      <c r="E26" s="1364">
        <v>307.2</v>
      </c>
      <c r="F26" s="1364">
        <v>1711.257294</v>
      </c>
      <c r="G26" s="1364">
        <v>311.24497991967866</v>
      </c>
      <c r="H26" s="1477">
        <v>457.049900390625</v>
      </c>
    </row>
    <row r="27" spans="2:8" ht="15" customHeight="1">
      <c r="B27" s="1476">
        <v>20</v>
      </c>
      <c r="C27" s="1363" t="s">
        <v>348</v>
      </c>
      <c r="D27" s="1364">
        <v>3481.8999999999996</v>
      </c>
      <c r="E27" s="1364">
        <v>3663.6</v>
      </c>
      <c r="F27" s="1364">
        <v>3258.0498599999996</v>
      </c>
      <c r="G27" s="1364">
        <v>5.218415233062416</v>
      </c>
      <c r="H27" s="1477">
        <v>-11.069716672125779</v>
      </c>
    </row>
    <row r="28" spans="2:8" ht="15" customHeight="1">
      <c r="B28" s="1476">
        <v>21</v>
      </c>
      <c r="C28" s="1363" t="s">
        <v>349</v>
      </c>
      <c r="D28" s="1364">
        <v>29.999999999999996</v>
      </c>
      <c r="E28" s="1364">
        <v>18.5</v>
      </c>
      <c r="F28" s="1364">
        <v>65.575985</v>
      </c>
      <c r="G28" s="1364">
        <v>-38.33333333333333</v>
      </c>
      <c r="H28" s="1477">
        <v>254.4647837837838</v>
      </c>
    </row>
    <row r="29" spans="2:8" ht="15" customHeight="1">
      <c r="B29" s="1476">
        <v>22</v>
      </c>
      <c r="C29" s="1363" t="s">
        <v>350</v>
      </c>
      <c r="D29" s="1364">
        <v>9.799999999999999</v>
      </c>
      <c r="E29" s="1364">
        <v>22.4</v>
      </c>
      <c r="F29" s="1364">
        <v>37.16770700000001</v>
      </c>
      <c r="G29" s="1364">
        <v>128.5714285714286</v>
      </c>
      <c r="H29" s="1477">
        <v>65.92726339285718</v>
      </c>
    </row>
    <row r="30" spans="2:8" ht="15" customHeight="1">
      <c r="B30" s="1476">
        <v>23</v>
      </c>
      <c r="C30" s="1363" t="s">
        <v>351</v>
      </c>
      <c r="D30" s="1364">
        <v>9.100000000000001</v>
      </c>
      <c r="E30" s="1364">
        <v>10.4</v>
      </c>
      <c r="F30" s="1364">
        <v>12.615814</v>
      </c>
      <c r="G30" s="1364">
        <v>14.285714285714278</v>
      </c>
      <c r="H30" s="1477">
        <v>21.305903846153853</v>
      </c>
    </row>
    <row r="31" spans="2:8" ht="15" customHeight="1">
      <c r="B31" s="1476">
        <v>24</v>
      </c>
      <c r="C31" s="1363" t="s">
        <v>352</v>
      </c>
      <c r="D31" s="1364">
        <v>463.40000000000003</v>
      </c>
      <c r="E31" s="1364">
        <v>365.1</v>
      </c>
      <c r="F31" s="1364">
        <v>306.619579</v>
      </c>
      <c r="G31" s="1364">
        <v>-21.212775140267595</v>
      </c>
      <c r="H31" s="1477">
        <v>-16.017644754861692</v>
      </c>
    </row>
    <row r="32" spans="2:8" ht="15" customHeight="1">
      <c r="B32" s="1476">
        <v>25</v>
      </c>
      <c r="C32" s="1363" t="s">
        <v>353</v>
      </c>
      <c r="D32" s="1364">
        <v>1657.8000000000002</v>
      </c>
      <c r="E32" s="1364">
        <v>11615.099999999999</v>
      </c>
      <c r="F32" s="1364">
        <v>13281.840456000002</v>
      </c>
      <c r="G32" s="1364">
        <v>600.6333695258775</v>
      </c>
      <c r="H32" s="1477">
        <v>14.349772761319343</v>
      </c>
    </row>
    <row r="33" spans="2:8" ht="15" customHeight="1">
      <c r="B33" s="1476">
        <v>26</v>
      </c>
      <c r="C33" s="1363" t="s">
        <v>308</v>
      </c>
      <c r="D33" s="1364">
        <v>52.89999999999999</v>
      </c>
      <c r="E33" s="1364">
        <v>85.4</v>
      </c>
      <c r="F33" s="1364">
        <v>75.533214</v>
      </c>
      <c r="G33" s="1364">
        <v>61.43667296786393</v>
      </c>
      <c r="H33" s="1477">
        <v>-11.553613583138173</v>
      </c>
    </row>
    <row r="34" spans="2:8" ht="15" customHeight="1">
      <c r="B34" s="1476">
        <v>27</v>
      </c>
      <c r="C34" s="1363" t="s">
        <v>309</v>
      </c>
      <c r="D34" s="1364">
        <v>692.5000000000001</v>
      </c>
      <c r="E34" s="1364">
        <v>501.1</v>
      </c>
      <c r="F34" s="1364">
        <v>0</v>
      </c>
      <c r="G34" s="1364">
        <v>-27.6389891696751</v>
      </c>
      <c r="H34" s="1477">
        <v>-100</v>
      </c>
    </row>
    <row r="35" spans="2:8" ht="15" customHeight="1">
      <c r="B35" s="1476">
        <v>28</v>
      </c>
      <c r="C35" s="1363" t="s">
        <v>354</v>
      </c>
      <c r="D35" s="1364">
        <v>8.5</v>
      </c>
      <c r="E35" s="1364">
        <v>4.8999999999999995</v>
      </c>
      <c r="F35" s="1364">
        <v>952.299996</v>
      </c>
      <c r="G35" s="1364">
        <v>-42.352941176470594</v>
      </c>
      <c r="H35" s="1477" t="s">
        <v>900</v>
      </c>
    </row>
    <row r="36" spans="2:8" ht="15" customHeight="1">
      <c r="B36" s="1476">
        <v>29</v>
      </c>
      <c r="C36" s="1363" t="s">
        <v>355</v>
      </c>
      <c r="D36" s="1364">
        <v>1040.4</v>
      </c>
      <c r="E36" s="1364">
        <v>1345.1999999999998</v>
      </c>
      <c r="F36" s="1364">
        <v>1766.163777</v>
      </c>
      <c r="G36" s="1364">
        <v>29.29642445213375</v>
      </c>
      <c r="H36" s="1477">
        <v>31.29376873327388</v>
      </c>
    </row>
    <row r="37" spans="2:8" ht="15" customHeight="1">
      <c r="B37" s="1476">
        <v>30</v>
      </c>
      <c r="C37" s="1363" t="s">
        <v>310</v>
      </c>
      <c r="D37" s="1364">
        <v>1150.3999999999999</v>
      </c>
      <c r="E37" s="1364">
        <v>933.6</v>
      </c>
      <c r="F37" s="1364">
        <v>1181.80661</v>
      </c>
      <c r="G37" s="1364">
        <v>-18.845618915159932</v>
      </c>
      <c r="H37" s="1477">
        <v>26.58596936589545</v>
      </c>
    </row>
    <row r="38" spans="2:8" ht="15" customHeight="1">
      <c r="B38" s="1476">
        <v>31</v>
      </c>
      <c r="C38" s="1363" t="s">
        <v>356</v>
      </c>
      <c r="D38" s="1364">
        <v>326.1</v>
      </c>
      <c r="E38" s="1364">
        <v>478.59999999999997</v>
      </c>
      <c r="F38" s="1364">
        <v>403.956766</v>
      </c>
      <c r="G38" s="1364">
        <v>46.764796074823636</v>
      </c>
      <c r="H38" s="1477">
        <v>-15.596162557459252</v>
      </c>
    </row>
    <row r="39" spans="2:8" ht="15" customHeight="1">
      <c r="B39" s="1476">
        <v>32</v>
      </c>
      <c r="C39" s="1363" t="s">
        <v>357</v>
      </c>
      <c r="D39" s="1364">
        <v>2626.4</v>
      </c>
      <c r="E39" s="1364">
        <v>3931.7999999999997</v>
      </c>
      <c r="F39" s="1364">
        <v>4216.778096</v>
      </c>
      <c r="G39" s="1364">
        <v>49.70301553457202</v>
      </c>
      <c r="H39" s="1477">
        <v>7.248031334248964</v>
      </c>
    </row>
    <row r="40" spans="2:8" ht="15" customHeight="1">
      <c r="B40" s="1476">
        <v>33</v>
      </c>
      <c r="C40" s="1363" t="s">
        <v>358</v>
      </c>
      <c r="D40" s="1364">
        <v>300.3</v>
      </c>
      <c r="E40" s="1364">
        <v>315.29999999999995</v>
      </c>
      <c r="F40" s="1364">
        <v>587.0549599999999</v>
      </c>
      <c r="G40" s="1364">
        <v>4.995004995004976</v>
      </c>
      <c r="H40" s="1477">
        <v>86.18933079606725</v>
      </c>
    </row>
    <row r="41" spans="2:8" ht="15" customHeight="1">
      <c r="B41" s="1476">
        <v>34</v>
      </c>
      <c r="C41" s="1363" t="s">
        <v>359</v>
      </c>
      <c r="D41" s="1364">
        <v>222.5</v>
      </c>
      <c r="E41" s="1364">
        <v>417.1</v>
      </c>
      <c r="F41" s="1364">
        <v>442.493284</v>
      </c>
      <c r="G41" s="1364">
        <v>87.46067415730337</v>
      </c>
      <c r="H41" s="1477">
        <v>6.088056581155584</v>
      </c>
    </row>
    <row r="42" spans="2:8" ht="15" customHeight="1">
      <c r="B42" s="1476">
        <v>35</v>
      </c>
      <c r="C42" s="1363" t="s">
        <v>360</v>
      </c>
      <c r="D42" s="1364">
        <v>314.2</v>
      </c>
      <c r="E42" s="1364">
        <v>109.39999999999999</v>
      </c>
      <c r="F42" s="1364">
        <v>152.195378</v>
      </c>
      <c r="G42" s="1364">
        <v>-65.18141311266709</v>
      </c>
      <c r="H42" s="1477">
        <v>39.11826142595979</v>
      </c>
    </row>
    <row r="43" spans="2:8" ht="15" customHeight="1">
      <c r="B43" s="1476">
        <v>36</v>
      </c>
      <c r="C43" s="1363" t="s">
        <v>361</v>
      </c>
      <c r="D43" s="1364">
        <v>81.6</v>
      </c>
      <c r="E43" s="1364">
        <v>91.2</v>
      </c>
      <c r="F43" s="1364">
        <v>125.229496</v>
      </c>
      <c r="G43" s="1364">
        <v>11.764705882352942</v>
      </c>
      <c r="H43" s="1477">
        <v>37.3130438596491</v>
      </c>
    </row>
    <row r="44" spans="2:8" ht="15" customHeight="1">
      <c r="B44" s="1476">
        <v>37</v>
      </c>
      <c r="C44" s="1363" t="s">
        <v>313</v>
      </c>
      <c r="D44" s="1364">
        <v>525.6</v>
      </c>
      <c r="E44" s="1364">
        <v>635.5</v>
      </c>
      <c r="F44" s="1364">
        <v>1008.112443</v>
      </c>
      <c r="G44" s="1364">
        <v>20.909436834094365</v>
      </c>
      <c r="H44" s="1477">
        <v>58.63295719905585</v>
      </c>
    </row>
    <row r="45" spans="2:8" ht="15" customHeight="1">
      <c r="B45" s="1476">
        <v>38</v>
      </c>
      <c r="C45" s="1363" t="s">
        <v>362</v>
      </c>
      <c r="D45" s="1364">
        <v>534.7</v>
      </c>
      <c r="E45" s="1364">
        <v>60.10000000000001</v>
      </c>
      <c r="F45" s="1364">
        <v>2633.8476569999993</v>
      </c>
      <c r="G45" s="1364">
        <v>-88.76005236581261</v>
      </c>
      <c r="H45" s="1477" t="s">
        <v>900</v>
      </c>
    </row>
    <row r="46" spans="2:8" ht="15" customHeight="1">
      <c r="B46" s="1476">
        <v>39</v>
      </c>
      <c r="C46" s="1363" t="s">
        <v>363</v>
      </c>
      <c r="D46" s="1364">
        <v>2420.9</v>
      </c>
      <c r="E46" s="1364">
        <v>2610.6</v>
      </c>
      <c r="F46" s="1364">
        <v>2416.636962</v>
      </c>
      <c r="G46" s="1364">
        <v>7.835928786814804</v>
      </c>
      <c r="H46" s="1477">
        <v>-7.429826017007585</v>
      </c>
    </row>
    <row r="47" spans="2:8" ht="15" customHeight="1">
      <c r="B47" s="1476">
        <v>40</v>
      </c>
      <c r="C47" s="1363" t="s">
        <v>364</v>
      </c>
      <c r="D47" s="1364">
        <v>46.6</v>
      </c>
      <c r="E47" s="1364">
        <v>206.79999999999998</v>
      </c>
      <c r="F47" s="1364">
        <v>149.35466499999998</v>
      </c>
      <c r="G47" s="1364">
        <v>343.7768240343347</v>
      </c>
      <c r="H47" s="1477">
        <v>-27.778208413926492</v>
      </c>
    </row>
    <row r="48" spans="2:8" ht="15" customHeight="1">
      <c r="B48" s="1476">
        <v>41</v>
      </c>
      <c r="C48" s="1363" t="s">
        <v>365</v>
      </c>
      <c r="D48" s="1364">
        <v>0</v>
      </c>
      <c r="E48" s="1364">
        <v>0</v>
      </c>
      <c r="F48" s="1364">
        <v>52.861851</v>
      </c>
      <c r="G48" s="1364" t="s">
        <v>900</v>
      </c>
      <c r="H48" s="1477" t="s">
        <v>900</v>
      </c>
    </row>
    <row r="49" spans="2:8" ht="15" customHeight="1">
      <c r="B49" s="1476">
        <v>42</v>
      </c>
      <c r="C49" s="1363" t="s">
        <v>366</v>
      </c>
      <c r="D49" s="1364">
        <v>362.8</v>
      </c>
      <c r="E49" s="1364">
        <v>328.59999999999997</v>
      </c>
      <c r="F49" s="1364">
        <v>493.803382</v>
      </c>
      <c r="G49" s="1364">
        <v>-9.42668136714444</v>
      </c>
      <c r="H49" s="1477">
        <v>50.27491844187463</v>
      </c>
    </row>
    <row r="50" spans="2:8" ht="15" customHeight="1">
      <c r="B50" s="1476">
        <v>43</v>
      </c>
      <c r="C50" s="1363" t="s">
        <v>286</v>
      </c>
      <c r="D50" s="1364">
        <v>2168.6000000000004</v>
      </c>
      <c r="E50" s="1364">
        <v>568</v>
      </c>
      <c r="F50" s="1364">
        <v>2842.0172889999994</v>
      </c>
      <c r="G50" s="1364">
        <v>-73.80798671954257</v>
      </c>
      <c r="H50" s="1477">
        <v>400.3551565140844</v>
      </c>
    </row>
    <row r="51" spans="2:8" ht="15" customHeight="1">
      <c r="B51" s="1476">
        <v>44</v>
      </c>
      <c r="C51" s="1363" t="s">
        <v>367</v>
      </c>
      <c r="D51" s="1364">
        <v>726.3000000000001</v>
      </c>
      <c r="E51" s="1364">
        <v>244</v>
      </c>
      <c r="F51" s="1364">
        <v>1135.607721</v>
      </c>
      <c r="G51" s="1364">
        <v>-66.405066776814</v>
      </c>
      <c r="H51" s="1477">
        <v>365.4130004098361</v>
      </c>
    </row>
    <row r="52" spans="2:8" ht="15" customHeight="1">
      <c r="B52" s="1476">
        <v>45</v>
      </c>
      <c r="C52" s="1363" t="s">
        <v>368</v>
      </c>
      <c r="D52" s="1364">
        <v>543.2</v>
      </c>
      <c r="E52" s="1364">
        <v>2017.4999999999998</v>
      </c>
      <c r="F52" s="1364">
        <v>2534.3187900000003</v>
      </c>
      <c r="G52" s="1364">
        <v>271.4101620029454</v>
      </c>
      <c r="H52" s="1477">
        <v>25.616792565055775</v>
      </c>
    </row>
    <row r="53" spans="2:8" ht="15" customHeight="1">
      <c r="B53" s="1476">
        <v>46</v>
      </c>
      <c r="C53" s="1363" t="s">
        <v>369</v>
      </c>
      <c r="D53" s="1364">
        <v>53.9</v>
      </c>
      <c r="E53" s="1364">
        <v>0</v>
      </c>
      <c r="F53" s="1364">
        <v>93.563638</v>
      </c>
      <c r="G53" s="1364">
        <v>-100</v>
      </c>
      <c r="H53" s="1477" t="s">
        <v>900</v>
      </c>
    </row>
    <row r="54" spans="2:8" ht="15" customHeight="1">
      <c r="B54" s="1476">
        <v>47</v>
      </c>
      <c r="C54" s="1363" t="s">
        <v>370</v>
      </c>
      <c r="D54" s="1364">
        <v>8.5</v>
      </c>
      <c r="E54" s="1364">
        <v>167.79999999999998</v>
      </c>
      <c r="F54" s="1364">
        <v>19.077400000000004</v>
      </c>
      <c r="G54" s="1364" t="s">
        <v>900</v>
      </c>
      <c r="H54" s="1477">
        <v>-88.63087008343265</v>
      </c>
    </row>
    <row r="55" spans="2:8" ht="15" customHeight="1">
      <c r="B55" s="1476">
        <v>48</v>
      </c>
      <c r="C55" s="1363" t="s">
        <v>371</v>
      </c>
      <c r="D55" s="1364">
        <v>381.4</v>
      </c>
      <c r="E55" s="1364">
        <v>442.99999999999994</v>
      </c>
      <c r="F55" s="1364">
        <v>604.477607</v>
      </c>
      <c r="G55" s="1364">
        <v>16.151022548505495</v>
      </c>
      <c r="H55" s="1477">
        <v>36.45092708803614</v>
      </c>
    </row>
    <row r="56" spans="2:8" ht="15" customHeight="1">
      <c r="B56" s="1476">
        <v>49</v>
      </c>
      <c r="C56" s="1363" t="s">
        <v>372</v>
      </c>
      <c r="D56" s="1364">
        <v>165.3</v>
      </c>
      <c r="E56" s="1364">
        <v>4.300000000000001</v>
      </c>
      <c r="F56" s="1364">
        <v>140.666776</v>
      </c>
      <c r="G56" s="1364">
        <v>-97.39866908650937</v>
      </c>
      <c r="H56" s="1477" t="s">
        <v>900</v>
      </c>
    </row>
    <row r="57" spans="2:8" ht="15" customHeight="1">
      <c r="B57" s="1476">
        <v>50</v>
      </c>
      <c r="C57" s="1363" t="s">
        <v>373</v>
      </c>
      <c r="D57" s="1364">
        <v>166.8</v>
      </c>
      <c r="E57" s="1364">
        <v>175.5</v>
      </c>
      <c r="F57" s="1364">
        <v>155.479924</v>
      </c>
      <c r="G57" s="1364">
        <v>5.215827338129486</v>
      </c>
      <c r="H57" s="1477">
        <v>-11.407450712250707</v>
      </c>
    </row>
    <row r="58" spans="2:8" ht="15" customHeight="1">
      <c r="B58" s="1476">
        <v>51</v>
      </c>
      <c r="C58" s="1363" t="s">
        <v>374</v>
      </c>
      <c r="D58" s="1364">
        <v>4342.1</v>
      </c>
      <c r="E58" s="1364">
        <v>4586</v>
      </c>
      <c r="F58" s="1364">
        <v>6238.547478</v>
      </c>
      <c r="G58" s="1364">
        <v>5.617097717694179</v>
      </c>
      <c r="H58" s="1477">
        <v>36.0346157435674</v>
      </c>
    </row>
    <row r="59" spans="2:8" ht="15" customHeight="1">
      <c r="B59" s="1476">
        <v>52</v>
      </c>
      <c r="C59" s="1363" t="s">
        <v>375</v>
      </c>
      <c r="D59" s="1364">
        <v>183.2</v>
      </c>
      <c r="E59" s="1364">
        <v>250</v>
      </c>
      <c r="F59" s="1364">
        <v>212.37152899999998</v>
      </c>
      <c r="G59" s="1364">
        <v>36.462882096069876</v>
      </c>
      <c r="H59" s="1477">
        <v>-15.051388400000008</v>
      </c>
    </row>
    <row r="60" spans="2:8" ht="15" customHeight="1">
      <c r="B60" s="1476">
        <v>53</v>
      </c>
      <c r="C60" s="1363" t="s">
        <v>376</v>
      </c>
      <c r="D60" s="1364">
        <v>1882.0000000000002</v>
      </c>
      <c r="E60" s="1364">
        <v>44.199999999999996</v>
      </c>
      <c r="F60" s="1364">
        <v>77.907031</v>
      </c>
      <c r="G60" s="1364">
        <v>-97.65143464399576</v>
      </c>
      <c r="H60" s="1477">
        <v>76.26025113122174</v>
      </c>
    </row>
    <row r="61" spans="2:8" ht="15" customHeight="1">
      <c r="B61" s="1476">
        <v>54</v>
      </c>
      <c r="C61" s="1363" t="s">
        <v>323</v>
      </c>
      <c r="D61" s="1364">
        <v>1489</v>
      </c>
      <c r="E61" s="1364">
        <v>570.8</v>
      </c>
      <c r="F61" s="1364">
        <v>1211.440872</v>
      </c>
      <c r="G61" s="1364">
        <v>-61.66554734721289</v>
      </c>
      <c r="H61" s="1477">
        <v>112.23561177295025</v>
      </c>
    </row>
    <row r="62" spans="2:8" ht="15" customHeight="1">
      <c r="B62" s="1476">
        <v>55</v>
      </c>
      <c r="C62" s="1363" t="s">
        <v>377</v>
      </c>
      <c r="D62" s="1364">
        <v>493.70000000000005</v>
      </c>
      <c r="E62" s="1364">
        <v>930.8</v>
      </c>
      <c r="F62" s="1364">
        <v>859.912498</v>
      </c>
      <c r="G62" s="1364">
        <v>88.53554790358515</v>
      </c>
      <c r="H62" s="1477">
        <v>-7.61576085088096</v>
      </c>
    </row>
    <row r="63" spans="2:8" ht="15" customHeight="1">
      <c r="B63" s="1476">
        <v>56</v>
      </c>
      <c r="C63" s="1363" t="s">
        <v>378</v>
      </c>
      <c r="D63" s="1364">
        <v>82.3</v>
      </c>
      <c r="E63" s="1364">
        <v>134.7</v>
      </c>
      <c r="F63" s="1364">
        <v>269.881664</v>
      </c>
      <c r="G63" s="1364">
        <v>63.66950182260024</v>
      </c>
      <c r="H63" s="1477">
        <v>100.35758277654048</v>
      </c>
    </row>
    <row r="64" spans="2:8" ht="15" customHeight="1">
      <c r="B64" s="1476">
        <v>57</v>
      </c>
      <c r="C64" s="1363" t="s">
        <v>379</v>
      </c>
      <c r="D64" s="1364">
        <v>2652.6000000000004</v>
      </c>
      <c r="E64" s="1364">
        <v>1279.7</v>
      </c>
      <c r="F64" s="1364">
        <v>1728.796724</v>
      </c>
      <c r="G64" s="1364">
        <v>-51.75676694563825</v>
      </c>
      <c r="H64" s="1477">
        <v>35.09390669688207</v>
      </c>
    </row>
    <row r="65" spans="2:8" ht="15" customHeight="1">
      <c r="B65" s="1476">
        <v>58</v>
      </c>
      <c r="C65" s="1363" t="s">
        <v>380</v>
      </c>
      <c r="D65" s="1364">
        <v>171.1</v>
      </c>
      <c r="E65" s="1364">
        <v>279.2</v>
      </c>
      <c r="F65" s="1364">
        <v>316.37722399999996</v>
      </c>
      <c r="G65" s="1364">
        <v>63.179427235534774</v>
      </c>
      <c r="H65" s="1477">
        <v>13.315624641833807</v>
      </c>
    </row>
    <row r="66" spans="2:8" ht="15" customHeight="1">
      <c r="B66" s="1476">
        <v>59</v>
      </c>
      <c r="C66" s="1363" t="s">
        <v>381</v>
      </c>
      <c r="D66" s="1364">
        <v>10.5</v>
      </c>
      <c r="E66" s="1364">
        <v>14.6</v>
      </c>
      <c r="F66" s="1364">
        <v>24.654134</v>
      </c>
      <c r="G66" s="1364">
        <v>39.04761904761904</v>
      </c>
      <c r="H66" s="1477">
        <v>68.8639315068493</v>
      </c>
    </row>
    <row r="67" spans="2:8" ht="15" customHeight="1">
      <c r="B67" s="1476">
        <v>60</v>
      </c>
      <c r="C67" s="1363" t="s">
        <v>382</v>
      </c>
      <c r="D67" s="1364">
        <v>1598.1000000000001</v>
      </c>
      <c r="E67" s="1364">
        <v>1471.4999999999998</v>
      </c>
      <c r="F67" s="1364">
        <v>2188.9887550000003</v>
      </c>
      <c r="G67" s="1364">
        <v>-7.921907264877063</v>
      </c>
      <c r="H67" s="1477">
        <v>48.75900475705069</v>
      </c>
    </row>
    <row r="68" spans="2:8" ht="15" customHeight="1">
      <c r="B68" s="1476">
        <v>61</v>
      </c>
      <c r="C68" s="1363" t="s">
        <v>383</v>
      </c>
      <c r="D68" s="1364">
        <v>112.6</v>
      </c>
      <c r="E68" s="1364">
        <v>117.6</v>
      </c>
      <c r="F68" s="1364">
        <v>186.61030399999999</v>
      </c>
      <c r="G68" s="1364">
        <v>4.440497335701593</v>
      </c>
      <c r="H68" s="1477">
        <v>58.682231292517</v>
      </c>
    </row>
    <row r="69" spans="2:8" ht="15" customHeight="1">
      <c r="B69" s="1476">
        <v>62</v>
      </c>
      <c r="C69" s="1363" t="s">
        <v>384</v>
      </c>
      <c r="D69" s="1364">
        <v>835.3000000000001</v>
      </c>
      <c r="E69" s="1364">
        <v>954.6999999999999</v>
      </c>
      <c r="F69" s="1364">
        <v>739.10902</v>
      </c>
      <c r="G69" s="1364">
        <v>14.294265533341303</v>
      </c>
      <c r="H69" s="1477">
        <v>-22.582065570336226</v>
      </c>
    </row>
    <row r="70" spans="2:8" ht="15" customHeight="1">
      <c r="B70" s="1476">
        <v>63</v>
      </c>
      <c r="C70" s="1363" t="s">
        <v>385</v>
      </c>
      <c r="D70" s="1364">
        <v>58.8</v>
      </c>
      <c r="E70" s="1364">
        <v>79.2</v>
      </c>
      <c r="F70" s="1364">
        <v>167.678443</v>
      </c>
      <c r="G70" s="1364">
        <v>34.69387755102042</v>
      </c>
      <c r="H70" s="1477">
        <v>111.71520580808075</v>
      </c>
    </row>
    <row r="71" spans="2:8" ht="15" customHeight="1">
      <c r="B71" s="1476">
        <v>64</v>
      </c>
      <c r="C71" s="1363" t="s">
        <v>414</v>
      </c>
      <c r="D71" s="1364">
        <v>89.4</v>
      </c>
      <c r="E71" s="1364">
        <v>39.1</v>
      </c>
      <c r="F71" s="1364">
        <v>50.17776500000001</v>
      </c>
      <c r="G71" s="1364">
        <v>-56.26398210290828</v>
      </c>
      <c r="H71" s="1477">
        <v>28.331879795396446</v>
      </c>
    </row>
    <row r="72" spans="2:8" ht="15" customHeight="1">
      <c r="B72" s="1476"/>
      <c r="C72" s="1366" t="s">
        <v>278</v>
      </c>
      <c r="D72" s="1365">
        <v>11298.69999999999</v>
      </c>
      <c r="E72" s="1365">
        <v>19102.500000000015</v>
      </c>
      <c r="F72" s="1365">
        <v>22062.036174999987</v>
      </c>
      <c r="G72" s="1362">
        <v>69.06812288139372</v>
      </c>
      <c r="H72" s="1475">
        <v>15.492925925925775</v>
      </c>
    </row>
    <row r="73" spans="2:8" ht="15" customHeight="1" thickBot="1">
      <c r="B73" s="1478"/>
      <c r="C73" s="1479" t="s">
        <v>328</v>
      </c>
      <c r="D73" s="1480">
        <v>59215.299999999996</v>
      </c>
      <c r="E73" s="1480">
        <v>77546</v>
      </c>
      <c r="F73" s="1480">
        <v>95817.47043299998</v>
      </c>
      <c r="G73" s="1481">
        <v>30.956019812447124</v>
      </c>
      <c r="H73" s="1482">
        <v>23.562105631496124</v>
      </c>
    </row>
    <row r="74" ht="13.5" thickTop="1">
      <c r="B74" s="9" t="s">
        <v>594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51" t="s">
        <v>578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ht="15.75">
      <c r="A2" s="1667" t="s">
        <v>1175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</row>
    <row r="3" spans="2:11" ht="13.5" thickBot="1">
      <c r="B3" s="11"/>
      <c r="C3" s="11"/>
      <c r="D3" s="11"/>
      <c r="E3" s="11"/>
      <c r="G3" s="9"/>
      <c r="I3" s="1653" t="s">
        <v>590</v>
      </c>
      <c r="J3" s="1653"/>
      <c r="K3" s="1653"/>
    </row>
    <row r="4" spans="1:11" ht="13.5" thickTop="1">
      <c r="A4" s="553"/>
      <c r="B4" s="587">
        <v>2011</v>
      </c>
      <c r="C4" s="587">
        <v>2012</v>
      </c>
      <c r="D4" s="588">
        <v>2012</v>
      </c>
      <c r="E4" s="589">
        <v>2013</v>
      </c>
      <c r="F4" s="1661" t="s">
        <v>1480</v>
      </c>
      <c r="G4" s="1662"/>
      <c r="H4" s="1662"/>
      <c r="I4" s="1662"/>
      <c r="J4" s="1662"/>
      <c r="K4" s="1663"/>
    </row>
    <row r="5" spans="1:11" ht="12.75">
      <c r="A5" s="141" t="s">
        <v>465</v>
      </c>
      <c r="B5" s="604" t="s">
        <v>1094</v>
      </c>
      <c r="C5" s="604" t="s">
        <v>712</v>
      </c>
      <c r="D5" s="605" t="s">
        <v>1095</v>
      </c>
      <c r="E5" s="606" t="s">
        <v>1479</v>
      </c>
      <c r="F5" s="1664" t="s">
        <v>588</v>
      </c>
      <c r="G5" s="1665"/>
      <c r="H5" s="1666"/>
      <c r="I5" s="607"/>
      <c r="J5" s="561" t="s">
        <v>432</v>
      </c>
      <c r="K5" s="608"/>
    </row>
    <row r="6" spans="1:11" ht="12.75">
      <c r="A6" s="141"/>
      <c r="B6" s="604"/>
      <c r="C6" s="604"/>
      <c r="D6" s="605"/>
      <c r="E6" s="606"/>
      <c r="F6" s="594" t="s">
        <v>551</v>
      </c>
      <c r="G6" s="595" t="s">
        <v>548</v>
      </c>
      <c r="H6" s="596" t="s">
        <v>540</v>
      </c>
      <c r="I6" s="597" t="s">
        <v>551</v>
      </c>
      <c r="J6" s="595" t="s">
        <v>548</v>
      </c>
      <c r="K6" s="598" t="s">
        <v>540</v>
      </c>
    </row>
    <row r="7" spans="1:11" ht="16.5" customHeight="1">
      <c r="A7" s="571" t="s">
        <v>569</v>
      </c>
      <c r="B7" s="1010">
        <v>823234.4774307599</v>
      </c>
      <c r="C7" s="1010">
        <v>908914.2385953066</v>
      </c>
      <c r="D7" s="1010">
        <v>1011822.9419802343</v>
      </c>
      <c r="E7" s="1011">
        <v>1065947.7687359343</v>
      </c>
      <c r="F7" s="1012">
        <v>85679.76116454671</v>
      </c>
      <c r="G7" s="1032"/>
      <c r="H7" s="1013">
        <v>10.407698354901932</v>
      </c>
      <c r="I7" s="1010">
        <v>54124.826755699934</v>
      </c>
      <c r="J7" s="1033"/>
      <c r="K7" s="1014">
        <v>5.349238934014727</v>
      </c>
    </row>
    <row r="8" spans="1:11" ht="16.5" customHeight="1">
      <c r="A8" s="572" t="s">
        <v>1151</v>
      </c>
      <c r="B8" s="1015">
        <v>82212.36750010483</v>
      </c>
      <c r="C8" s="1015">
        <v>77141.47012586438</v>
      </c>
      <c r="D8" s="1015">
        <v>94900.27248609503</v>
      </c>
      <c r="E8" s="1019">
        <v>91556.16594172758</v>
      </c>
      <c r="F8" s="1018">
        <v>-5070.897374240449</v>
      </c>
      <c r="G8" s="1034"/>
      <c r="H8" s="1019">
        <v>-6.168046886904191</v>
      </c>
      <c r="I8" s="1016">
        <v>-3344.106544367445</v>
      </c>
      <c r="J8" s="1017"/>
      <c r="K8" s="1020">
        <v>-3.523811319780383</v>
      </c>
    </row>
    <row r="9" spans="1:11" ht="16.5" customHeight="1">
      <c r="A9" s="572" t="s">
        <v>1152</v>
      </c>
      <c r="B9" s="1015">
        <v>71929.33289121925</v>
      </c>
      <c r="C9" s="1015">
        <v>66722.5994400314</v>
      </c>
      <c r="D9" s="1015">
        <v>84760.75704490568</v>
      </c>
      <c r="E9" s="1019">
        <v>78528.58389406952</v>
      </c>
      <c r="F9" s="1018">
        <v>-5206.733451187858</v>
      </c>
      <c r="G9" s="1034"/>
      <c r="H9" s="1019">
        <v>-7.238678911511869</v>
      </c>
      <c r="I9" s="1016">
        <v>-6232.173150836155</v>
      </c>
      <c r="J9" s="1017"/>
      <c r="K9" s="1020">
        <v>-7.3526633882403765</v>
      </c>
    </row>
    <row r="10" spans="1:11" ht="16.5" customHeight="1">
      <c r="A10" s="572" t="s">
        <v>1153</v>
      </c>
      <c r="B10" s="1015">
        <v>10283.034608885579</v>
      </c>
      <c r="C10" s="1015">
        <v>10418.87068583298</v>
      </c>
      <c r="D10" s="1015">
        <v>10139.515441189349</v>
      </c>
      <c r="E10" s="1019">
        <v>13027.582047658054</v>
      </c>
      <c r="F10" s="1018">
        <v>135.83607694740203</v>
      </c>
      <c r="G10" s="1034"/>
      <c r="H10" s="1019">
        <v>1.3209726711415128</v>
      </c>
      <c r="I10" s="1016">
        <v>2888.066606468705</v>
      </c>
      <c r="J10" s="1017"/>
      <c r="K10" s="1020">
        <v>28.483280322614107</v>
      </c>
    </row>
    <row r="11" spans="1:11" ht="16.5" customHeight="1">
      <c r="A11" s="572" t="s">
        <v>1154</v>
      </c>
      <c r="B11" s="1015">
        <v>302587.2638896918</v>
      </c>
      <c r="C11" s="1015">
        <v>340861.99806514493</v>
      </c>
      <c r="D11" s="1015">
        <v>397168.60178194405</v>
      </c>
      <c r="E11" s="1019">
        <v>445398.29889473465</v>
      </c>
      <c r="F11" s="1018">
        <v>38274.73417545314</v>
      </c>
      <c r="G11" s="1034"/>
      <c r="H11" s="1019">
        <v>12.649155712451332</v>
      </c>
      <c r="I11" s="1016">
        <v>48229.6971127906</v>
      </c>
      <c r="J11" s="1017"/>
      <c r="K11" s="1020">
        <v>12.143381147553542</v>
      </c>
    </row>
    <row r="12" spans="1:11" ht="16.5" customHeight="1">
      <c r="A12" s="572" t="s">
        <v>1152</v>
      </c>
      <c r="B12" s="1015">
        <v>296814.720093358</v>
      </c>
      <c r="C12" s="1015">
        <v>335385.5851868734</v>
      </c>
      <c r="D12" s="1015">
        <v>391294.593449085</v>
      </c>
      <c r="E12" s="1019">
        <v>438826.1807986688</v>
      </c>
      <c r="F12" s="1018">
        <v>38570.86509351537</v>
      </c>
      <c r="G12" s="1034"/>
      <c r="H12" s="1019">
        <v>12.994929995851809</v>
      </c>
      <c r="I12" s="1016">
        <v>47531.5873495838</v>
      </c>
      <c r="J12" s="1017"/>
      <c r="K12" s="1020">
        <v>12.14726401676403</v>
      </c>
    </row>
    <row r="13" spans="1:11" ht="16.5" customHeight="1">
      <c r="A13" s="572" t="s">
        <v>1153</v>
      </c>
      <c r="B13" s="1015">
        <v>5772.54379633377</v>
      </c>
      <c r="C13" s="1015">
        <v>5476.412878271514</v>
      </c>
      <c r="D13" s="1015">
        <v>5874.008332859027</v>
      </c>
      <c r="E13" s="1019">
        <v>6572.118096065821</v>
      </c>
      <c r="F13" s="1018">
        <v>-296.13091806225566</v>
      </c>
      <c r="G13" s="1034"/>
      <c r="H13" s="1019">
        <v>-5.1299899751359685</v>
      </c>
      <c r="I13" s="1016">
        <v>698.109763206794</v>
      </c>
      <c r="J13" s="1017"/>
      <c r="K13" s="1020">
        <v>11.884725448916864</v>
      </c>
    </row>
    <row r="14" spans="1:11" ht="16.5" customHeight="1">
      <c r="A14" s="572" t="s">
        <v>1155</v>
      </c>
      <c r="B14" s="1015">
        <v>323746.35024089</v>
      </c>
      <c r="C14" s="1015">
        <v>358015.49065759714</v>
      </c>
      <c r="D14" s="1015">
        <v>368223.5492548013</v>
      </c>
      <c r="E14" s="1019">
        <v>372715.0072182629</v>
      </c>
      <c r="F14" s="1018">
        <v>34269.140416707145</v>
      </c>
      <c r="G14" s="1034"/>
      <c r="H14" s="1019">
        <v>10.585182007830667</v>
      </c>
      <c r="I14" s="1016">
        <v>4491.45796346158</v>
      </c>
      <c r="J14" s="1017"/>
      <c r="K14" s="1020">
        <v>1.219763910415628</v>
      </c>
    </row>
    <row r="15" spans="1:11" ht="16.5" customHeight="1">
      <c r="A15" s="572" t="s">
        <v>1152</v>
      </c>
      <c r="B15" s="1015">
        <v>293642.67070098</v>
      </c>
      <c r="C15" s="1015">
        <v>325614.35912131995</v>
      </c>
      <c r="D15" s="1015">
        <v>334232.35008284904</v>
      </c>
      <c r="E15" s="1019">
        <v>338829.70901328</v>
      </c>
      <c r="F15" s="1018">
        <v>31971.688420339953</v>
      </c>
      <c r="G15" s="1034"/>
      <c r="H15" s="1019">
        <v>10.887957238645715</v>
      </c>
      <c r="I15" s="1016">
        <v>4597.358930430957</v>
      </c>
      <c r="J15" s="1017"/>
      <c r="K15" s="1020">
        <v>1.3754978921972605</v>
      </c>
    </row>
    <row r="16" spans="1:11" ht="16.5" customHeight="1">
      <c r="A16" s="572" t="s">
        <v>1153</v>
      </c>
      <c r="B16" s="1015">
        <v>30103.67953991</v>
      </c>
      <c r="C16" s="1015">
        <v>32401.131536277164</v>
      </c>
      <c r="D16" s="1015">
        <v>33991.199171952256</v>
      </c>
      <c r="E16" s="1019">
        <v>33885.298204982886</v>
      </c>
      <c r="F16" s="1018">
        <v>2297.451996367163</v>
      </c>
      <c r="G16" s="1034"/>
      <c r="H16" s="1019">
        <v>7.631797944571235</v>
      </c>
      <c r="I16" s="1016">
        <v>-105.90096696936962</v>
      </c>
      <c r="J16" s="1017"/>
      <c r="K16" s="1020">
        <v>-0.31155407737645663</v>
      </c>
    </row>
    <row r="17" spans="1:11" ht="16.5" customHeight="1">
      <c r="A17" s="572" t="s">
        <v>1156</v>
      </c>
      <c r="B17" s="1015">
        <v>109336.9916508533</v>
      </c>
      <c r="C17" s="1015">
        <v>126535.09499582018</v>
      </c>
      <c r="D17" s="1015">
        <v>144729.8672938739</v>
      </c>
      <c r="E17" s="1019">
        <v>148855.0781033594</v>
      </c>
      <c r="F17" s="1018">
        <v>17198.103344966876</v>
      </c>
      <c r="G17" s="1034"/>
      <c r="H17" s="1019">
        <v>15.7294462608645</v>
      </c>
      <c r="I17" s="1016">
        <v>4125.210809485521</v>
      </c>
      <c r="J17" s="1017"/>
      <c r="K17" s="1020">
        <v>2.85028300420485</v>
      </c>
    </row>
    <row r="18" spans="1:11" ht="16.5" customHeight="1">
      <c r="A18" s="572" t="s">
        <v>1152</v>
      </c>
      <c r="B18" s="1015">
        <v>103159.82678415003</v>
      </c>
      <c r="C18" s="1015">
        <v>119863.98786683452</v>
      </c>
      <c r="D18" s="1015">
        <v>134268.99689922863</v>
      </c>
      <c r="E18" s="1019">
        <v>137088.0451658095</v>
      </c>
      <c r="F18" s="1018">
        <v>16704.161082684484</v>
      </c>
      <c r="G18" s="1034"/>
      <c r="H18" s="1019">
        <v>16.19250594287639</v>
      </c>
      <c r="I18" s="1016">
        <v>2819.0482665808813</v>
      </c>
      <c r="J18" s="1017"/>
      <c r="K18" s="1020">
        <v>2.0995526381243685</v>
      </c>
    </row>
    <row r="19" spans="1:11" ht="16.5" customHeight="1">
      <c r="A19" s="572" t="s">
        <v>1153</v>
      </c>
      <c r="B19" s="1015">
        <v>6177.164866703274</v>
      </c>
      <c r="C19" s="1015">
        <v>6671.107128985661</v>
      </c>
      <c r="D19" s="1015">
        <v>10460.870394645255</v>
      </c>
      <c r="E19" s="1019">
        <v>11767.032937549908</v>
      </c>
      <c r="F19" s="1018">
        <v>493.94226228238676</v>
      </c>
      <c r="G19" s="1034"/>
      <c r="H19" s="1019">
        <v>7.9962616012546475</v>
      </c>
      <c r="I19" s="1016">
        <v>1306.1625429046526</v>
      </c>
      <c r="J19" s="1017"/>
      <c r="K19" s="1020">
        <v>12.486174607165148</v>
      </c>
    </row>
    <row r="20" spans="1:11" ht="16.5" customHeight="1">
      <c r="A20" s="572" t="s">
        <v>1157</v>
      </c>
      <c r="B20" s="1015">
        <v>5351.50414922</v>
      </c>
      <c r="C20" s="1015">
        <v>6360.18475088</v>
      </c>
      <c r="D20" s="1015">
        <v>6800.65116352</v>
      </c>
      <c r="E20" s="1019">
        <v>7423.218577850002</v>
      </c>
      <c r="F20" s="1018">
        <v>1008.6806016600003</v>
      </c>
      <c r="G20" s="1034"/>
      <c r="H20" s="1019">
        <v>18.848543765158418</v>
      </c>
      <c r="I20" s="1016">
        <v>622.5674143300012</v>
      </c>
      <c r="J20" s="1017"/>
      <c r="K20" s="1020">
        <v>9.154526520483397</v>
      </c>
    </row>
    <row r="21" spans="1:11" ht="16.5" customHeight="1">
      <c r="A21" s="571" t="s">
        <v>591</v>
      </c>
      <c r="B21" s="1009">
        <v>8327.68</v>
      </c>
      <c r="C21" s="1009">
        <v>1312.08186871</v>
      </c>
      <c r="D21" s="1009">
        <v>473.27786871</v>
      </c>
      <c r="E21" s="1013">
        <v>880.93561067</v>
      </c>
      <c r="F21" s="1012">
        <v>-7015.59813129</v>
      </c>
      <c r="G21" s="1032"/>
      <c r="H21" s="1013">
        <v>-84.24432892822492</v>
      </c>
      <c r="I21" s="1010">
        <v>407.65774195999995</v>
      </c>
      <c r="J21" s="1011"/>
      <c r="K21" s="1014">
        <v>86.13496825261258</v>
      </c>
    </row>
    <row r="22" spans="1:11" ht="16.5" customHeight="1">
      <c r="A22" s="571" t="s">
        <v>572</v>
      </c>
      <c r="B22" s="1009">
        <v>2227.89023374</v>
      </c>
      <c r="C22" s="1009">
        <v>2478.8437289800004</v>
      </c>
      <c r="D22" s="1009">
        <v>2507.9283262100003</v>
      </c>
      <c r="E22" s="1013">
        <v>2189.66645962</v>
      </c>
      <c r="F22" s="1012">
        <v>250.9534952400004</v>
      </c>
      <c r="G22" s="1032"/>
      <c r="H22" s="1013">
        <v>11.264176818025733</v>
      </c>
      <c r="I22" s="1010">
        <v>-318.2618665900004</v>
      </c>
      <c r="J22" s="1011"/>
      <c r="K22" s="1014">
        <v>-12.690229751141258</v>
      </c>
    </row>
    <row r="23" spans="1:11" ht="16.5" customHeight="1">
      <c r="A23" s="609" t="s">
        <v>573</v>
      </c>
      <c r="B23" s="1009">
        <v>225879.4852821733</v>
      </c>
      <c r="C23" s="1009">
        <v>247996.78571285226</v>
      </c>
      <c r="D23" s="1009">
        <v>251983.82263072615</v>
      </c>
      <c r="E23" s="1013">
        <v>275110.594963621</v>
      </c>
      <c r="F23" s="1012">
        <v>22117.300430678966</v>
      </c>
      <c r="G23" s="1032"/>
      <c r="H23" s="1013">
        <v>9.791637519914472</v>
      </c>
      <c r="I23" s="1010">
        <v>23126.77233289485</v>
      </c>
      <c r="J23" s="1011"/>
      <c r="K23" s="1014">
        <v>9.177879790634956</v>
      </c>
    </row>
    <row r="24" spans="1:11" ht="16.5" customHeight="1">
      <c r="A24" s="610" t="s">
        <v>574</v>
      </c>
      <c r="B24" s="1015">
        <v>98705.74745013002</v>
      </c>
      <c r="C24" s="1015">
        <v>101753.60090142999</v>
      </c>
      <c r="D24" s="1015">
        <v>104817.05232587</v>
      </c>
      <c r="E24" s="1019">
        <v>113731.97515999</v>
      </c>
      <c r="F24" s="1018">
        <v>3047.853451299976</v>
      </c>
      <c r="G24" s="1034"/>
      <c r="H24" s="1019">
        <v>3.087817609445559</v>
      </c>
      <c r="I24" s="1016">
        <v>8914.922834120007</v>
      </c>
      <c r="J24" s="1017"/>
      <c r="K24" s="1020">
        <v>8.505221847304044</v>
      </c>
    </row>
    <row r="25" spans="1:11" ht="16.5" customHeight="1">
      <c r="A25" s="610" t="s">
        <v>575</v>
      </c>
      <c r="B25" s="1015">
        <v>35207.753525598324</v>
      </c>
      <c r="C25" s="1015">
        <v>47378.185116461405</v>
      </c>
      <c r="D25" s="1015">
        <v>46787.397031850145</v>
      </c>
      <c r="E25" s="1019">
        <v>57643.19403633072</v>
      </c>
      <c r="F25" s="1018">
        <v>12170.431590863082</v>
      </c>
      <c r="G25" s="1034"/>
      <c r="H25" s="1019">
        <v>34.567475547721</v>
      </c>
      <c r="I25" s="1016">
        <v>10855.797004480577</v>
      </c>
      <c r="J25" s="1017"/>
      <c r="K25" s="1020">
        <v>23.202395715860362</v>
      </c>
    </row>
    <row r="26" spans="1:11" ht="16.5" customHeight="1">
      <c r="A26" s="610" t="s">
        <v>576</v>
      </c>
      <c r="B26" s="1015">
        <v>91965.98430644497</v>
      </c>
      <c r="C26" s="1015">
        <v>98864.99969496088</v>
      </c>
      <c r="D26" s="1015">
        <v>100379.37327300599</v>
      </c>
      <c r="E26" s="1019">
        <v>103735.42576730026</v>
      </c>
      <c r="F26" s="1018">
        <v>6899.015388515909</v>
      </c>
      <c r="G26" s="1034"/>
      <c r="H26" s="1019">
        <v>7.5017034184371</v>
      </c>
      <c r="I26" s="1016">
        <v>3356.052494294272</v>
      </c>
      <c r="J26" s="1017"/>
      <c r="K26" s="1020">
        <v>3.343368647228625</v>
      </c>
    </row>
    <row r="27" spans="1:11" ht="16.5" customHeight="1">
      <c r="A27" s="611" t="s">
        <v>1158</v>
      </c>
      <c r="B27" s="1036">
        <v>1059669.5329466732</v>
      </c>
      <c r="C27" s="1036">
        <v>1160701.949905849</v>
      </c>
      <c r="D27" s="1036">
        <v>1266787.9708058806</v>
      </c>
      <c r="E27" s="1037">
        <v>1344128.965769845</v>
      </c>
      <c r="F27" s="1038">
        <v>101032.41695917584</v>
      </c>
      <c r="G27" s="1039"/>
      <c r="H27" s="1037">
        <v>9.534332527069097</v>
      </c>
      <c r="I27" s="1040">
        <v>77340.99496396445</v>
      </c>
      <c r="J27" s="1041"/>
      <c r="K27" s="1042">
        <v>6.105283342307328</v>
      </c>
    </row>
    <row r="28" spans="1:11" ht="16.5" customHeight="1">
      <c r="A28" s="571" t="s">
        <v>1159</v>
      </c>
      <c r="B28" s="1009">
        <v>140541.85284036596</v>
      </c>
      <c r="C28" s="1009">
        <v>153325.92849262906</v>
      </c>
      <c r="D28" s="1009">
        <v>200521.47053189974</v>
      </c>
      <c r="E28" s="1013">
        <v>170224.95414029228</v>
      </c>
      <c r="F28" s="1012">
        <v>12784.075652263098</v>
      </c>
      <c r="G28" s="1032"/>
      <c r="H28" s="1013">
        <v>9.096276585156346</v>
      </c>
      <c r="I28" s="1010">
        <v>-30296.516391607467</v>
      </c>
      <c r="J28" s="1011"/>
      <c r="K28" s="1014">
        <v>-15.108864058917709</v>
      </c>
    </row>
    <row r="29" spans="1:11" ht="16.5" customHeight="1">
      <c r="A29" s="572" t="s">
        <v>1160</v>
      </c>
      <c r="B29" s="1015">
        <v>23431.563178128</v>
      </c>
      <c r="C29" s="1015">
        <v>22819.7323038123</v>
      </c>
      <c r="D29" s="1015">
        <v>30353.971786665996</v>
      </c>
      <c r="E29" s="1019">
        <v>26827.364205938025</v>
      </c>
      <c r="F29" s="1018">
        <v>-611.8308743156995</v>
      </c>
      <c r="G29" s="1034"/>
      <c r="H29" s="1019">
        <v>-2.6111398102829435</v>
      </c>
      <c r="I29" s="1016">
        <v>-3526.6075807279703</v>
      </c>
      <c r="J29" s="1017"/>
      <c r="K29" s="1020">
        <v>-11.618273896785894</v>
      </c>
    </row>
    <row r="30" spans="1:11" ht="16.5" customHeight="1">
      <c r="A30" s="572" t="s">
        <v>1161</v>
      </c>
      <c r="B30" s="1015">
        <v>59611.945390479996</v>
      </c>
      <c r="C30" s="1015">
        <v>70458.05962291</v>
      </c>
      <c r="D30" s="1015">
        <v>109356.96798336</v>
      </c>
      <c r="E30" s="1019">
        <v>60785.901855849996</v>
      </c>
      <c r="F30" s="1018">
        <v>10846.114232430009</v>
      </c>
      <c r="G30" s="1034"/>
      <c r="H30" s="1019">
        <v>18.194531584876156</v>
      </c>
      <c r="I30" s="1016">
        <v>-48571.06612751</v>
      </c>
      <c r="J30" s="1017"/>
      <c r="K30" s="1020">
        <v>-44.41515435477388</v>
      </c>
    </row>
    <row r="31" spans="1:11" ht="16.5" customHeight="1">
      <c r="A31" s="572" t="s">
        <v>1162</v>
      </c>
      <c r="B31" s="1015">
        <v>539.9387125645001</v>
      </c>
      <c r="C31" s="1015">
        <v>818.0721563702501</v>
      </c>
      <c r="D31" s="1015">
        <v>688.07762990025</v>
      </c>
      <c r="E31" s="1019">
        <v>858.4751007597498</v>
      </c>
      <c r="F31" s="1018">
        <v>278.13344380575006</v>
      </c>
      <c r="G31" s="1034"/>
      <c r="H31" s="1019">
        <v>51.51203966922908</v>
      </c>
      <c r="I31" s="1016">
        <v>170.39747085949978</v>
      </c>
      <c r="J31" s="1017"/>
      <c r="K31" s="1020">
        <v>24.764279996168767</v>
      </c>
    </row>
    <row r="32" spans="1:11" ht="16.5" customHeight="1">
      <c r="A32" s="572" t="s">
        <v>1163</v>
      </c>
      <c r="B32" s="1016">
        <v>56783.51974979347</v>
      </c>
      <c r="C32" s="1016">
        <v>58466.86018176649</v>
      </c>
      <c r="D32" s="1016">
        <v>59753.6633239735</v>
      </c>
      <c r="E32" s="1017">
        <v>81017.6127330945</v>
      </c>
      <c r="F32" s="1018">
        <v>1683.340431973018</v>
      </c>
      <c r="G32" s="1034"/>
      <c r="H32" s="1019">
        <v>2.9644876530908255</v>
      </c>
      <c r="I32" s="1016">
        <v>21263.949409121</v>
      </c>
      <c r="J32" s="1017"/>
      <c r="K32" s="1020">
        <v>35.58601803847863</v>
      </c>
    </row>
    <row r="33" spans="1:11" ht="16.5" customHeight="1">
      <c r="A33" s="572" t="s">
        <v>1164</v>
      </c>
      <c r="B33" s="1015">
        <v>174.8858094</v>
      </c>
      <c r="C33" s="1015">
        <v>763.20422777</v>
      </c>
      <c r="D33" s="1015">
        <v>368.789808</v>
      </c>
      <c r="E33" s="1019">
        <v>735.6002446500001</v>
      </c>
      <c r="F33" s="1018">
        <v>588.31841837</v>
      </c>
      <c r="G33" s="1034"/>
      <c r="H33" s="1019">
        <v>336.401461266874</v>
      </c>
      <c r="I33" s="1016">
        <v>366.81043665000016</v>
      </c>
      <c r="J33" s="1017"/>
      <c r="K33" s="1020">
        <v>99.46327926990872</v>
      </c>
    </row>
    <row r="34" spans="1:11" ht="16.5" customHeight="1">
      <c r="A34" s="599" t="s">
        <v>1165</v>
      </c>
      <c r="B34" s="1009">
        <v>854869.8550058439</v>
      </c>
      <c r="C34" s="1009">
        <v>910121.8086529098</v>
      </c>
      <c r="D34" s="1009">
        <v>967654.228966491</v>
      </c>
      <c r="E34" s="1013">
        <v>1075819.3337295784</v>
      </c>
      <c r="F34" s="1012">
        <v>55251.95364706591</v>
      </c>
      <c r="G34" s="1032"/>
      <c r="H34" s="1013">
        <v>6.4632006057446265</v>
      </c>
      <c r="I34" s="1010">
        <v>108165.10476308747</v>
      </c>
      <c r="J34" s="1011"/>
      <c r="K34" s="1014">
        <v>11.178073895115807</v>
      </c>
    </row>
    <row r="35" spans="1:11" ht="16.5" customHeight="1">
      <c r="A35" s="572" t="s">
        <v>1166</v>
      </c>
      <c r="B35" s="1015">
        <v>111002.99299999999</v>
      </c>
      <c r="C35" s="1015">
        <v>127641.7</v>
      </c>
      <c r="D35" s="1015">
        <v>137031.6</v>
      </c>
      <c r="E35" s="1019">
        <v>144289.9</v>
      </c>
      <c r="F35" s="1018">
        <v>16638.70700000001</v>
      </c>
      <c r="G35" s="1034"/>
      <c r="H35" s="1019">
        <v>14.989421951892783</v>
      </c>
      <c r="I35" s="1016">
        <v>7258.3000000000175</v>
      </c>
      <c r="J35" s="1017"/>
      <c r="K35" s="1020">
        <v>5.296807451711881</v>
      </c>
    </row>
    <row r="36" spans="1:11" ht="16.5" customHeight="1">
      <c r="A36" s="572" t="s">
        <v>1167</v>
      </c>
      <c r="B36" s="1015">
        <v>6347.5535</v>
      </c>
      <c r="C36" s="1015">
        <v>8901.67023868</v>
      </c>
      <c r="D36" s="1015">
        <v>10070.55929792</v>
      </c>
      <c r="E36" s="1019">
        <v>11279.582508126765</v>
      </c>
      <c r="F36" s="1018">
        <v>2554.1167386800007</v>
      </c>
      <c r="G36" s="1034"/>
      <c r="H36" s="1019">
        <v>40.23781349271023</v>
      </c>
      <c r="I36" s="1016">
        <v>1209.0232102067657</v>
      </c>
      <c r="J36" s="1017"/>
      <c r="K36" s="1020">
        <v>12.00552198184743</v>
      </c>
    </row>
    <row r="37" spans="1:11" ht="16.5" customHeight="1">
      <c r="A37" s="575" t="s">
        <v>1168</v>
      </c>
      <c r="B37" s="1015">
        <v>12884.595125481617</v>
      </c>
      <c r="C37" s="1015">
        <v>13385.235940541043</v>
      </c>
      <c r="D37" s="1015">
        <v>11754.169154773677</v>
      </c>
      <c r="E37" s="1019">
        <v>14432.748283577283</v>
      </c>
      <c r="F37" s="1018">
        <v>500.6408150594252</v>
      </c>
      <c r="G37" s="1034"/>
      <c r="H37" s="1019">
        <v>3.885576614427856</v>
      </c>
      <c r="I37" s="1016">
        <v>2678.5791288036053</v>
      </c>
      <c r="J37" s="1017"/>
      <c r="K37" s="1020">
        <v>22.788332323052913</v>
      </c>
    </row>
    <row r="38" spans="1:11" ht="16.5" customHeight="1">
      <c r="A38" s="612" t="s">
        <v>1169</v>
      </c>
      <c r="B38" s="1015">
        <v>2854.657</v>
      </c>
      <c r="C38" s="1015">
        <v>3206.4420516453424</v>
      </c>
      <c r="D38" s="1015">
        <v>1974.7504720499999</v>
      </c>
      <c r="E38" s="1043">
        <v>2499.398546220959</v>
      </c>
      <c r="F38" s="1018">
        <v>351.78505164534226</v>
      </c>
      <c r="G38" s="1034"/>
      <c r="H38" s="1019">
        <v>12.323198606534595</v>
      </c>
      <c r="I38" s="1016">
        <v>524.648074170959</v>
      </c>
      <c r="J38" s="1017"/>
      <c r="K38" s="1020">
        <v>26.567816116348048</v>
      </c>
    </row>
    <row r="39" spans="1:11" ht="16.5" customHeight="1">
      <c r="A39" s="612" t="s">
        <v>1170</v>
      </c>
      <c r="B39" s="1015">
        <v>10029.938125481616</v>
      </c>
      <c r="C39" s="1015">
        <v>10178.7938888957</v>
      </c>
      <c r="D39" s="1015">
        <v>9779.418682723677</v>
      </c>
      <c r="E39" s="1019">
        <v>11933.349737356324</v>
      </c>
      <c r="F39" s="1018">
        <v>148.8557634140834</v>
      </c>
      <c r="G39" s="1034"/>
      <c r="H39" s="1019">
        <v>1.4841144736068417</v>
      </c>
      <c r="I39" s="1016">
        <v>2153.931054632647</v>
      </c>
      <c r="J39" s="1017"/>
      <c r="K39" s="1020">
        <v>22.025144075667626</v>
      </c>
    </row>
    <row r="40" spans="1:11" ht="16.5" customHeight="1">
      <c r="A40" s="572" t="s">
        <v>1171</v>
      </c>
      <c r="B40" s="1015">
        <v>722900.1464051999</v>
      </c>
      <c r="C40" s="1015">
        <v>758422.4963063435</v>
      </c>
      <c r="D40" s="1015">
        <v>805307.5172847573</v>
      </c>
      <c r="E40" s="1019">
        <v>904238.2688179845</v>
      </c>
      <c r="F40" s="1018">
        <v>35522.34990114358</v>
      </c>
      <c r="G40" s="1034"/>
      <c r="H40" s="1019">
        <v>4.913866746021185</v>
      </c>
      <c r="I40" s="1016">
        <v>98930.75153322716</v>
      </c>
      <c r="J40" s="1017"/>
      <c r="K40" s="1020">
        <v>12.28484143135661</v>
      </c>
    </row>
    <row r="41" spans="1:11" ht="16.5" customHeight="1">
      <c r="A41" s="575" t="s">
        <v>1172</v>
      </c>
      <c r="B41" s="1015">
        <v>694399.071558579</v>
      </c>
      <c r="C41" s="1015">
        <v>726337.0425510899</v>
      </c>
      <c r="D41" s="1015">
        <v>779262.5258145572</v>
      </c>
      <c r="E41" s="1019">
        <v>875035.6331436806</v>
      </c>
      <c r="F41" s="1018">
        <v>31937.970992510905</v>
      </c>
      <c r="G41" s="1034"/>
      <c r="H41" s="1019">
        <v>4.5993683316462555</v>
      </c>
      <c r="I41" s="1016">
        <v>95773.10732912342</v>
      </c>
      <c r="J41" s="1017"/>
      <c r="K41" s="1020">
        <v>12.29022366102008</v>
      </c>
    </row>
    <row r="42" spans="1:11" ht="16.5" customHeight="1">
      <c r="A42" s="575" t="s">
        <v>1173</v>
      </c>
      <c r="B42" s="1015">
        <v>28501.07484662093</v>
      </c>
      <c r="C42" s="1015">
        <v>32085.453755253628</v>
      </c>
      <c r="D42" s="1015">
        <v>26044.99147020016</v>
      </c>
      <c r="E42" s="1019">
        <v>29202.635674303896</v>
      </c>
      <c r="F42" s="1018">
        <v>3584.378908632698</v>
      </c>
      <c r="G42" s="1034"/>
      <c r="H42" s="1019">
        <v>12.576293799171085</v>
      </c>
      <c r="I42" s="1016">
        <v>3157.644204103737</v>
      </c>
      <c r="J42" s="1017"/>
      <c r="K42" s="1020">
        <v>12.12380586769096</v>
      </c>
    </row>
    <row r="43" spans="1:11" ht="16.5" customHeight="1">
      <c r="A43" s="576" t="s">
        <v>1174</v>
      </c>
      <c r="B43" s="1044">
        <v>1734.5669751625092</v>
      </c>
      <c r="C43" s="1044">
        <v>1770.7061673452497</v>
      </c>
      <c r="D43" s="1044">
        <v>3490.38322904</v>
      </c>
      <c r="E43" s="1024">
        <v>1578.8341198899975</v>
      </c>
      <c r="F43" s="1023">
        <v>36.139192182740544</v>
      </c>
      <c r="G43" s="1045"/>
      <c r="H43" s="1024">
        <v>2.0834705549121106</v>
      </c>
      <c r="I43" s="1021">
        <v>-1911.5491091500026</v>
      </c>
      <c r="J43" s="1022"/>
      <c r="K43" s="1025">
        <v>-54.766167028477206</v>
      </c>
    </row>
    <row r="44" spans="1:11" s="614" customFormat="1" ht="16.5" customHeight="1" thickBot="1">
      <c r="A44" s="613" t="s">
        <v>560</v>
      </c>
      <c r="B44" s="1026">
        <v>64257.85687766676</v>
      </c>
      <c r="C44" s="1027">
        <v>97254.21971416858</v>
      </c>
      <c r="D44" s="1026">
        <v>98612.22561410829</v>
      </c>
      <c r="E44" s="1030">
        <v>98084.6567080298</v>
      </c>
      <c r="F44" s="1029">
        <v>32996.362836501816</v>
      </c>
      <c r="G44" s="1035"/>
      <c r="H44" s="1030">
        <v>51.349927370469025</v>
      </c>
      <c r="I44" s="1027">
        <v>-527.5689060784935</v>
      </c>
      <c r="J44" s="1028"/>
      <c r="K44" s="1031">
        <v>-0.5349934075547476</v>
      </c>
    </row>
    <row r="45" spans="1:11" ht="16.5" customHeight="1" thickTop="1">
      <c r="A45" s="287" t="s">
        <v>1115</v>
      </c>
      <c r="B45" s="440"/>
      <c r="C45" s="36"/>
      <c r="D45" s="602"/>
      <c r="E45" s="602"/>
      <c r="F45" s="573"/>
      <c r="G45" s="574"/>
      <c r="H45" s="573"/>
      <c r="I45" s="574"/>
      <c r="J45" s="574"/>
      <c r="K45" s="574"/>
    </row>
    <row r="46" spans="1:11" ht="16.5">
      <c r="A46" s="1588" t="s">
        <v>1488</v>
      </c>
      <c r="B46" s="1563"/>
      <c r="C46" s="1564"/>
      <c r="D46" s="602"/>
      <c r="E46" s="602"/>
      <c r="F46" s="573"/>
      <c r="G46" s="574"/>
      <c r="H46" s="573"/>
      <c r="I46" s="574"/>
      <c r="J46" s="574"/>
      <c r="K46" s="574"/>
    </row>
    <row r="47" spans="1:11" ht="16.5" customHeight="1">
      <c r="A47" s="1588" t="s">
        <v>1489</v>
      </c>
      <c r="B47" s="1563"/>
      <c r="C47" s="615"/>
      <c r="D47" s="602"/>
      <c r="E47" s="602"/>
      <c r="F47" s="573"/>
      <c r="G47" s="574"/>
      <c r="H47" s="573"/>
      <c r="I47" s="574"/>
      <c r="J47" s="574"/>
      <c r="K47" s="574"/>
    </row>
    <row r="48" spans="4:11" ht="16.5" customHeight="1">
      <c r="D48" s="616"/>
      <c r="E48" s="616"/>
      <c r="F48" s="584"/>
      <c r="G48" s="585"/>
      <c r="H48" s="584"/>
      <c r="I48" s="585"/>
      <c r="J48" s="585"/>
      <c r="K48" s="585"/>
    </row>
    <row r="49" spans="4:11" ht="16.5" customHeight="1">
      <c r="D49" s="616"/>
      <c r="E49" s="616"/>
      <c r="F49" s="584"/>
      <c r="G49" s="585"/>
      <c r="H49" s="584"/>
      <c r="I49" s="585"/>
      <c r="J49" s="585"/>
      <c r="K49" s="585"/>
    </row>
    <row r="50" spans="1:11" s="40" customFormat="1" ht="16.5" customHeight="1">
      <c r="A50" s="287"/>
      <c r="B50" s="44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7"/>
      <c r="B51" s="44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7"/>
      <c r="B52" s="44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7"/>
      <c r="B53" s="44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7"/>
      <c r="B54" s="44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7"/>
      <c r="B55" s="44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7"/>
      <c r="B56" s="44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7"/>
      <c r="B57" s="44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7"/>
      <c r="B58" s="44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7"/>
      <c r="B59" s="44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7"/>
      <c r="B60" s="44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7"/>
      <c r="B61" s="44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7"/>
      <c r="B62" s="44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7"/>
      <c r="B63" s="44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7"/>
      <c r="B64" s="44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7"/>
      <c r="B65" s="44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7"/>
      <c r="B66" s="44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7"/>
      <c r="B67" s="44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7"/>
      <c r="B68" s="44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7"/>
      <c r="B69" s="44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7"/>
      <c r="B70" s="44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7"/>
      <c r="B71" s="44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7"/>
      <c r="B72" s="44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7"/>
      <c r="B73" s="44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7"/>
      <c r="B74" s="44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7"/>
      <c r="B75" s="44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7"/>
      <c r="B76" s="44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7"/>
      <c r="B77" s="44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7"/>
      <c r="B78" s="44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7"/>
      <c r="B79" s="44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7"/>
      <c r="B80" s="44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7"/>
      <c r="B81" s="44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7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17"/>
      <c r="B83" s="618"/>
      <c r="C83" s="618"/>
      <c r="D83" s="618"/>
      <c r="E83" s="618"/>
    </row>
    <row r="84" spans="1:5" ht="16.5" customHeight="1">
      <c r="A84" s="617"/>
      <c r="B84" s="619"/>
      <c r="C84" s="619"/>
      <c r="D84" s="619"/>
      <c r="E84" s="619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I17" sqref="I17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16384" width="9.140625" style="9" customWidth="1"/>
  </cols>
  <sheetData>
    <row r="1" spans="1:9" ht="12.75">
      <c r="A1" s="1651" t="s">
        <v>1001</v>
      </c>
      <c r="B1" s="1651"/>
      <c r="C1" s="1651"/>
      <c r="D1" s="1651"/>
      <c r="E1" s="1651"/>
      <c r="F1" s="1651"/>
      <c r="G1" s="1651"/>
      <c r="H1" s="1651"/>
      <c r="I1" s="1651"/>
    </row>
    <row r="2" spans="1:9" ht="15.75">
      <c r="A2" s="1667" t="s">
        <v>109</v>
      </c>
      <c r="B2" s="1667"/>
      <c r="C2" s="1667"/>
      <c r="D2" s="1667"/>
      <c r="E2" s="1667"/>
      <c r="F2" s="1667"/>
      <c r="G2" s="1667"/>
      <c r="H2" s="1667"/>
      <c r="I2" s="1667"/>
    </row>
    <row r="3" spans="1:9" ht="13.5" thickBot="1">
      <c r="A3" s="1909" t="s">
        <v>341</v>
      </c>
      <c r="B3" s="1909"/>
      <c r="C3" s="1909"/>
      <c r="D3" s="1909"/>
      <c r="E3" s="1909"/>
      <c r="F3" s="1909"/>
      <c r="G3" s="1909"/>
      <c r="H3" s="1909"/>
      <c r="I3" s="1909"/>
    </row>
    <row r="4" spans="1:9" ht="21" customHeight="1" thickBot="1" thickTop="1">
      <c r="A4" s="868" t="s">
        <v>840</v>
      </c>
      <c r="B4" s="869" t="s">
        <v>549</v>
      </c>
      <c r="C4" s="869" t="s">
        <v>51</v>
      </c>
      <c r="D4" s="869" t="s">
        <v>858</v>
      </c>
      <c r="E4" s="869" t="s">
        <v>52</v>
      </c>
      <c r="F4" s="870" t="s">
        <v>902</v>
      </c>
      <c r="G4" s="870" t="s">
        <v>875</v>
      </c>
      <c r="H4" s="870" t="s">
        <v>588</v>
      </c>
      <c r="I4" s="871" t="s">
        <v>1325</v>
      </c>
    </row>
    <row r="5" spans="1:9" ht="21" customHeight="1" thickTop="1">
      <c r="A5" s="872" t="s">
        <v>990</v>
      </c>
      <c r="B5" s="1367">
        <v>980.096</v>
      </c>
      <c r="C5" s="1347">
        <v>957.5</v>
      </c>
      <c r="D5" s="1347">
        <v>2133.8</v>
      </c>
      <c r="E5" s="1347">
        <v>3417.43</v>
      </c>
      <c r="F5" s="1347">
        <v>3939.5</v>
      </c>
      <c r="G5" s="1347">
        <v>2628.646</v>
      </c>
      <c r="H5" s="1347">
        <v>3023.9850000000006</v>
      </c>
      <c r="I5" s="1368">
        <v>3350.8</v>
      </c>
    </row>
    <row r="6" spans="1:9" ht="21" customHeight="1">
      <c r="A6" s="872" t="s">
        <v>991</v>
      </c>
      <c r="B6" s="1369">
        <v>977.561</v>
      </c>
      <c r="C6" s="1370">
        <v>1207.954</v>
      </c>
      <c r="D6" s="1370">
        <v>1655.209</v>
      </c>
      <c r="E6" s="1370">
        <v>2820.1</v>
      </c>
      <c r="F6" s="1370">
        <v>4235.2</v>
      </c>
      <c r="G6" s="1370">
        <v>4914.036</v>
      </c>
      <c r="H6" s="1370">
        <v>5135.26</v>
      </c>
      <c r="I6" s="1371">
        <v>3193.1</v>
      </c>
    </row>
    <row r="7" spans="1:9" ht="21" customHeight="1">
      <c r="A7" s="872" t="s">
        <v>992</v>
      </c>
      <c r="B7" s="1369">
        <v>907.879</v>
      </c>
      <c r="C7" s="1370">
        <v>865.719</v>
      </c>
      <c r="D7" s="1370">
        <v>2411.6</v>
      </c>
      <c r="E7" s="1370">
        <v>1543.517</v>
      </c>
      <c r="F7" s="1370">
        <v>4145.5</v>
      </c>
      <c r="G7" s="1370">
        <v>4589.347</v>
      </c>
      <c r="H7" s="1370">
        <v>3823.28</v>
      </c>
      <c r="I7" s="1371">
        <v>2878.583504</v>
      </c>
    </row>
    <row r="8" spans="1:9" ht="21" customHeight="1">
      <c r="A8" s="872" t="s">
        <v>993</v>
      </c>
      <c r="B8" s="1369">
        <v>1103.189</v>
      </c>
      <c r="C8" s="1370">
        <v>1188.259</v>
      </c>
      <c r="D8" s="1370">
        <v>2065.7</v>
      </c>
      <c r="E8" s="1370">
        <v>1571.367</v>
      </c>
      <c r="F8" s="1370">
        <v>3894.8</v>
      </c>
      <c r="G8" s="1370">
        <v>2064.913</v>
      </c>
      <c r="H8" s="1370">
        <v>3673.03</v>
      </c>
      <c r="I8" s="1371">
        <v>4227.299999999999</v>
      </c>
    </row>
    <row r="9" spans="1:9" ht="21" customHeight="1">
      <c r="A9" s="872" t="s">
        <v>994</v>
      </c>
      <c r="B9" s="1369">
        <v>1583.675</v>
      </c>
      <c r="C9" s="1370">
        <v>1661.361</v>
      </c>
      <c r="D9" s="1370">
        <v>2859.9</v>
      </c>
      <c r="E9" s="1370">
        <v>2301.56</v>
      </c>
      <c r="F9" s="1370">
        <v>4767.4</v>
      </c>
      <c r="G9" s="1370">
        <v>3784.984</v>
      </c>
      <c r="H9" s="1370">
        <v>5468.766</v>
      </c>
      <c r="I9" s="1371">
        <v>3117</v>
      </c>
    </row>
    <row r="10" spans="1:9" ht="21" customHeight="1">
      <c r="A10" s="872" t="s">
        <v>995</v>
      </c>
      <c r="B10" s="1369">
        <v>1156.237</v>
      </c>
      <c r="C10" s="1370">
        <v>1643.985</v>
      </c>
      <c r="D10" s="1370">
        <v>3805.5</v>
      </c>
      <c r="E10" s="1370">
        <v>2016.824</v>
      </c>
      <c r="F10" s="1370">
        <v>4917.8</v>
      </c>
      <c r="G10" s="1370">
        <v>4026.84</v>
      </c>
      <c r="H10" s="1370">
        <v>5113.109</v>
      </c>
      <c r="I10" s="1371">
        <v>1084</v>
      </c>
    </row>
    <row r="11" spans="1:9" ht="21" customHeight="1">
      <c r="A11" s="872" t="s">
        <v>996</v>
      </c>
      <c r="B11" s="1369">
        <v>603.806</v>
      </c>
      <c r="C11" s="1370">
        <v>716.981</v>
      </c>
      <c r="D11" s="1370">
        <v>2962.1</v>
      </c>
      <c r="E11" s="1370">
        <v>2007.5</v>
      </c>
      <c r="F11" s="1370">
        <v>5107.5</v>
      </c>
      <c r="G11" s="1370">
        <v>5404.078</v>
      </c>
      <c r="H11" s="1370">
        <v>5923.4</v>
      </c>
      <c r="I11" s="1535" t="s">
        <v>900</v>
      </c>
    </row>
    <row r="12" spans="1:9" ht="21" customHeight="1">
      <c r="A12" s="872" t="s">
        <v>997</v>
      </c>
      <c r="B12" s="1369">
        <v>603.011</v>
      </c>
      <c r="C12" s="1370">
        <v>1428.479</v>
      </c>
      <c r="D12" s="1370">
        <v>1963.1</v>
      </c>
      <c r="E12" s="1370">
        <v>2480.095</v>
      </c>
      <c r="F12" s="1370">
        <v>3755.8</v>
      </c>
      <c r="G12" s="1370">
        <v>4548.177</v>
      </c>
      <c r="H12" s="1370">
        <v>5524.553</v>
      </c>
      <c r="I12" s="1535" t="s">
        <v>900</v>
      </c>
    </row>
    <row r="13" spans="1:9" ht="21" customHeight="1">
      <c r="A13" s="872" t="s">
        <v>998</v>
      </c>
      <c r="B13" s="1369">
        <v>1398.554</v>
      </c>
      <c r="C13" s="1370">
        <v>2052.853</v>
      </c>
      <c r="D13" s="1370">
        <v>3442.1</v>
      </c>
      <c r="E13" s="1370">
        <v>3768.18</v>
      </c>
      <c r="F13" s="1370">
        <v>4382.1</v>
      </c>
      <c r="G13" s="1370">
        <v>4505.977</v>
      </c>
      <c r="H13" s="1370">
        <v>4638.701</v>
      </c>
      <c r="I13" s="1535" t="s">
        <v>900</v>
      </c>
    </row>
    <row r="14" spans="1:9" ht="21" customHeight="1">
      <c r="A14" s="872" t="s">
        <v>716</v>
      </c>
      <c r="B14" s="1369">
        <v>916.412</v>
      </c>
      <c r="C14" s="1370">
        <v>2714.843</v>
      </c>
      <c r="D14" s="1370">
        <v>3420.2</v>
      </c>
      <c r="E14" s="1370">
        <v>3495.035</v>
      </c>
      <c r="F14" s="1370">
        <v>3427.2</v>
      </c>
      <c r="G14" s="1370">
        <v>3263.921</v>
      </c>
      <c r="H14" s="1370">
        <v>5139.568</v>
      </c>
      <c r="I14" s="1535" t="s">
        <v>900</v>
      </c>
    </row>
    <row r="15" spans="1:9" ht="21" customHeight="1">
      <c r="A15" s="872" t="s">
        <v>717</v>
      </c>
      <c r="B15" s="1369">
        <v>1181.457</v>
      </c>
      <c r="C15" s="1370">
        <v>1711.2</v>
      </c>
      <c r="D15" s="1370">
        <v>2205.73</v>
      </c>
      <c r="E15" s="1370">
        <v>3452.1</v>
      </c>
      <c r="F15" s="1370">
        <v>3016.2</v>
      </c>
      <c r="G15" s="1370">
        <v>4066.715</v>
      </c>
      <c r="H15" s="1370">
        <v>5497.373</v>
      </c>
      <c r="I15" s="1535" t="s">
        <v>900</v>
      </c>
    </row>
    <row r="16" spans="1:9" ht="21" customHeight="1">
      <c r="A16" s="872" t="s">
        <v>718</v>
      </c>
      <c r="B16" s="1369">
        <v>1394</v>
      </c>
      <c r="C16" s="1370">
        <v>1571.796</v>
      </c>
      <c r="D16" s="1370">
        <v>3091.435</v>
      </c>
      <c r="E16" s="1370">
        <v>4253.095</v>
      </c>
      <c r="F16" s="1372">
        <v>2113.92</v>
      </c>
      <c r="G16" s="1372">
        <v>3970.419</v>
      </c>
      <c r="H16" s="1370">
        <v>7717.93</v>
      </c>
      <c r="I16" s="1535" t="s">
        <v>900</v>
      </c>
    </row>
    <row r="17" spans="1:9" ht="21" customHeight="1" thickBot="1">
      <c r="A17" s="873" t="s">
        <v>721</v>
      </c>
      <c r="B17" s="1373">
        <v>12805.877000000002</v>
      </c>
      <c r="C17" s="1374">
        <v>17720.93</v>
      </c>
      <c r="D17" s="1374">
        <v>32016.374</v>
      </c>
      <c r="E17" s="1374">
        <v>33126.803</v>
      </c>
      <c r="F17" s="1374">
        <v>47702.91999999999</v>
      </c>
      <c r="G17" s="1374">
        <v>47768.05300000001</v>
      </c>
      <c r="H17" s="1374">
        <v>60678.955</v>
      </c>
      <c r="I17" s="1375">
        <v>17850.783504</v>
      </c>
    </row>
    <row r="18" spans="1:9" ht="21" customHeight="1" thickTop="1">
      <c r="A18" s="864" t="s">
        <v>53</v>
      </c>
      <c r="B18" s="864"/>
      <c r="C18" s="864"/>
      <c r="D18" s="865"/>
      <c r="E18" s="864"/>
      <c r="F18" s="864"/>
      <c r="G18" s="865"/>
      <c r="H18" s="866"/>
      <c r="I18" s="866"/>
    </row>
    <row r="19" spans="1:9" ht="21" customHeight="1">
      <c r="A19" s="864"/>
      <c r="B19" s="864"/>
      <c r="C19" s="864"/>
      <c r="D19" s="865"/>
      <c r="E19" s="864"/>
      <c r="F19" s="864"/>
      <c r="G19" s="867"/>
      <c r="H19" s="866"/>
      <c r="I19" s="866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688" t="s">
        <v>1002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</row>
    <row r="2" spans="1:13" ht="16.5" thickBot="1">
      <c r="A2" s="1687" t="s">
        <v>547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  <c r="L2" s="1687"/>
      <c r="M2" s="1687"/>
    </row>
    <row r="3" spans="1:13" ht="13.5" thickTop="1">
      <c r="A3" s="36"/>
      <c r="B3" s="1910" t="s">
        <v>856</v>
      </c>
      <c r="C3" s="1911"/>
      <c r="D3" s="1911"/>
      <c r="E3" s="1911"/>
      <c r="F3" s="1912"/>
      <c r="G3" s="1911" t="s">
        <v>875</v>
      </c>
      <c r="H3" s="1912"/>
      <c r="I3" s="1911" t="s">
        <v>588</v>
      </c>
      <c r="J3" s="1912"/>
      <c r="K3" s="1868" t="s">
        <v>45</v>
      </c>
      <c r="L3" s="1919" t="s">
        <v>108</v>
      </c>
      <c r="M3" s="1920"/>
    </row>
    <row r="4" spans="1:13" ht="12.75">
      <c r="A4" s="36"/>
      <c r="B4" s="1913"/>
      <c r="C4" s="1914"/>
      <c r="D4" s="1914"/>
      <c r="E4" s="1914"/>
      <c r="F4" s="1915"/>
      <c r="G4" s="1917"/>
      <c r="H4" s="1918"/>
      <c r="I4" s="1917"/>
      <c r="J4" s="1918"/>
      <c r="K4" s="1768"/>
      <c r="L4" s="1695" t="s">
        <v>1476</v>
      </c>
      <c r="M4" s="1697"/>
    </row>
    <row r="5" spans="1:13" ht="15.75">
      <c r="A5" s="36"/>
      <c r="B5" s="1916"/>
      <c r="C5" s="1917"/>
      <c r="D5" s="1917"/>
      <c r="E5" s="1917"/>
      <c r="F5" s="1918"/>
      <c r="G5" s="1536" t="s">
        <v>1024</v>
      </c>
      <c r="H5" s="1536" t="s">
        <v>932</v>
      </c>
      <c r="I5" s="1536" t="s">
        <v>1024</v>
      </c>
      <c r="J5" s="1536" t="s">
        <v>932</v>
      </c>
      <c r="K5" s="1536" t="s">
        <v>1024</v>
      </c>
      <c r="L5" s="1536" t="s">
        <v>46</v>
      </c>
      <c r="M5" s="1537" t="s">
        <v>210</v>
      </c>
    </row>
    <row r="6" spans="1:13" ht="12.75">
      <c r="A6" s="36"/>
      <c r="B6" s="158" t="s">
        <v>933</v>
      </c>
      <c r="C6" s="36"/>
      <c r="D6" s="36"/>
      <c r="E6" s="36"/>
      <c r="F6" s="36"/>
      <c r="G6" s="1463">
        <v>-3593.2999999999884</v>
      </c>
      <c r="H6" s="1463">
        <v>-12936.4</v>
      </c>
      <c r="I6" s="1463">
        <v>31988.7</v>
      </c>
      <c r="J6" s="1463">
        <v>75979.20000000007</v>
      </c>
      <c r="K6" s="1463">
        <v>4411.239999999962</v>
      </c>
      <c r="L6" s="1463">
        <v>-990.231820332288</v>
      </c>
      <c r="M6" s="1464">
        <v>-86.21000540815987</v>
      </c>
    </row>
    <row r="7" spans="1:13" ht="12.75">
      <c r="A7" s="36"/>
      <c r="B7" s="158"/>
      <c r="C7" s="36" t="s">
        <v>937</v>
      </c>
      <c r="D7" s="36"/>
      <c r="E7" s="36"/>
      <c r="F7" s="36"/>
      <c r="G7" s="1463">
        <v>34051.1</v>
      </c>
      <c r="H7" s="1463">
        <v>68701.5</v>
      </c>
      <c r="I7" s="1463">
        <v>39279.8</v>
      </c>
      <c r="J7" s="1463">
        <v>81511.8</v>
      </c>
      <c r="K7" s="1463">
        <v>43273.4</v>
      </c>
      <c r="L7" s="1463">
        <v>15.355451072065236</v>
      </c>
      <c r="M7" s="1465">
        <v>10.167057877076772</v>
      </c>
    </row>
    <row r="8" spans="1:13" ht="12.75">
      <c r="A8" s="36"/>
      <c r="B8" s="158"/>
      <c r="C8" s="36"/>
      <c r="D8" s="36" t="s">
        <v>938</v>
      </c>
      <c r="E8" s="36"/>
      <c r="F8" s="36"/>
      <c r="G8" s="1463">
        <v>0</v>
      </c>
      <c r="H8" s="1463">
        <v>0</v>
      </c>
      <c r="I8" s="1463">
        <v>0</v>
      </c>
      <c r="J8" s="1463">
        <v>0</v>
      </c>
      <c r="K8" s="1463">
        <v>0</v>
      </c>
      <c r="L8" s="1466" t="s">
        <v>900</v>
      </c>
      <c r="M8" s="1467" t="s">
        <v>900</v>
      </c>
    </row>
    <row r="9" spans="1:13" ht="12.75">
      <c r="A9" s="36"/>
      <c r="B9" s="158"/>
      <c r="C9" s="36"/>
      <c r="D9" s="36" t="s">
        <v>939</v>
      </c>
      <c r="E9" s="36"/>
      <c r="F9" s="36"/>
      <c r="G9" s="1463">
        <v>34051.1</v>
      </c>
      <c r="H9" s="1463">
        <v>68701.5</v>
      </c>
      <c r="I9" s="1463">
        <v>39279.8</v>
      </c>
      <c r="J9" s="1463">
        <v>81511.8</v>
      </c>
      <c r="K9" s="1463">
        <v>43273.4</v>
      </c>
      <c r="L9" s="1463">
        <v>15.355451072065236</v>
      </c>
      <c r="M9" s="1465">
        <v>10.167057877076772</v>
      </c>
    </row>
    <row r="10" spans="1:13" ht="12.75">
      <c r="A10" s="36"/>
      <c r="B10" s="158"/>
      <c r="C10" s="36" t="s">
        <v>940</v>
      </c>
      <c r="D10" s="36"/>
      <c r="E10" s="36"/>
      <c r="F10" s="36"/>
      <c r="G10" s="1463">
        <v>-182075.8</v>
      </c>
      <c r="H10" s="1463">
        <v>-388371.4</v>
      </c>
      <c r="I10" s="1463">
        <v>-213070.6</v>
      </c>
      <c r="J10" s="1463">
        <v>-454653.1</v>
      </c>
      <c r="K10" s="1463">
        <v>-265544.8</v>
      </c>
      <c r="L10" s="1463">
        <v>17.02302008284464</v>
      </c>
      <c r="M10" s="1465">
        <v>24.627611693025685</v>
      </c>
    </row>
    <row r="11" spans="1:13" ht="12.75">
      <c r="A11" s="36"/>
      <c r="B11" s="158"/>
      <c r="C11" s="36"/>
      <c r="D11" s="36" t="s">
        <v>938</v>
      </c>
      <c r="E11" s="36"/>
      <c r="F11" s="36"/>
      <c r="G11" s="1463">
        <v>-30656.7</v>
      </c>
      <c r="H11" s="1463">
        <v>-75076.2</v>
      </c>
      <c r="I11" s="1463">
        <v>-40628</v>
      </c>
      <c r="J11" s="1463">
        <v>-92255.6</v>
      </c>
      <c r="K11" s="1463">
        <v>-49489.2</v>
      </c>
      <c r="L11" s="1463">
        <v>32.525679541503166</v>
      </c>
      <c r="M11" s="1465">
        <v>21.8105739883824</v>
      </c>
    </row>
    <row r="12" spans="1:13" ht="12.75">
      <c r="A12" s="36"/>
      <c r="B12" s="158"/>
      <c r="C12" s="36"/>
      <c r="D12" s="36" t="s">
        <v>939</v>
      </c>
      <c r="E12" s="36"/>
      <c r="F12" s="36"/>
      <c r="G12" s="1463">
        <v>-151419.1</v>
      </c>
      <c r="H12" s="1463">
        <v>-313295.2</v>
      </c>
      <c r="I12" s="1463">
        <v>-172442.6</v>
      </c>
      <c r="J12" s="1463">
        <v>-362397.5</v>
      </c>
      <c r="K12" s="1463">
        <v>-216055.6</v>
      </c>
      <c r="L12" s="1463">
        <v>13.884311820635574</v>
      </c>
      <c r="M12" s="1465">
        <v>25.2913143272022</v>
      </c>
    </row>
    <row r="13" spans="1:13" ht="12.75">
      <c r="A13" s="36"/>
      <c r="B13" s="158"/>
      <c r="C13" s="36" t="s">
        <v>941</v>
      </c>
      <c r="D13" s="36"/>
      <c r="E13" s="36"/>
      <c r="F13" s="36"/>
      <c r="G13" s="1463">
        <v>-148024.7</v>
      </c>
      <c r="H13" s="1463">
        <v>-319669.9</v>
      </c>
      <c r="I13" s="1463">
        <v>-173790.8</v>
      </c>
      <c r="J13" s="1463">
        <v>-373141.3</v>
      </c>
      <c r="K13" s="1463">
        <v>-222271.4</v>
      </c>
      <c r="L13" s="1463">
        <v>17.40662200294949</v>
      </c>
      <c r="M13" s="1465">
        <v>27.895953065409685</v>
      </c>
    </row>
    <row r="14" spans="1:13" ht="12.75">
      <c r="A14" s="36"/>
      <c r="B14" s="158"/>
      <c r="C14" s="36" t="s">
        <v>942</v>
      </c>
      <c r="D14" s="36"/>
      <c r="E14" s="36"/>
      <c r="F14" s="36"/>
      <c r="G14" s="1463">
        <v>-5281.6</v>
      </c>
      <c r="H14" s="1463">
        <v>-8674.599999999991</v>
      </c>
      <c r="I14" s="1463">
        <v>9933.8</v>
      </c>
      <c r="J14" s="1463">
        <v>14057</v>
      </c>
      <c r="K14" s="1463">
        <v>-1908.4</v>
      </c>
      <c r="L14" s="1463">
        <v>-288.0831566192063</v>
      </c>
      <c r="M14" s="1465">
        <v>-119.21117799834907</v>
      </c>
    </row>
    <row r="15" spans="1:13" ht="12.75">
      <c r="A15" s="36"/>
      <c r="B15" s="158"/>
      <c r="C15" s="36"/>
      <c r="D15" s="36" t="s">
        <v>904</v>
      </c>
      <c r="E15" s="36"/>
      <c r="F15" s="36"/>
      <c r="G15" s="1463">
        <v>25742.9</v>
      </c>
      <c r="H15" s="1463">
        <v>53012.5</v>
      </c>
      <c r="I15" s="1463">
        <v>36872.2</v>
      </c>
      <c r="J15" s="1463">
        <v>72351.5</v>
      </c>
      <c r="K15" s="1463">
        <v>43563.9</v>
      </c>
      <c r="L15" s="1463">
        <v>43.23250294255888</v>
      </c>
      <c r="M15" s="1465">
        <v>18.148361095893392</v>
      </c>
    </row>
    <row r="16" spans="1:13" ht="12.75">
      <c r="A16" s="36"/>
      <c r="B16" s="158"/>
      <c r="C16" s="36"/>
      <c r="D16" s="36"/>
      <c r="E16" s="36" t="s">
        <v>943</v>
      </c>
      <c r="F16" s="36"/>
      <c r="G16" s="1463">
        <v>13510.4</v>
      </c>
      <c r="H16" s="1463">
        <v>24610.7</v>
      </c>
      <c r="I16" s="1463">
        <v>17491.3</v>
      </c>
      <c r="J16" s="1463">
        <v>30703.8</v>
      </c>
      <c r="K16" s="1463">
        <v>16739</v>
      </c>
      <c r="L16" s="1463">
        <v>29.465448839412602</v>
      </c>
      <c r="M16" s="1465">
        <v>-4.300995351974976</v>
      </c>
    </row>
    <row r="17" spans="1:13" ht="12.75">
      <c r="A17" s="36"/>
      <c r="B17" s="158"/>
      <c r="C17" s="36"/>
      <c r="D17" s="36"/>
      <c r="E17" s="36" t="s">
        <v>944</v>
      </c>
      <c r="F17" s="36"/>
      <c r="G17" s="1463">
        <v>3493.7</v>
      </c>
      <c r="H17" s="1463">
        <v>5534.6</v>
      </c>
      <c r="I17" s="1463">
        <v>4599</v>
      </c>
      <c r="J17" s="1463">
        <v>10071.4</v>
      </c>
      <c r="K17" s="1463">
        <v>7920.1</v>
      </c>
      <c r="L17" s="1463">
        <v>31.636946503706667</v>
      </c>
      <c r="M17" s="1465">
        <v>72.2135246792781</v>
      </c>
    </row>
    <row r="18" spans="1:13" ht="12.75">
      <c r="A18" s="36"/>
      <c r="B18" s="158"/>
      <c r="C18" s="36"/>
      <c r="D18" s="36"/>
      <c r="E18" s="36" t="s">
        <v>939</v>
      </c>
      <c r="F18" s="36"/>
      <c r="G18" s="1463">
        <v>8738.8</v>
      </c>
      <c r="H18" s="1463">
        <v>22867.2</v>
      </c>
      <c r="I18" s="1463">
        <v>14781.9</v>
      </c>
      <c r="J18" s="1463">
        <v>31576.3</v>
      </c>
      <c r="K18" s="1463">
        <v>18904.8</v>
      </c>
      <c r="L18" s="1463">
        <v>69.15251521948096</v>
      </c>
      <c r="M18" s="1465">
        <v>27.89154303573966</v>
      </c>
    </row>
    <row r="19" spans="1:13" ht="12.75">
      <c r="A19" s="36"/>
      <c r="B19" s="158"/>
      <c r="C19" s="36"/>
      <c r="D19" s="36" t="s">
        <v>905</v>
      </c>
      <c r="E19" s="36"/>
      <c r="F19" s="36"/>
      <c r="G19" s="1463">
        <v>-31024.5</v>
      </c>
      <c r="H19" s="1463">
        <v>-61687.1</v>
      </c>
      <c r="I19" s="1463">
        <v>-26938.4</v>
      </c>
      <c r="J19" s="1463">
        <v>-58294.5</v>
      </c>
      <c r="K19" s="1463">
        <v>-45472.3</v>
      </c>
      <c r="L19" s="1463">
        <v>-13.170558751954104</v>
      </c>
      <c r="M19" s="1465">
        <v>68.80104237816647</v>
      </c>
    </row>
    <row r="20" spans="1:13" ht="12.75">
      <c r="A20" s="36"/>
      <c r="B20" s="158"/>
      <c r="C20" s="36"/>
      <c r="D20" s="36"/>
      <c r="E20" s="36" t="s">
        <v>955</v>
      </c>
      <c r="F20" s="36"/>
      <c r="G20" s="1463">
        <v>-8621.7</v>
      </c>
      <c r="H20" s="1463">
        <v>-18604.7</v>
      </c>
      <c r="I20" s="1463">
        <v>-10647.9</v>
      </c>
      <c r="J20" s="1463">
        <v>-22292.3</v>
      </c>
      <c r="K20" s="1463">
        <v>-17544.6</v>
      </c>
      <c r="L20" s="1463">
        <v>23.501165663384228</v>
      </c>
      <c r="M20" s="1465">
        <v>64.77051813033555</v>
      </c>
    </row>
    <row r="21" spans="1:13" ht="12.75">
      <c r="A21" s="36"/>
      <c r="B21" s="158"/>
      <c r="C21" s="36"/>
      <c r="D21" s="36"/>
      <c r="E21" s="36" t="s">
        <v>943</v>
      </c>
      <c r="F21" s="36"/>
      <c r="G21" s="1463">
        <v>-15210.9</v>
      </c>
      <c r="H21" s="1463">
        <v>-27642.9</v>
      </c>
      <c r="I21" s="1463">
        <v>-11124.5</v>
      </c>
      <c r="J21" s="1463">
        <v>-25769.7</v>
      </c>
      <c r="K21" s="1463">
        <v>-20777.4</v>
      </c>
      <c r="L21" s="1463">
        <v>-26.864945532480007</v>
      </c>
      <c r="M21" s="1465">
        <v>86.7715402939458</v>
      </c>
    </row>
    <row r="22" spans="1:13" ht="12.75">
      <c r="A22" s="36"/>
      <c r="B22" s="158"/>
      <c r="C22" s="36"/>
      <c r="D22" s="36"/>
      <c r="E22" s="36"/>
      <c r="F22" s="68" t="s">
        <v>906</v>
      </c>
      <c r="G22" s="1463">
        <v>-3802.9</v>
      </c>
      <c r="H22" s="1463">
        <v>-7166.7</v>
      </c>
      <c r="I22" s="1463">
        <v>-3004.4</v>
      </c>
      <c r="J22" s="1463">
        <v>-6371.7</v>
      </c>
      <c r="K22" s="1463">
        <v>-4962.4</v>
      </c>
      <c r="L22" s="1463">
        <v>-20.99713376633622</v>
      </c>
      <c r="M22" s="1465">
        <v>65.17108241246171</v>
      </c>
    </row>
    <row r="23" spans="1:13" ht="12.75">
      <c r="A23" s="36"/>
      <c r="B23" s="158"/>
      <c r="C23" s="36"/>
      <c r="D23" s="36"/>
      <c r="E23" s="36" t="s">
        <v>907</v>
      </c>
      <c r="F23" s="36"/>
      <c r="G23" s="1463">
        <v>-557.6</v>
      </c>
      <c r="H23" s="1463">
        <v>-1154.6</v>
      </c>
      <c r="I23" s="1463">
        <v>-940.3</v>
      </c>
      <c r="J23" s="1463">
        <v>-1566.4</v>
      </c>
      <c r="K23" s="1463">
        <v>-612.3</v>
      </c>
      <c r="L23" s="1466">
        <v>68.6334289813486</v>
      </c>
      <c r="M23" s="1465">
        <v>-34.882484313516954</v>
      </c>
    </row>
    <row r="24" spans="1:13" ht="12.75">
      <c r="A24" s="36"/>
      <c r="B24" s="158"/>
      <c r="C24" s="36"/>
      <c r="D24" s="36"/>
      <c r="E24" s="36" t="s">
        <v>939</v>
      </c>
      <c r="F24" s="36"/>
      <c r="G24" s="1463">
        <v>-6634.3</v>
      </c>
      <c r="H24" s="1463">
        <v>-14284.9</v>
      </c>
      <c r="I24" s="1463">
        <v>-4225.7</v>
      </c>
      <c r="J24" s="1463">
        <v>-8666.1</v>
      </c>
      <c r="K24" s="1463">
        <v>-6538</v>
      </c>
      <c r="L24" s="1463">
        <v>-36.30526204723935</v>
      </c>
      <c r="M24" s="1465">
        <v>54.71992805925646</v>
      </c>
    </row>
    <row r="25" spans="1:13" ht="12.75">
      <c r="A25" s="874"/>
      <c r="B25" s="158"/>
      <c r="C25" s="36" t="s">
        <v>956</v>
      </c>
      <c r="D25" s="36"/>
      <c r="E25" s="36"/>
      <c r="F25" s="36"/>
      <c r="G25" s="1463">
        <v>-153306.3</v>
      </c>
      <c r="H25" s="1463">
        <v>-328344.5</v>
      </c>
      <c r="I25" s="1463">
        <v>-163857</v>
      </c>
      <c r="J25" s="1463">
        <v>-359084.3</v>
      </c>
      <c r="K25" s="1463">
        <v>-224179.8</v>
      </c>
      <c r="L25" s="1463">
        <v>6.8821046493197</v>
      </c>
      <c r="M25" s="1465">
        <v>36.8142953917135</v>
      </c>
    </row>
    <row r="26" spans="1:13" ht="12.75">
      <c r="A26" s="36"/>
      <c r="B26" s="158"/>
      <c r="C26" s="36" t="s">
        <v>968</v>
      </c>
      <c r="D26" s="36"/>
      <c r="E26" s="36"/>
      <c r="F26" s="36"/>
      <c r="G26" s="1463">
        <v>3006.6</v>
      </c>
      <c r="H26" s="1463">
        <v>7549.4</v>
      </c>
      <c r="I26" s="1463">
        <v>6520.7</v>
      </c>
      <c r="J26" s="1463">
        <v>12291.4</v>
      </c>
      <c r="K26" s="1463">
        <v>4853.04</v>
      </c>
      <c r="L26" s="1463">
        <v>116.87953169693341</v>
      </c>
      <c r="M26" s="1465">
        <v>-25.574861594614063</v>
      </c>
    </row>
    <row r="27" spans="1:13" ht="12.75">
      <c r="A27" s="36"/>
      <c r="B27" s="158"/>
      <c r="C27" s="36"/>
      <c r="D27" s="36" t="s">
        <v>908</v>
      </c>
      <c r="E27" s="36"/>
      <c r="F27" s="36"/>
      <c r="G27" s="1463">
        <v>8004.2</v>
      </c>
      <c r="H27" s="1463">
        <v>17504</v>
      </c>
      <c r="I27" s="1463">
        <v>11908.5</v>
      </c>
      <c r="J27" s="1463">
        <v>22521.3</v>
      </c>
      <c r="K27" s="1463">
        <v>10414.64</v>
      </c>
      <c r="L27" s="1463">
        <v>48.77814147572525</v>
      </c>
      <c r="M27" s="1465">
        <v>-12.544485031700049</v>
      </c>
    </row>
    <row r="28" spans="1:13" ht="12.75">
      <c r="A28" s="36"/>
      <c r="B28" s="158"/>
      <c r="C28" s="36"/>
      <c r="D28" s="36" t="s">
        <v>909</v>
      </c>
      <c r="E28" s="36"/>
      <c r="F28" s="36"/>
      <c r="G28" s="1463">
        <v>-4997.6</v>
      </c>
      <c r="H28" s="1463">
        <v>-9954.6</v>
      </c>
      <c r="I28" s="1463">
        <v>-5387.8</v>
      </c>
      <c r="J28" s="1463">
        <v>-10229.9</v>
      </c>
      <c r="K28" s="1463">
        <v>-5561.6</v>
      </c>
      <c r="L28" s="1463">
        <v>7.807747718905063</v>
      </c>
      <c r="M28" s="1465">
        <v>3.225806451612911</v>
      </c>
    </row>
    <row r="29" spans="1:13" ht="12.75">
      <c r="A29" s="36"/>
      <c r="B29" s="158"/>
      <c r="C29" s="36" t="s">
        <v>910</v>
      </c>
      <c r="D29" s="36"/>
      <c r="E29" s="36"/>
      <c r="F29" s="36"/>
      <c r="G29" s="1463">
        <v>-150299.7</v>
      </c>
      <c r="H29" s="1463">
        <v>-320795.1</v>
      </c>
      <c r="I29" s="1463">
        <v>-157336.3</v>
      </c>
      <c r="J29" s="1463">
        <v>-346792.9</v>
      </c>
      <c r="K29" s="1463">
        <v>-219326.76</v>
      </c>
      <c r="L29" s="1463">
        <v>4.681712604882094</v>
      </c>
      <c r="M29" s="1465">
        <v>39.39997317847187</v>
      </c>
    </row>
    <row r="30" spans="1:13" ht="12.75">
      <c r="A30" s="36"/>
      <c r="B30" s="158"/>
      <c r="C30" s="36" t="s">
        <v>969</v>
      </c>
      <c r="D30" s="36"/>
      <c r="E30" s="36"/>
      <c r="F30" s="36"/>
      <c r="G30" s="1463">
        <v>146706.4</v>
      </c>
      <c r="H30" s="1463">
        <v>307858.7</v>
      </c>
      <c r="I30" s="1463">
        <v>189325</v>
      </c>
      <c r="J30" s="1463">
        <v>422772.1</v>
      </c>
      <c r="K30" s="1463">
        <v>223738</v>
      </c>
      <c r="L30" s="1463">
        <v>29.050266382380073</v>
      </c>
      <c r="M30" s="1465">
        <v>18.176680311633433</v>
      </c>
    </row>
    <row r="31" spans="1:13" ht="12.75">
      <c r="A31" s="36"/>
      <c r="B31" s="158"/>
      <c r="C31" s="36"/>
      <c r="D31" s="36" t="s">
        <v>911</v>
      </c>
      <c r="E31" s="36"/>
      <c r="F31" s="36"/>
      <c r="G31" s="1463">
        <v>148273.1</v>
      </c>
      <c r="H31" s="1463">
        <v>311156.7</v>
      </c>
      <c r="I31" s="1463">
        <v>191445.6</v>
      </c>
      <c r="J31" s="1463">
        <v>427805.7</v>
      </c>
      <c r="K31" s="1463">
        <v>227489.1</v>
      </c>
      <c r="L31" s="1463">
        <v>29.1168795958269</v>
      </c>
      <c r="M31" s="1465">
        <v>18.827019268136738</v>
      </c>
    </row>
    <row r="32" spans="1:13" ht="12.75">
      <c r="A32" s="36"/>
      <c r="B32" s="158"/>
      <c r="C32" s="36"/>
      <c r="D32" s="36"/>
      <c r="E32" s="36" t="s">
        <v>970</v>
      </c>
      <c r="F32" s="36"/>
      <c r="G32" s="1463">
        <v>15200.2</v>
      </c>
      <c r="H32" s="1463">
        <v>25780</v>
      </c>
      <c r="I32" s="1463">
        <v>14235.9</v>
      </c>
      <c r="J32" s="1463">
        <v>36227.1</v>
      </c>
      <c r="K32" s="1463">
        <v>11879.3</v>
      </c>
      <c r="L32" s="1463">
        <v>-6.3439954737437745</v>
      </c>
      <c r="M32" s="1465">
        <v>-16.553923531353846</v>
      </c>
    </row>
    <row r="33" spans="1:13" ht="12.75">
      <c r="A33" s="36"/>
      <c r="B33" s="158"/>
      <c r="C33" s="36"/>
      <c r="D33" s="36"/>
      <c r="E33" s="36" t="s">
        <v>912</v>
      </c>
      <c r="F33" s="36"/>
      <c r="G33" s="1463">
        <v>118447.7</v>
      </c>
      <c r="H33" s="1463">
        <v>253551.6</v>
      </c>
      <c r="I33" s="1463">
        <v>162372.6</v>
      </c>
      <c r="J33" s="1463">
        <v>359554.4</v>
      </c>
      <c r="K33" s="1468">
        <v>197698.6</v>
      </c>
      <c r="L33" s="1463">
        <v>37.08379310024594</v>
      </c>
      <c r="M33" s="1465">
        <v>21.756133731922745</v>
      </c>
    </row>
    <row r="34" spans="1:13" ht="12.75">
      <c r="A34" s="36"/>
      <c r="B34" s="158"/>
      <c r="C34" s="36"/>
      <c r="D34" s="36"/>
      <c r="E34" s="36" t="s">
        <v>971</v>
      </c>
      <c r="F34" s="36"/>
      <c r="G34" s="1463">
        <v>13922.3</v>
      </c>
      <c r="H34" s="1463">
        <v>28993.4</v>
      </c>
      <c r="I34" s="1463">
        <v>13140.8</v>
      </c>
      <c r="J34" s="1463">
        <v>28343.6</v>
      </c>
      <c r="K34" s="1463">
        <v>16931.9</v>
      </c>
      <c r="L34" s="1463">
        <v>-5.61329665357016</v>
      </c>
      <c r="M34" s="1465">
        <v>28.849841714355307</v>
      </c>
    </row>
    <row r="35" spans="1:13" ht="12.75">
      <c r="A35" s="36"/>
      <c r="B35" s="158"/>
      <c r="C35" s="36"/>
      <c r="D35" s="36"/>
      <c r="E35" s="36" t="s">
        <v>972</v>
      </c>
      <c r="F35" s="36"/>
      <c r="G35" s="1463">
        <v>702.9</v>
      </c>
      <c r="H35" s="1463">
        <v>2831.7</v>
      </c>
      <c r="I35" s="1463">
        <v>1696.3</v>
      </c>
      <c r="J35" s="1463">
        <v>3680.6</v>
      </c>
      <c r="K35" s="1463">
        <v>979.3</v>
      </c>
      <c r="L35" s="1463">
        <v>141.32878076540047</v>
      </c>
      <c r="M35" s="1465">
        <v>-42.26846666273655</v>
      </c>
    </row>
    <row r="36" spans="1:13" ht="12.75">
      <c r="A36" s="36"/>
      <c r="B36" s="158"/>
      <c r="C36" s="36"/>
      <c r="D36" s="36" t="s">
        <v>913</v>
      </c>
      <c r="E36" s="36"/>
      <c r="F36" s="36"/>
      <c r="G36" s="1463">
        <v>-1566.7</v>
      </c>
      <c r="H36" s="1463">
        <v>-3298</v>
      </c>
      <c r="I36" s="1463">
        <v>-2120.6</v>
      </c>
      <c r="J36" s="1463">
        <v>-5033.6</v>
      </c>
      <c r="K36" s="1463">
        <v>-3751.1</v>
      </c>
      <c r="L36" s="1463">
        <v>35.354566924107985</v>
      </c>
      <c r="M36" s="1465">
        <v>76.88861642931246</v>
      </c>
    </row>
    <row r="37" spans="1:13" ht="12.75">
      <c r="A37" s="36"/>
      <c r="B37" s="156" t="s">
        <v>973</v>
      </c>
      <c r="C37" s="293" t="s">
        <v>974</v>
      </c>
      <c r="D37" s="293"/>
      <c r="E37" s="293"/>
      <c r="F37" s="293"/>
      <c r="G37" s="1469">
        <v>7393.1</v>
      </c>
      <c r="H37" s="1469">
        <v>15906.1</v>
      </c>
      <c r="I37" s="1469">
        <v>5523.2</v>
      </c>
      <c r="J37" s="1469">
        <v>18241.7</v>
      </c>
      <c r="K37" s="1469">
        <v>4160.6</v>
      </c>
      <c r="L37" s="1469">
        <v>-25.292502468517938</v>
      </c>
      <c r="M37" s="1464">
        <v>-24.670480880648896</v>
      </c>
    </row>
    <row r="38" spans="1:13" ht="12.75">
      <c r="A38" s="36"/>
      <c r="B38" s="157" t="s">
        <v>975</v>
      </c>
      <c r="C38" s="157"/>
      <c r="D38" s="70"/>
      <c r="E38" s="70"/>
      <c r="F38" s="70"/>
      <c r="G38" s="1470">
        <v>3799.8000000000175</v>
      </c>
      <c r="H38" s="1470">
        <v>2969.7000000000407</v>
      </c>
      <c r="I38" s="1470">
        <v>37511.9</v>
      </c>
      <c r="J38" s="1470">
        <v>94220.90000000008</v>
      </c>
      <c r="K38" s="1470">
        <v>8571.839999999967</v>
      </c>
      <c r="L38" s="1470">
        <v>887.2072214327025</v>
      </c>
      <c r="M38" s="1471">
        <v>-77.14901138038871</v>
      </c>
    </row>
    <row r="39" spans="1:13" ht="12.75">
      <c r="A39" s="36"/>
      <c r="B39" s="158" t="s">
        <v>976</v>
      </c>
      <c r="C39" s="36" t="s">
        <v>977</v>
      </c>
      <c r="D39" s="36"/>
      <c r="E39" s="36"/>
      <c r="F39" s="36"/>
      <c r="G39" s="1463">
        <v>1857</v>
      </c>
      <c r="H39" s="1463">
        <v>3212.54</v>
      </c>
      <c r="I39" s="1463">
        <v>18636.3</v>
      </c>
      <c r="J39" s="1463">
        <v>28912.8</v>
      </c>
      <c r="K39" s="1463">
        <v>523.5999999999967</v>
      </c>
      <c r="L39" s="1463">
        <v>903.5702746365105</v>
      </c>
      <c r="M39" s="1465">
        <v>-97.19042943073465</v>
      </c>
    </row>
    <row r="40" spans="1:13" ht="12.75">
      <c r="A40" s="36"/>
      <c r="B40" s="158"/>
      <c r="C40" s="36" t="s">
        <v>978</v>
      </c>
      <c r="D40" s="36"/>
      <c r="E40" s="36"/>
      <c r="F40" s="36"/>
      <c r="G40" s="1463">
        <v>4459.6</v>
      </c>
      <c r="H40" s="1463">
        <v>6437.1</v>
      </c>
      <c r="I40" s="1463">
        <v>5090.4</v>
      </c>
      <c r="J40" s="1463">
        <v>9195.4</v>
      </c>
      <c r="K40" s="1463">
        <v>3731.2</v>
      </c>
      <c r="L40" s="1466" t="s">
        <v>900</v>
      </c>
      <c r="M40" s="1465">
        <v>-26.7012415527267</v>
      </c>
    </row>
    <row r="41" spans="1:13" ht="12.75">
      <c r="A41" s="36"/>
      <c r="B41" s="158"/>
      <c r="C41" s="36" t="s">
        <v>979</v>
      </c>
      <c r="D41" s="36"/>
      <c r="E41" s="36"/>
      <c r="F41" s="36"/>
      <c r="G41" s="1463">
        <v>0</v>
      </c>
      <c r="H41" s="1463">
        <v>0</v>
      </c>
      <c r="I41" s="1463">
        <v>0</v>
      </c>
      <c r="J41" s="1463">
        <v>0</v>
      </c>
      <c r="K41" s="1463">
        <v>0</v>
      </c>
      <c r="L41" s="1466" t="s">
        <v>900</v>
      </c>
      <c r="M41" s="1467" t="s">
        <v>900</v>
      </c>
    </row>
    <row r="42" spans="1:13" ht="12.75">
      <c r="A42" s="36"/>
      <c r="B42" s="158"/>
      <c r="C42" s="36" t="s">
        <v>914</v>
      </c>
      <c r="D42" s="36"/>
      <c r="E42" s="36"/>
      <c r="F42" s="36"/>
      <c r="G42" s="1463">
        <v>-12036.2</v>
      </c>
      <c r="H42" s="1463">
        <v>-25762.16</v>
      </c>
      <c r="I42" s="1463">
        <v>-5884</v>
      </c>
      <c r="J42" s="1463">
        <v>-15719.6</v>
      </c>
      <c r="K42" s="1463">
        <v>-11196.8</v>
      </c>
      <c r="L42" s="1463">
        <v>-51.114139013974516</v>
      </c>
      <c r="M42" s="1465">
        <v>90.29231815091771</v>
      </c>
    </row>
    <row r="43" spans="1:13" ht="12.75">
      <c r="A43" s="36"/>
      <c r="B43" s="158"/>
      <c r="C43" s="36"/>
      <c r="D43" s="36" t="s">
        <v>915</v>
      </c>
      <c r="E43" s="36"/>
      <c r="F43" s="36"/>
      <c r="G43" s="1463">
        <v>-3945.5</v>
      </c>
      <c r="H43" s="1463">
        <v>-6133.4</v>
      </c>
      <c r="I43" s="1463">
        <v>-1592.4</v>
      </c>
      <c r="J43" s="1463">
        <v>-5137.4</v>
      </c>
      <c r="K43" s="1463">
        <v>-3227.5</v>
      </c>
      <c r="L43" s="1463">
        <v>-59.640096312254464</v>
      </c>
      <c r="M43" s="1465">
        <v>102.68148706355186</v>
      </c>
    </row>
    <row r="44" spans="1:13" ht="12.75">
      <c r="A44" s="36"/>
      <c r="B44" s="158"/>
      <c r="C44" s="36"/>
      <c r="D44" s="36" t="s">
        <v>939</v>
      </c>
      <c r="E44" s="36"/>
      <c r="F44" s="36"/>
      <c r="G44" s="1463">
        <v>-8090.7</v>
      </c>
      <c r="H44" s="1463">
        <v>-19628.76</v>
      </c>
      <c r="I44" s="1463">
        <v>-4291.6</v>
      </c>
      <c r="J44" s="1463">
        <v>-10582.2</v>
      </c>
      <c r="K44" s="1463">
        <v>-7969.3</v>
      </c>
      <c r="L44" s="1463">
        <v>-46.956382018861156</v>
      </c>
      <c r="M44" s="1465">
        <v>85.69531177183333</v>
      </c>
    </row>
    <row r="45" spans="1:13" ht="12.75">
      <c r="A45" s="36"/>
      <c r="B45" s="158"/>
      <c r="C45" s="36" t="s">
        <v>916</v>
      </c>
      <c r="D45" s="36"/>
      <c r="E45" s="36"/>
      <c r="F45" s="36"/>
      <c r="G45" s="1463">
        <v>9433.6</v>
      </c>
      <c r="H45" s="1463">
        <v>22537.6</v>
      </c>
      <c r="I45" s="1463">
        <v>19429.9</v>
      </c>
      <c r="J45" s="1463">
        <v>35437</v>
      </c>
      <c r="K45" s="1463">
        <v>7989.2</v>
      </c>
      <c r="L45" s="1463">
        <v>105.96484905020355</v>
      </c>
      <c r="M45" s="1465">
        <v>-58.88192939747503</v>
      </c>
    </row>
    <row r="46" spans="1:13" ht="12.75">
      <c r="A46" s="36"/>
      <c r="B46" s="158"/>
      <c r="C46" s="36"/>
      <c r="D46" s="36" t="s">
        <v>915</v>
      </c>
      <c r="E46" s="36"/>
      <c r="F46" s="36"/>
      <c r="G46" s="1463">
        <v>8778.8</v>
      </c>
      <c r="H46" s="1463">
        <v>18292.5</v>
      </c>
      <c r="I46" s="1463">
        <v>17106.9</v>
      </c>
      <c r="J46" s="1463">
        <v>26442.3</v>
      </c>
      <c r="K46" s="1463">
        <v>6771.6</v>
      </c>
      <c r="L46" s="1463">
        <v>94.86604091675403</v>
      </c>
      <c r="M46" s="1465">
        <v>-60.415972502323626</v>
      </c>
    </row>
    <row r="47" spans="1:13" ht="12.75">
      <c r="A47" s="36"/>
      <c r="B47" s="158"/>
      <c r="C47" s="36"/>
      <c r="D47" s="36" t="s">
        <v>980</v>
      </c>
      <c r="E47" s="36"/>
      <c r="F47" s="36"/>
      <c r="G47" s="1463">
        <v>248.29999999999944</v>
      </c>
      <c r="H47" s="1463">
        <v>2612</v>
      </c>
      <c r="I47" s="1463">
        <v>-359.00000000000074</v>
      </c>
      <c r="J47" s="1463">
        <v>1036.8</v>
      </c>
      <c r="K47" s="1463">
        <v>-2820.8</v>
      </c>
      <c r="L47" s="1463">
        <v>-244.58316552557454</v>
      </c>
      <c r="M47" s="1465">
        <v>685.738161559887</v>
      </c>
    </row>
    <row r="48" spans="1:13" ht="12.75">
      <c r="A48" s="36"/>
      <c r="B48" s="158"/>
      <c r="C48" s="36"/>
      <c r="D48" s="36"/>
      <c r="E48" s="36" t="s">
        <v>981</v>
      </c>
      <c r="F48" s="36"/>
      <c r="G48" s="1463">
        <v>256.09999999999945</v>
      </c>
      <c r="H48" s="1463">
        <v>2631.6</v>
      </c>
      <c r="I48" s="1463">
        <v>-353.7000000000007</v>
      </c>
      <c r="J48" s="1463">
        <v>1047.6</v>
      </c>
      <c r="K48" s="1463">
        <v>-2775.5</v>
      </c>
      <c r="L48" s="1463">
        <v>-238.11011323701737</v>
      </c>
      <c r="M48" s="1465">
        <v>684.7045518801227</v>
      </c>
    </row>
    <row r="49" spans="1:13" ht="12.75">
      <c r="A49" s="36"/>
      <c r="B49" s="158"/>
      <c r="C49" s="36"/>
      <c r="D49" s="36"/>
      <c r="E49" s="36"/>
      <c r="F49" s="36" t="s">
        <v>982</v>
      </c>
      <c r="G49" s="1463">
        <v>5763.4</v>
      </c>
      <c r="H49" s="1463">
        <v>13849.2</v>
      </c>
      <c r="I49" s="1463">
        <v>6065.8</v>
      </c>
      <c r="J49" s="1463">
        <v>13445.3</v>
      </c>
      <c r="K49" s="1463">
        <v>4855.7</v>
      </c>
      <c r="L49" s="1463">
        <v>5.246902869833789</v>
      </c>
      <c r="M49" s="1465">
        <v>-19.949553232879424</v>
      </c>
    </row>
    <row r="50" spans="1:13" ht="12.75">
      <c r="A50" s="36"/>
      <c r="B50" s="158"/>
      <c r="C50" s="36"/>
      <c r="D50" s="36"/>
      <c r="E50" s="36"/>
      <c r="F50" s="36" t="s">
        <v>983</v>
      </c>
      <c r="G50" s="1463">
        <v>-5507.3</v>
      </c>
      <c r="H50" s="1463">
        <v>-11217.6</v>
      </c>
      <c r="I50" s="1463">
        <v>-6419.5</v>
      </c>
      <c r="J50" s="1463">
        <v>-12397.7</v>
      </c>
      <c r="K50" s="1463">
        <v>-7631.2</v>
      </c>
      <c r="L50" s="1463">
        <v>16.563470303052313</v>
      </c>
      <c r="M50" s="1465">
        <v>18.875301814783086</v>
      </c>
    </row>
    <row r="51" spans="1:13" ht="12.75">
      <c r="A51" s="36"/>
      <c r="B51" s="158"/>
      <c r="C51" s="36"/>
      <c r="D51" s="36"/>
      <c r="E51" s="36" t="s">
        <v>917</v>
      </c>
      <c r="F51" s="36"/>
      <c r="G51" s="1463">
        <v>-7.8</v>
      </c>
      <c r="H51" s="1463">
        <v>-19.6</v>
      </c>
      <c r="I51" s="1463">
        <v>-5.3</v>
      </c>
      <c r="J51" s="1463">
        <v>-10.8</v>
      </c>
      <c r="K51" s="1463">
        <v>-45.3</v>
      </c>
      <c r="L51" s="1463">
        <v>-32.05128205128206</v>
      </c>
      <c r="M51" s="1465">
        <v>754.7169811320755</v>
      </c>
    </row>
    <row r="52" spans="1:13" ht="12.75">
      <c r="A52" s="36"/>
      <c r="B52" s="158"/>
      <c r="C52" s="36"/>
      <c r="D52" s="36" t="s">
        <v>918</v>
      </c>
      <c r="E52" s="36"/>
      <c r="F52" s="36"/>
      <c r="G52" s="1463">
        <v>-158</v>
      </c>
      <c r="H52" s="1463">
        <v>1231.7</v>
      </c>
      <c r="I52" s="1463">
        <v>2845.1</v>
      </c>
      <c r="J52" s="1463">
        <v>8446.2</v>
      </c>
      <c r="K52" s="1463">
        <v>4562.4</v>
      </c>
      <c r="L52" s="1463">
        <v>-1900.6962025316454</v>
      </c>
      <c r="M52" s="1465">
        <v>60.35991705036727</v>
      </c>
    </row>
    <row r="53" spans="1:13" ht="12.75">
      <c r="A53" s="36"/>
      <c r="B53" s="158"/>
      <c r="C53" s="36"/>
      <c r="D53" s="36"/>
      <c r="E53" s="36" t="s">
        <v>630</v>
      </c>
      <c r="F53" s="36"/>
      <c r="G53" s="1463">
        <v>-22.5</v>
      </c>
      <c r="H53" s="1463">
        <v>-7.8</v>
      </c>
      <c r="I53" s="1463">
        <v>-36.9</v>
      </c>
      <c r="J53" s="1463">
        <v>37</v>
      </c>
      <c r="K53" s="1463">
        <v>94.2</v>
      </c>
      <c r="L53" s="1466" t="s">
        <v>900</v>
      </c>
      <c r="M53" s="1465">
        <v>-355.2845528455285</v>
      </c>
    </row>
    <row r="54" spans="1:13" ht="12.75">
      <c r="A54" s="36"/>
      <c r="B54" s="158"/>
      <c r="C54" s="36"/>
      <c r="D54" s="36"/>
      <c r="E54" s="36" t="s">
        <v>919</v>
      </c>
      <c r="F54" s="36"/>
      <c r="G54" s="1463">
        <v>-135.5</v>
      </c>
      <c r="H54" s="1463">
        <v>1239.5</v>
      </c>
      <c r="I54" s="1463">
        <v>2882</v>
      </c>
      <c r="J54" s="1463">
        <v>8409.2</v>
      </c>
      <c r="K54" s="1463">
        <v>4468.2</v>
      </c>
      <c r="L54" s="1463">
        <v>-2226.9372693726937</v>
      </c>
      <c r="M54" s="1465">
        <v>55.03816793893128</v>
      </c>
    </row>
    <row r="55" spans="1:13" ht="12.75">
      <c r="A55" s="36"/>
      <c r="B55" s="158"/>
      <c r="C55" s="36"/>
      <c r="D55" s="36" t="s">
        <v>920</v>
      </c>
      <c r="E55" s="36"/>
      <c r="F55" s="36"/>
      <c r="G55" s="1463">
        <v>564.5</v>
      </c>
      <c r="H55" s="1463">
        <v>401.4</v>
      </c>
      <c r="I55" s="1463">
        <v>-163.1</v>
      </c>
      <c r="J55" s="1463">
        <v>-488.3</v>
      </c>
      <c r="K55" s="1463">
        <v>-524</v>
      </c>
      <c r="L55" s="1463">
        <v>-128.89282550930028</v>
      </c>
      <c r="M55" s="1465">
        <v>221.27529123237275</v>
      </c>
    </row>
    <row r="56" spans="1:13" ht="12.75">
      <c r="A56" s="36"/>
      <c r="B56" s="158" t="s">
        <v>984</v>
      </c>
      <c r="C56" s="36"/>
      <c r="D56" s="36"/>
      <c r="E56" s="36"/>
      <c r="F56" s="36"/>
      <c r="G56" s="1463">
        <v>5656.8000000000175</v>
      </c>
      <c r="H56" s="1463">
        <v>6182.24000000002</v>
      </c>
      <c r="I56" s="1463">
        <v>56148.2</v>
      </c>
      <c r="J56" s="1463">
        <v>123133.7</v>
      </c>
      <c r="K56" s="1463">
        <v>9095.439999999973</v>
      </c>
      <c r="L56" s="1463">
        <v>892.5788431622087</v>
      </c>
      <c r="M56" s="1465">
        <v>-83.80101232096493</v>
      </c>
    </row>
    <row r="57" spans="1:13" ht="12.75">
      <c r="A57" s="36"/>
      <c r="B57" s="156" t="s">
        <v>985</v>
      </c>
      <c r="C57" s="293" t="s">
        <v>986</v>
      </c>
      <c r="D57" s="293"/>
      <c r="E57" s="293"/>
      <c r="F57" s="293"/>
      <c r="G57" s="1469">
        <v>-10079.8</v>
      </c>
      <c r="H57" s="1469">
        <v>-2767.8400000000256</v>
      </c>
      <c r="I57" s="1469">
        <v>13414.2</v>
      </c>
      <c r="J57" s="1469">
        <v>13013.499999999913</v>
      </c>
      <c r="K57" s="1469">
        <v>1534.6600000000326</v>
      </c>
      <c r="L57" s="1469">
        <v>-233.08002142899664</v>
      </c>
      <c r="M57" s="1464">
        <v>-88.55943701450677</v>
      </c>
    </row>
    <row r="58" spans="1:13" ht="12.75">
      <c r="A58" s="36"/>
      <c r="B58" s="157" t="s">
        <v>987</v>
      </c>
      <c r="C58" s="70"/>
      <c r="D58" s="70"/>
      <c r="E58" s="70"/>
      <c r="F58" s="70"/>
      <c r="G58" s="1470">
        <v>-4423</v>
      </c>
      <c r="H58" s="1470">
        <v>3414.399999999994</v>
      </c>
      <c r="I58" s="1470">
        <v>69562.4</v>
      </c>
      <c r="J58" s="1470">
        <v>136147.2</v>
      </c>
      <c r="K58" s="1470">
        <v>10630.1</v>
      </c>
      <c r="L58" s="1470">
        <v>-1672.7424824779562</v>
      </c>
      <c r="M58" s="1471">
        <v>-84.71861235380032</v>
      </c>
    </row>
    <row r="59" spans="1:13" ht="12.75">
      <c r="A59" s="36"/>
      <c r="B59" s="158" t="s">
        <v>988</v>
      </c>
      <c r="C59" s="36"/>
      <c r="D59" s="36"/>
      <c r="E59" s="36"/>
      <c r="F59" s="36"/>
      <c r="G59" s="1463">
        <v>4422.999999999993</v>
      </c>
      <c r="H59" s="1463">
        <v>-3414.399999999994</v>
      </c>
      <c r="I59" s="1463">
        <v>-69562.4</v>
      </c>
      <c r="J59" s="1463">
        <v>-136147.2</v>
      </c>
      <c r="K59" s="1463">
        <v>-10630.1</v>
      </c>
      <c r="L59" s="1463">
        <v>-1672.7424824779587</v>
      </c>
      <c r="M59" s="1465">
        <v>-84.71861235380032</v>
      </c>
    </row>
    <row r="60" spans="1:13" ht="12.75">
      <c r="A60" s="36"/>
      <c r="B60" s="158"/>
      <c r="C60" s="36" t="s">
        <v>921</v>
      </c>
      <c r="D60" s="36"/>
      <c r="E60" s="36"/>
      <c r="F60" s="36"/>
      <c r="G60" s="1463">
        <v>4664.899999999994</v>
      </c>
      <c r="H60" s="1463">
        <v>-3011.7</v>
      </c>
      <c r="I60" s="1463">
        <v>-69400.3</v>
      </c>
      <c r="J60" s="1463">
        <v>-135662.2</v>
      </c>
      <c r="K60" s="1463">
        <v>-10105.8</v>
      </c>
      <c r="L60" s="1463">
        <v>-1587.7124911573685</v>
      </c>
      <c r="M60" s="1465">
        <v>-85.43839147669391</v>
      </c>
    </row>
    <row r="61" spans="1:13" ht="12.75">
      <c r="A61" s="36"/>
      <c r="B61" s="158"/>
      <c r="C61" s="36"/>
      <c r="D61" s="36" t="s">
        <v>630</v>
      </c>
      <c r="E61" s="36"/>
      <c r="F61" s="36"/>
      <c r="G61" s="1463">
        <v>-373</v>
      </c>
      <c r="H61" s="1463">
        <v>-7531.4</v>
      </c>
      <c r="I61" s="1463">
        <v>-67471.6</v>
      </c>
      <c r="J61" s="1463">
        <v>-130861.4</v>
      </c>
      <c r="K61" s="1463">
        <v>9292.7</v>
      </c>
      <c r="L61" s="1463">
        <v>17988.900804289548</v>
      </c>
      <c r="M61" s="1465">
        <v>-113.77275772324948</v>
      </c>
    </row>
    <row r="62" spans="1:13" ht="12.75">
      <c r="A62" s="36"/>
      <c r="B62" s="158"/>
      <c r="C62" s="36"/>
      <c r="D62" s="36" t="s">
        <v>919</v>
      </c>
      <c r="E62" s="36"/>
      <c r="F62" s="36"/>
      <c r="G62" s="1463">
        <v>5037.9</v>
      </c>
      <c r="H62" s="1463">
        <v>4519.7</v>
      </c>
      <c r="I62" s="1463">
        <v>-1928.7</v>
      </c>
      <c r="J62" s="1463">
        <v>-4800.8</v>
      </c>
      <c r="K62" s="1463">
        <v>-19398.5</v>
      </c>
      <c r="L62" s="1463">
        <v>-138.2838087298279</v>
      </c>
      <c r="M62" s="1465">
        <v>905.7810960750766</v>
      </c>
    </row>
    <row r="63" spans="1:13" ht="12.75">
      <c r="A63" s="36"/>
      <c r="B63" s="158"/>
      <c r="C63" s="36" t="s">
        <v>989</v>
      </c>
      <c r="D63" s="36"/>
      <c r="E63" s="36"/>
      <c r="F63" s="36"/>
      <c r="G63" s="1463">
        <v>-241.9</v>
      </c>
      <c r="H63" s="1463">
        <v>-402.7</v>
      </c>
      <c r="I63" s="1463">
        <v>-162.1</v>
      </c>
      <c r="J63" s="1463">
        <v>-485</v>
      </c>
      <c r="K63" s="1463">
        <v>-524.3</v>
      </c>
      <c r="L63" s="1463">
        <v>-32.98883836295991</v>
      </c>
      <c r="M63" s="1467" t="s">
        <v>900</v>
      </c>
    </row>
    <row r="64" spans="1:13" ht="13.5" thickBot="1">
      <c r="A64" s="309"/>
      <c r="B64" s="310" t="s">
        <v>151</v>
      </c>
      <c r="C64" s="311"/>
      <c r="D64" s="311"/>
      <c r="E64" s="311"/>
      <c r="F64" s="311"/>
      <c r="G64" s="1472">
        <v>4264.999999999993</v>
      </c>
      <c r="H64" s="1472">
        <v>-2182.7</v>
      </c>
      <c r="I64" s="1472">
        <v>-66717.3</v>
      </c>
      <c r="J64" s="1472">
        <v>-127701</v>
      </c>
      <c r="K64" s="1472">
        <v>-6067.7</v>
      </c>
      <c r="L64" s="1472">
        <v>-1664.2977725674118</v>
      </c>
      <c r="M64" s="1473">
        <v>-90.90535738106908</v>
      </c>
    </row>
    <row r="65" ht="13.5" thickTop="1">
      <c r="B65" s="40" t="s">
        <v>596</v>
      </c>
    </row>
    <row r="66" ht="12.75">
      <c r="B66" s="940" t="s">
        <v>149</v>
      </c>
    </row>
    <row r="67" ht="12.75">
      <c r="B67" s="940" t="s">
        <v>150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651" t="s">
        <v>1003</v>
      </c>
      <c r="C1" s="1651"/>
      <c r="D1" s="1651"/>
      <c r="E1" s="1651"/>
      <c r="F1" s="1651"/>
      <c r="G1" s="1651"/>
      <c r="H1" s="1651"/>
      <c r="I1" s="1651"/>
    </row>
    <row r="2" spans="2:9" ht="15" customHeight="1">
      <c r="B2" s="90" t="s">
        <v>546</v>
      </c>
      <c r="C2" s="62"/>
      <c r="D2" s="62"/>
      <c r="E2" s="62"/>
      <c r="F2" s="62"/>
      <c r="G2" s="62"/>
      <c r="H2" s="62"/>
      <c r="I2" s="91"/>
    </row>
    <row r="3" spans="2:9" ht="15" customHeight="1" thickBot="1">
      <c r="B3" s="1921" t="s">
        <v>552</v>
      </c>
      <c r="C3" s="1921"/>
      <c r="D3" s="1921"/>
      <c r="E3" s="1921"/>
      <c r="F3" s="1921"/>
      <c r="G3" s="1921"/>
      <c r="H3" s="1921"/>
      <c r="I3" s="1921"/>
    </row>
    <row r="4" spans="2:9" ht="15" customHeight="1" thickTop="1">
      <c r="B4" s="248"/>
      <c r="C4" s="1643"/>
      <c r="D4" s="249"/>
      <c r="E4" s="249"/>
      <c r="F4" s="249"/>
      <c r="G4" s="249"/>
      <c r="H4" s="1538" t="s">
        <v>903</v>
      </c>
      <c r="I4" s="258"/>
    </row>
    <row r="5" spans="2:9" ht="15" customHeight="1">
      <c r="B5" s="1641"/>
      <c r="C5" s="1644"/>
      <c r="D5" s="54" t="s">
        <v>661</v>
      </c>
      <c r="E5" s="54" t="s">
        <v>1336</v>
      </c>
      <c r="F5" s="54" t="s">
        <v>661</v>
      </c>
      <c r="G5" s="54" t="s">
        <v>1336</v>
      </c>
      <c r="H5" s="1539" t="s">
        <v>1477</v>
      </c>
      <c r="I5" s="1540"/>
    </row>
    <row r="6" spans="2:9" ht="15" customHeight="1">
      <c r="B6" s="1642"/>
      <c r="C6" s="1645"/>
      <c r="D6" s="1541">
        <v>2011</v>
      </c>
      <c r="E6" s="1541">
        <v>2012</v>
      </c>
      <c r="F6" s="1541">
        <v>2012</v>
      </c>
      <c r="G6" s="1541">
        <v>2013</v>
      </c>
      <c r="H6" s="1542" t="s">
        <v>588</v>
      </c>
      <c r="I6" s="1543" t="s">
        <v>432</v>
      </c>
    </row>
    <row r="7" spans="2:9" ht="15" customHeight="1">
      <c r="B7" s="250"/>
      <c r="C7" s="63"/>
      <c r="D7" s="246"/>
      <c r="E7" s="246"/>
      <c r="F7" s="63"/>
      <c r="G7" s="246"/>
      <c r="H7" s="82"/>
      <c r="I7" s="251"/>
    </row>
    <row r="8" spans="2:9" ht="15" customHeight="1">
      <c r="B8" s="252" t="s">
        <v>630</v>
      </c>
      <c r="C8" s="64"/>
      <c r="D8" s="1379">
        <v>213095.09999999998</v>
      </c>
      <c r="E8" s="1379">
        <v>301070.8</v>
      </c>
      <c r="F8" s="1379">
        <v>375524.5</v>
      </c>
      <c r="G8" s="1380">
        <v>367341.9</v>
      </c>
      <c r="H8" s="1376">
        <v>41.28471278785858</v>
      </c>
      <c r="I8" s="1449">
        <v>-2.1789790013700667</v>
      </c>
    </row>
    <row r="9" spans="2:9" ht="15" customHeight="1">
      <c r="B9" s="180"/>
      <c r="C9" s="41" t="s">
        <v>767</v>
      </c>
      <c r="D9" s="1381">
        <v>165257.548915</v>
      </c>
      <c r="E9" s="1384">
        <v>221924.638439</v>
      </c>
      <c r="F9" s="1382">
        <v>285681.96461168</v>
      </c>
      <c r="G9" s="1384">
        <v>277168.64382945</v>
      </c>
      <c r="H9" s="1383">
        <v>34.29016701267102</v>
      </c>
      <c r="I9" s="1450">
        <v>-2.9799993828108597</v>
      </c>
    </row>
    <row r="10" spans="2:9" ht="15" customHeight="1">
      <c r="B10" s="180"/>
      <c r="C10" s="65" t="s">
        <v>768</v>
      </c>
      <c r="D10" s="1381">
        <v>47837.551085</v>
      </c>
      <c r="E10" s="1384">
        <v>79146.161561</v>
      </c>
      <c r="F10" s="1382">
        <v>89842.53538832</v>
      </c>
      <c r="G10" s="1384">
        <v>90173.25617055</v>
      </c>
      <c r="H10" s="1383">
        <v>65.44777014268433</v>
      </c>
      <c r="I10" s="1450">
        <v>0.3681115863444262</v>
      </c>
    </row>
    <row r="11" spans="2:9" ht="15" customHeight="1">
      <c r="B11" s="186"/>
      <c r="C11" s="42"/>
      <c r="D11" s="1385"/>
      <c r="E11" s="1388"/>
      <c r="F11" s="1386"/>
      <c r="G11" s="1388"/>
      <c r="H11" s="1451"/>
      <c r="I11" s="1452"/>
    </row>
    <row r="12" spans="2:9" ht="15" customHeight="1">
      <c r="B12" s="250"/>
      <c r="C12" s="63"/>
      <c r="D12" s="1381"/>
      <c r="E12" s="1390"/>
      <c r="F12" s="1389"/>
      <c r="G12" s="1382"/>
      <c r="H12" s="1391"/>
      <c r="I12" s="1453"/>
    </row>
    <row r="13" spans="2:9" ht="15" customHeight="1">
      <c r="B13" s="252" t="s">
        <v>769</v>
      </c>
      <c r="C13" s="41"/>
      <c r="D13" s="1379">
        <v>59058</v>
      </c>
      <c r="E13" s="1379">
        <v>61055.7</v>
      </c>
      <c r="F13" s="1379">
        <v>63932.2</v>
      </c>
      <c r="G13" s="1379">
        <v>83454.90000000001</v>
      </c>
      <c r="H13" s="1392">
        <v>3.3826069287818683</v>
      </c>
      <c r="I13" s="1454">
        <v>30.53656842717757</v>
      </c>
    </row>
    <row r="14" spans="2:9" ht="15" customHeight="1">
      <c r="B14" s="180"/>
      <c r="C14" s="41" t="s">
        <v>767</v>
      </c>
      <c r="D14" s="1381">
        <v>55503.3</v>
      </c>
      <c r="E14" s="1384">
        <v>56389.1</v>
      </c>
      <c r="F14" s="1382">
        <v>57144</v>
      </c>
      <c r="G14" s="1384">
        <v>78137.6</v>
      </c>
      <c r="H14" s="1393">
        <v>1.5959411422383738</v>
      </c>
      <c r="I14" s="1455">
        <v>36.73806523869524</v>
      </c>
    </row>
    <row r="15" spans="2:9" ht="15" customHeight="1">
      <c r="B15" s="180"/>
      <c r="C15" s="65" t="s">
        <v>768</v>
      </c>
      <c r="D15" s="1381">
        <v>3554.7</v>
      </c>
      <c r="E15" s="1384">
        <v>4666.6</v>
      </c>
      <c r="F15" s="1382">
        <v>6788.2</v>
      </c>
      <c r="G15" s="1384">
        <v>5317.3</v>
      </c>
      <c r="H15" s="1393">
        <v>31.279714181224875</v>
      </c>
      <c r="I15" s="1455">
        <v>-21.668483544975103</v>
      </c>
    </row>
    <row r="16" spans="2:9" ht="15" customHeight="1">
      <c r="B16" s="186"/>
      <c r="C16" s="42"/>
      <c r="D16" s="1385"/>
      <c r="E16" s="1395"/>
      <c r="F16" s="1394"/>
      <c r="G16" s="1388"/>
      <c r="H16" s="1396"/>
      <c r="I16" s="1456"/>
    </row>
    <row r="17" spans="2:9" ht="15" customHeight="1">
      <c r="B17" s="180"/>
      <c r="C17" s="41"/>
      <c r="D17" s="1381"/>
      <c r="E17" s="1384"/>
      <c r="F17" s="1382"/>
      <c r="G17" s="1382"/>
      <c r="H17" s="1393"/>
      <c r="I17" s="1450"/>
    </row>
    <row r="18" spans="2:9" ht="15" customHeight="1">
      <c r="B18" s="252" t="s">
        <v>770</v>
      </c>
      <c r="C18" s="64"/>
      <c r="D18" s="1379">
        <v>272153.1</v>
      </c>
      <c r="E18" s="1379">
        <v>362126.5</v>
      </c>
      <c r="F18" s="1379">
        <v>439456.7</v>
      </c>
      <c r="G18" s="1379">
        <v>450796.8</v>
      </c>
      <c r="H18" s="1392">
        <v>33.059847563742636</v>
      </c>
      <c r="I18" s="1454">
        <v>2.5804817630496757</v>
      </c>
    </row>
    <row r="19" spans="2:9" ht="15" customHeight="1">
      <c r="B19" s="180"/>
      <c r="C19" s="41"/>
      <c r="D19" s="1381"/>
      <c r="E19" s="1398"/>
      <c r="F19" s="1397"/>
      <c r="G19" s="1384"/>
      <c r="H19" s="1399"/>
      <c r="I19" s="1457"/>
    </row>
    <row r="20" spans="2:9" ht="15" customHeight="1">
      <c r="B20" s="180"/>
      <c r="C20" s="41" t="s">
        <v>767</v>
      </c>
      <c r="D20" s="1381">
        <v>220760.84891499998</v>
      </c>
      <c r="E20" s="1384">
        <v>278313.738439</v>
      </c>
      <c r="F20" s="1382">
        <v>342825.96461168</v>
      </c>
      <c r="G20" s="1384">
        <v>355306.24382945</v>
      </c>
      <c r="H20" s="1393">
        <v>26.070242892642483</v>
      </c>
      <c r="I20" s="1455">
        <v>3.6404124850655535</v>
      </c>
    </row>
    <row r="21" spans="2:9" ht="15" customHeight="1">
      <c r="B21" s="180"/>
      <c r="C21" s="68" t="s">
        <v>771</v>
      </c>
      <c r="D21" s="1381">
        <v>81.11641899908544</v>
      </c>
      <c r="E21" s="1384">
        <v>76.85539126216942</v>
      </c>
      <c r="F21" s="1382">
        <v>78.01131820533854</v>
      </c>
      <c r="G21" s="1384">
        <v>78.8173837590351</v>
      </c>
      <c r="H21" s="1393" t="s">
        <v>900</v>
      </c>
      <c r="I21" s="1455" t="s">
        <v>900</v>
      </c>
    </row>
    <row r="22" spans="2:9" ht="15" customHeight="1">
      <c r="B22" s="180"/>
      <c r="C22" s="65" t="s">
        <v>768</v>
      </c>
      <c r="D22" s="1381">
        <v>51392.251084999996</v>
      </c>
      <c r="E22" s="1384">
        <v>83812.761561</v>
      </c>
      <c r="F22" s="1382">
        <v>96630.73538832</v>
      </c>
      <c r="G22" s="1384">
        <v>95490.55617055</v>
      </c>
      <c r="H22" s="1393">
        <v>63.08443353138637</v>
      </c>
      <c r="I22" s="1455">
        <v>-1.1799343275077803</v>
      </c>
    </row>
    <row r="23" spans="2:9" ht="15" customHeight="1">
      <c r="B23" s="186"/>
      <c r="C23" s="69" t="s">
        <v>771</v>
      </c>
      <c r="D23" s="1385">
        <v>18.88358100091456</v>
      </c>
      <c r="E23" s="1384">
        <v>23.144608737830566</v>
      </c>
      <c r="F23" s="1382">
        <v>21.988681794661453</v>
      </c>
      <c r="G23" s="1388">
        <v>21.182616240964887</v>
      </c>
      <c r="H23" s="1393" t="s">
        <v>900</v>
      </c>
      <c r="I23" s="1455" t="s">
        <v>900</v>
      </c>
    </row>
    <row r="24" spans="2:9" ht="15" customHeight="1">
      <c r="B24" s="253" t="s">
        <v>772</v>
      </c>
      <c r="C24" s="247"/>
      <c r="D24" s="1400"/>
      <c r="E24" s="1378"/>
      <c r="F24" s="1378"/>
      <c r="G24" s="1382"/>
      <c r="H24" s="1401"/>
      <c r="I24" s="1458"/>
    </row>
    <row r="25" spans="2:9" ht="15" customHeight="1">
      <c r="B25" s="158"/>
      <c r="C25" s="68" t="s">
        <v>773</v>
      </c>
      <c r="D25" s="1381">
        <v>8.409056897598534</v>
      </c>
      <c r="E25" s="1384">
        <v>10.197366506688393</v>
      </c>
      <c r="F25" s="1384">
        <v>11.598910026127614</v>
      </c>
      <c r="G25" s="1377">
        <v>10.18577957467064</v>
      </c>
      <c r="H25" s="1393" t="s">
        <v>900</v>
      </c>
      <c r="I25" s="1455" t="s">
        <v>900</v>
      </c>
    </row>
    <row r="26" spans="2:9" ht="15" customHeight="1">
      <c r="B26" s="157"/>
      <c r="C26" s="70" t="s">
        <v>774</v>
      </c>
      <c r="D26" s="1385">
        <v>7.2564726585543875</v>
      </c>
      <c r="E26" s="1384">
        <v>9.052823019136783</v>
      </c>
      <c r="F26" s="1388">
        <v>10.280739007259221</v>
      </c>
      <c r="G26" s="1377">
        <v>8.69656620166544</v>
      </c>
      <c r="H26" s="1387" t="s">
        <v>900</v>
      </c>
      <c r="I26" s="1456" t="s">
        <v>900</v>
      </c>
    </row>
    <row r="27" spans="2:9" ht="15" customHeight="1">
      <c r="B27" s="254" t="s">
        <v>775</v>
      </c>
      <c r="C27" s="63"/>
      <c r="D27" s="1381">
        <v>272153.1</v>
      </c>
      <c r="E27" s="1390">
        <v>362126.5</v>
      </c>
      <c r="F27" s="1384">
        <v>439456.7</v>
      </c>
      <c r="G27" s="1390">
        <v>450796.80000000005</v>
      </c>
      <c r="H27" s="1393">
        <v>33.059847563742636</v>
      </c>
      <c r="I27" s="1455">
        <v>2.580481763049704</v>
      </c>
    </row>
    <row r="28" spans="2:9" ht="15" customHeight="1">
      <c r="B28" s="255" t="s">
        <v>834</v>
      </c>
      <c r="C28" s="41"/>
      <c r="D28" s="1381">
        <v>6730.6</v>
      </c>
      <c r="E28" s="1384">
        <v>7345.2</v>
      </c>
      <c r="F28" s="1384">
        <v>7368.2</v>
      </c>
      <c r="G28" s="1384">
        <v>6876</v>
      </c>
      <c r="H28" s="1393">
        <v>9.131429590229672</v>
      </c>
      <c r="I28" s="1455">
        <v>-6.680057544583477</v>
      </c>
    </row>
    <row r="29" spans="2:9" ht="15" customHeight="1">
      <c r="B29" s="255" t="s">
        <v>835</v>
      </c>
      <c r="C29" s="41"/>
      <c r="D29" s="1381">
        <v>278883.69999999995</v>
      </c>
      <c r="E29" s="1384">
        <v>369471.7</v>
      </c>
      <c r="F29" s="1384">
        <v>446824.9</v>
      </c>
      <c r="G29" s="1384">
        <v>457672.80000000005</v>
      </c>
      <c r="H29" s="1393">
        <v>32.482357341070866</v>
      </c>
      <c r="I29" s="1455">
        <v>2.4277742802605786</v>
      </c>
    </row>
    <row r="30" spans="2:9" ht="15" customHeight="1">
      <c r="B30" s="255" t="s">
        <v>836</v>
      </c>
      <c r="C30" s="41"/>
      <c r="D30" s="1381">
        <v>62844.5</v>
      </c>
      <c r="E30" s="1384">
        <v>66484.29999999999</v>
      </c>
      <c r="F30" s="1384">
        <v>72204.7</v>
      </c>
      <c r="G30" s="1384">
        <v>76283.09999999999</v>
      </c>
      <c r="H30" s="1393">
        <v>5.791755841799983</v>
      </c>
      <c r="I30" s="1455">
        <v>5.648385769901381</v>
      </c>
    </row>
    <row r="31" spans="2:9" ht="15" customHeight="1">
      <c r="B31" s="255" t="s">
        <v>837</v>
      </c>
      <c r="C31" s="41"/>
      <c r="D31" s="1381">
        <v>216039.19999999995</v>
      </c>
      <c r="E31" s="1384">
        <v>302987.4</v>
      </c>
      <c r="F31" s="1384">
        <v>374620.2</v>
      </c>
      <c r="G31" s="1384">
        <v>381389.70000000007</v>
      </c>
      <c r="H31" s="1393">
        <v>40.246492303248715</v>
      </c>
      <c r="I31" s="1455">
        <v>1.807030160146212</v>
      </c>
    </row>
    <row r="32" spans="2:9" ht="15" customHeight="1">
      <c r="B32" s="255" t="s">
        <v>617</v>
      </c>
      <c r="C32" s="41"/>
      <c r="D32" s="1381">
        <v>-2833.53999999995</v>
      </c>
      <c r="E32" s="1384">
        <v>-86948.20000000007</v>
      </c>
      <c r="F32" s="1384">
        <v>-158581.00000000006</v>
      </c>
      <c r="G32" s="1384">
        <v>-6769.500000000058</v>
      </c>
      <c r="H32" s="1393" t="s">
        <v>900</v>
      </c>
      <c r="I32" s="1450" t="s">
        <v>900</v>
      </c>
    </row>
    <row r="33" spans="2:9" ht="15" customHeight="1">
      <c r="B33" s="255" t="s">
        <v>618</v>
      </c>
      <c r="C33" s="41"/>
      <c r="D33" s="1381">
        <v>650.8</v>
      </c>
      <c r="E33" s="1384">
        <v>20230.9</v>
      </c>
      <c r="F33" s="1384">
        <v>30880</v>
      </c>
      <c r="G33" s="1384">
        <v>701.8</v>
      </c>
      <c r="H33" s="1393" t="s">
        <v>900</v>
      </c>
      <c r="I33" s="1450" t="s">
        <v>900</v>
      </c>
    </row>
    <row r="34" spans="2:9" ht="15" customHeight="1" thickBot="1">
      <c r="B34" s="256" t="s">
        <v>619</v>
      </c>
      <c r="C34" s="143"/>
      <c r="D34" s="1459">
        <v>-2182.7399999999498</v>
      </c>
      <c r="E34" s="1459">
        <v>-66717.30000000008</v>
      </c>
      <c r="F34" s="1460">
        <v>-127701.00000000006</v>
      </c>
      <c r="G34" s="1460">
        <v>-6067.700000000058</v>
      </c>
      <c r="H34" s="1461" t="s">
        <v>900</v>
      </c>
      <c r="I34" s="1462" t="s">
        <v>900</v>
      </c>
    </row>
    <row r="35" spans="2:9" ht="15" customHeight="1" thickTop="1">
      <c r="B35" s="21" t="s">
        <v>838</v>
      </c>
      <c r="C35" s="9"/>
      <c r="D35" s="9"/>
      <c r="E35" s="9"/>
      <c r="F35" s="9"/>
      <c r="G35" s="9"/>
      <c r="H35" s="9"/>
      <c r="I35" s="9"/>
    </row>
    <row r="36" spans="2:9" ht="15" customHeight="1">
      <c r="B36" s="74" t="s">
        <v>1042</v>
      </c>
      <c r="C36" s="10"/>
      <c r="D36" s="9"/>
      <c r="E36" s="9"/>
      <c r="F36" s="9"/>
      <c r="G36" s="9"/>
      <c r="H36" s="9"/>
      <c r="I36" s="9"/>
    </row>
    <row r="37" spans="2:9" ht="15" customHeight="1">
      <c r="B37" s="73" t="s">
        <v>606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1043</v>
      </c>
      <c r="C38" s="9"/>
      <c r="D38" s="1402">
        <v>70.95</v>
      </c>
      <c r="E38" s="1403">
        <v>81.9</v>
      </c>
      <c r="F38" s="1403">
        <v>88.6</v>
      </c>
      <c r="G38" s="1403">
        <v>87.1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651" t="s">
        <v>415</v>
      </c>
      <c r="C1" s="1651"/>
      <c r="D1" s="1651"/>
      <c r="E1" s="1651"/>
      <c r="F1" s="1651"/>
      <c r="G1" s="1651"/>
      <c r="H1" s="1651"/>
      <c r="I1" s="1651"/>
    </row>
    <row r="2" spans="2:9" ht="15.75">
      <c r="B2" s="90" t="s">
        <v>546</v>
      </c>
      <c r="C2" s="62"/>
      <c r="D2" s="62"/>
      <c r="E2" s="62"/>
      <c r="F2" s="62"/>
      <c r="G2" s="62"/>
      <c r="H2" s="62"/>
      <c r="I2" s="62"/>
    </row>
    <row r="3" spans="2:9" ht="13.5" customHeight="1" thickBot="1">
      <c r="B3" s="1922" t="s">
        <v>706</v>
      </c>
      <c r="C3" s="1922"/>
      <c r="D3" s="1922"/>
      <c r="E3" s="1922"/>
      <c r="F3" s="1922"/>
      <c r="G3" s="1922"/>
      <c r="H3" s="1922"/>
      <c r="I3" s="1922"/>
    </row>
    <row r="4" spans="2:9" ht="15" customHeight="1" thickTop="1">
      <c r="B4" s="248"/>
      <c r="C4" s="267"/>
      <c r="D4" s="1544"/>
      <c r="E4" s="1545"/>
      <c r="F4" s="1545"/>
      <c r="G4" s="1545"/>
      <c r="H4" s="1546" t="s">
        <v>903</v>
      </c>
      <c r="I4" s="1547"/>
    </row>
    <row r="5" spans="2:9" ht="15" customHeight="1">
      <c r="B5" s="259"/>
      <c r="C5" s="268"/>
      <c r="D5" s="1548" t="s">
        <v>661</v>
      </c>
      <c r="E5" s="1549" t="s">
        <v>1336</v>
      </c>
      <c r="F5" s="1549" t="s">
        <v>661</v>
      </c>
      <c r="G5" s="1549" t="s">
        <v>1336</v>
      </c>
      <c r="H5" s="1539" t="s">
        <v>1477</v>
      </c>
      <c r="I5" s="1540"/>
    </row>
    <row r="6" spans="2:9" ht="15" customHeight="1">
      <c r="B6" s="260"/>
      <c r="C6" s="269"/>
      <c r="D6" s="1550">
        <v>2011</v>
      </c>
      <c r="E6" s="1551">
        <v>2012</v>
      </c>
      <c r="F6" s="1551">
        <v>2012</v>
      </c>
      <c r="G6" s="1551">
        <v>2013</v>
      </c>
      <c r="H6" s="1550" t="s">
        <v>588</v>
      </c>
      <c r="I6" s="1552" t="s">
        <v>432</v>
      </c>
    </row>
    <row r="7" spans="2:9" ht="15" customHeight="1">
      <c r="B7" s="261"/>
      <c r="C7" s="270"/>
      <c r="D7" s="71"/>
      <c r="E7" s="257"/>
      <c r="F7" s="257"/>
      <c r="G7" s="257"/>
      <c r="H7" s="71"/>
      <c r="I7" s="262"/>
    </row>
    <row r="8" spans="2:9" ht="15" customHeight="1">
      <c r="B8" s="252" t="s">
        <v>630</v>
      </c>
      <c r="C8" s="271"/>
      <c r="D8" s="1415">
        <v>3003.454545454545</v>
      </c>
      <c r="E8" s="1415">
        <v>3676.078144078144</v>
      </c>
      <c r="F8" s="1415">
        <v>4238.425507900677</v>
      </c>
      <c r="G8" s="1404">
        <v>4217.473019517796</v>
      </c>
      <c r="H8" s="1404">
        <v>22.394998440763942</v>
      </c>
      <c r="I8" s="1437">
        <v>-0.4943460335406087</v>
      </c>
    </row>
    <row r="9" spans="2:9" ht="15" customHeight="1">
      <c r="B9" s="261"/>
      <c r="C9" s="270" t="s">
        <v>767</v>
      </c>
      <c r="D9" s="1408">
        <v>2329.2114011980266</v>
      </c>
      <c r="E9" s="1408">
        <v>2709.702545042735</v>
      </c>
      <c r="F9" s="1408">
        <v>3224.401406452371</v>
      </c>
      <c r="G9" s="1405">
        <v>3182.1887925309993</v>
      </c>
      <c r="H9" s="1405">
        <v>16.33562087361429</v>
      </c>
      <c r="I9" s="1438">
        <v>-1.3091612550751108</v>
      </c>
    </row>
    <row r="10" spans="2:9" ht="15" customHeight="1">
      <c r="B10" s="261"/>
      <c r="C10" s="272" t="s">
        <v>768</v>
      </c>
      <c r="D10" s="1408">
        <v>674.2431442565187</v>
      </c>
      <c r="E10" s="1408">
        <v>966.375599035409</v>
      </c>
      <c r="F10" s="1408">
        <v>1014.0241014483071</v>
      </c>
      <c r="G10" s="1405">
        <v>1035.2842269867967</v>
      </c>
      <c r="H10" s="1405">
        <v>43.32746387818625</v>
      </c>
      <c r="I10" s="1438">
        <v>2.096609489668367</v>
      </c>
    </row>
    <row r="11" spans="2:9" ht="15" customHeight="1">
      <c r="B11" s="261"/>
      <c r="C11" s="270"/>
      <c r="D11" s="1408"/>
      <c r="E11" s="1408"/>
      <c r="F11" s="1408"/>
      <c r="G11" s="1405"/>
      <c r="H11" s="1405"/>
      <c r="I11" s="1438"/>
    </row>
    <row r="12" spans="2:9" ht="15" customHeight="1">
      <c r="B12" s="263"/>
      <c r="C12" s="273"/>
      <c r="D12" s="1410"/>
      <c r="E12" s="1410"/>
      <c r="F12" s="1410"/>
      <c r="G12" s="1409"/>
      <c r="H12" s="1409"/>
      <c r="I12" s="1439"/>
    </row>
    <row r="13" spans="2:9" ht="15" customHeight="1">
      <c r="B13" s="264" t="s">
        <v>769</v>
      </c>
      <c r="C13" s="274"/>
      <c r="D13" s="1415">
        <v>832.3890063424947</v>
      </c>
      <c r="E13" s="1415">
        <v>745.4908424908424</v>
      </c>
      <c r="F13" s="1415">
        <v>721.5823927765238</v>
      </c>
      <c r="G13" s="1404">
        <v>958.1504018369692</v>
      </c>
      <c r="H13" s="1404">
        <v>-10.439609748509483</v>
      </c>
      <c r="I13" s="1437">
        <v>32.784614955774174</v>
      </c>
    </row>
    <row r="14" spans="2:9" ht="15" customHeight="1">
      <c r="B14" s="261"/>
      <c r="C14" s="270" t="s">
        <v>767</v>
      </c>
      <c r="D14" s="1408">
        <v>782.2875264270613</v>
      </c>
      <c r="E14" s="1408">
        <v>688.5115995115995</v>
      </c>
      <c r="F14" s="1408">
        <v>644.9661399548534</v>
      </c>
      <c r="G14" s="1405">
        <v>897.102181400689</v>
      </c>
      <c r="H14" s="1405">
        <v>-11.987398973848428</v>
      </c>
      <c r="I14" s="1438">
        <v>39.092911367949455</v>
      </c>
    </row>
    <row r="15" spans="2:9" ht="15" customHeight="1">
      <c r="B15" s="261"/>
      <c r="C15" s="272" t="s">
        <v>768</v>
      </c>
      <c r="D15" s="1408">
        <v>50.1014799154334</v>
      </c>
      <c r="E15" s="1408">
        <v>56.97924297924298</v>
      </c>
      <c r="F15" s="1408">
        <v>76.61625282167043</v>
      </c>
      <c r="G15" s="1405">
        <v>61.04822043628015</v>
      </c>
      <c r="H15" s="1405">
        <v>13.727664483002485</v>
      </c>
      <c r="I15" s="1438">
        <v>-20.319490724280058</v>
      </c>
    </row>
    <row r="16" spans="2:9" ht="15" customHeight="1">
      <c r="B16" s="261"/>
      <c r="C16" s="270"/>
      <c r="D16" s="1419"/>
      <c r="E16" s="1419"/>
      <c r="F16" s="1419"/>
      <c r="G16" s="1420"/>
      <c r="H16" s="1420"/>
      <c r="I16" s="1440"/>
    </row>
    <row r="17" spans="2:9" ht="15" customHeight="1">
      <c r="B17" s="263"/>
      <c r="C17" s="273"/>
      <c r="D17" s="1410"/>
      <c r="E17" s="1410"/>
      <c r="F17" s="1410"/>
      <c r="G17" s="1409"/>
      <c r="H17" s="1409"/>
      <c r="I17" s="1439"/>
    </row>
    <row r="18" spans="2:9" ht="15" customHeight="1">
      <c r="B18" s="264" t="s">
        <v>770</v>
      </c>
      <c r="C18" s="275"/>
      <c r="D18" s="1415">
        <v>3835.8435517970397</v>
      </c>
      <c r="E18" s="1415">
        <v>4421.5689865689865</v>
      </c>
      <c r="F18" s="1415">
        <v>4960.007900677201</v>
      </c>
      <c r="G18" s="1404">
        <v>5175.623421354765</v>
      </c>
      <c r="H18" s="1404">
        <v>15.269794684341136</v>
      </c>
      <c r="I18" s="1437">
        <v>4.347080186064332</v>
      </c>
    </row>
    <row r="19" spans="2:9" ht="15" customHeight="1">
      <c r="B19" s="261"/>
      <c r="C19" s="270"/>
      <c r="D19" s="1418"/>
      <c r="E19" s="1418"/>
      <c r="F19" s="1418"/>
      <c r="G19" s="1417"/>
      <c r="H19" s="1417"/>
      <c r="I19" s="1441"/>
    </row>
    <row r="20" spans="2:9" ht="15" customHeight="1">
      <c r="B20" s="261"/>
      <c r="C20" s="270" t="s">
        <v>767</v>
      </c>
      <c r="D20" s="1408">
        <v>3111.4989276250876</v>
      </c>
      <c r="E20" s="1408">
        <v>3398.214144554334</v>
      </c>
      <c r="F20" s="1408">
        <v>3869.367546407224</v>
      </c>
      <c r="G20" s="1405">
        <v>4079.290973931688</v>
      </c>
      <c r="H20" s="1405">
        <v>9.214697597472338</v>
      </c>
      <c r="I20" s="1438">
        <v>5.425264594452429</v>
      </c>
    </row>
    <row r="21" spans="2:9" ht="15" customHeight="1">
      <c r="B21" s="261"/>
      <c r="C21" s="276" t="s">
        <v>771</v>
      </c>
      <c r="D21" s="1408">
        <v>81.11641899908544</v>
      </c>
      <c r="E21" s="1408">
        <v>76.85539126216942</v>
      </c>
      <c r="F21" s="1408">
        <v>78.01131820533854</v>
      </c>
      <c r="G21" s="1405">
        <v>78.8173837590351</v>
      </c>
      <c r="H21" s="1405" t="s">
        <v>900</v>
      </c>
      <c r="I21" s="1438" t="s">
        <v>900</v>
      </c>
    </row>
    <row r="22" spans="2:9" ht="15" customHeight="1">
      <c r="B22" s="261"/>
      <c r="C22" s="272" t="s">
        <v>768</v>
      </c>
      <c r="D22" s="1408">
        <v>724.344624171952</v>
      </c>
      <c r="E22" s="1408">
        <v>1023.354842014652</v>
      </c>
      <c r="F22" s="1408">
        <v>1090.6403542699775</v>
      </c>
      <c r="G22" s="1405">
        <v>1096.332447423077</v>
      </c>
      <c r="H22" s="1405">
        <v>41.28010450612777</v>
      </c>
      <c r="I22" s="1438">
        <v>0.5219037724777138</v>
      </c>
    </row>
    <row r="23" spans="2:9" ht="15" customHeight="1">
      <c r="B23" s="186"/>
      <c r="C23" s="277" t="s">
        <v>771</v>
      </c>
      <c r="D23" s="1410">
        <v>18.88358100091456</v>
      </c>
      <c r="E23" s="1410">
        <v>23.144608737830566</v>
      </c>
      <c r="F23" s="1410">
        <v>21.988681794661453</v>
      </c>
      <c r="G23" s="1409">
        <v>21.182616240964887</v>
      </c>
      <c r="H23" s="1409" t="s">
        <v>900</v>
      </c>
      <c r="I23" s="1439" t="s">
        <v>900</v>
      </c>
    </row>
    <row r="24" spans="2:9" ht="15" customHeight="1">
      <c r="B24" s="253" t="s">
        <v>772</v>
      </c>
      <c r="C24" s="278"/>
      <c r="D24" s="1419"/>
      <c r="E24" s="1419"/>
      <c r="F24" s="1419"/>
      <c r="G24" s="1420"/>
      <c r="H24" s="1420"/>
      <c r="I24" s="1440"/>
    </row>
    <row r="25" spans="2:9" ht="15" customHeight="1">
      <c r="B25" s="265"/>
      <c r="C25" s="276" t="s">
        <v>773</v>
      </c>
      <c r="D25" s="1408">
        <v>8.409056897598534</v>
      </c>
      <c r="E25" s="1408">
        <v>10.197366506688393</v>
      </c>
      <c r="F25" s="1408">
        <v>11.598910026127614</v>
      </c>
      <c r="G25" s="1405">
        <v>10.18577957467064</v>
      </c>
      <c r="H25" s="1405" t="s">
        <v>900</v>
      </c>
      <c r="I25" s="1438" t="s">
        <v>900</v>
      </c>
    </row>
    <row r="26" spans="2:9" ht="15" customHeight="1">
      <c r="B26" s="266"/>
      <c r="C26" s="277" t="s">
        <v>774</v>
      </c>
      <c r="D26" s="1410">
        <v>7.2564726585543875</v>
      </c>
      <c r="E26" s="1410">
        <v>9.052823019136783</v>
      </c>
      <c r="F26" s="1410">
        <v>10.280739007259221</v>
      </c>
      <c r="G26" s="1409">
        <v>8.69656620166544</v>
      </c>
      <c r="H26" s="1409" t="s">
        <v>900</v>
      </c>
      <c r="I26" s="1439" t="s">
        <v>900</v>
      </c>
    </row>
    <row r="27" spans="2:9" ht="15" customHeight="1">
      <c r="B27" s="254" t="s">
        <v>775</v>
      </c>
      <c r="C27" s="274"/>
      <c r="D27" s="1414">
        <v>3835.8435517970397</v>
      </c>
      <c r="E27" s="1411">
        <v>4421.5689865689865</v>
      </c>
      <c r="F27" s="1411">
        <v>4960.007900677201</v>
      </c>
      <c r="G27" s="1412">
        <v>5175.623421354766</v>
      </c>
      <c r="H27" s="1413">
        <v>15.269794684341136</v>
      </c>
      <c r="I27" s="1442">
        <v>4.34708018606436</v>
      </c>
    </row>
    <row r="28" spans="2:9" ht="15" customHeight="1">
      <c r="B28" s="255" t="s">
        <v>834</v>
      </c>
      <c r="C28" s="270"/>
      <c r="D28" s="1408">
        <v>94.86398872445385</v>
      </c>
      <c r="E28" s="1406">
        <v>89.68498168498168</v>
      </c>
      <c r="F28" s="1406">
        <v>83.16252821670429</v>
      </c>
      <c r="G28" s="1407">
        <v>78.94374282433985</v>
      </c>
      <c r="H28" s="1405">
        <v>-5.459402571101393</v>
      </c>
      <c r="I28" s="1443">
        <v>-5.072940280712928</v>
      </c>
    </row>
    <row r="29" spans="2:9" ht="15" customHeight="1">
      <c r="B29" s="255" t="s">
        <v>835</v>
      </c>
      <c r="C29" s="279"/>
      <c r="D29" s="1408">
        <v>3930.7075405214932</v>
      </c>
      <c r="E29" s="1406">
        <v>4511.253968253968</v>
      </c>
      <c r="F29" s="1406">
        <v>5043.170428893905</v>
      </c>
      <c r="G29" s="1407">
        <v>5254.567164179105</v>
      </c>
      <c r="H29" s="1405">
        <v>14.76951469290573</v>
      </c>
      <c r="I29" s="1443">
        <v>4.191742838474013</v>
      </c>
    </row>
    <row r="30" spans="2:9" ht="15" customHeight="1">
      <c r="B30" s="255" t="s">
        <v>836</v>
      </c>
      <c r="C30" s="279"/>
      <c r="D30" s="1408">
        <v>885.7575757575758</v>
      </c>
      <c r="E30" s="1406">
        <v>811.7741147741145</v>
      </c>
      <c r="F30" s="1406">
        <v>814.951467268623</v>
      </c>
      <c r="G30" s="1407">
        <v>875.8105625717566</v>
      </c>
      <c r="H30" s="1405">
        <v>-8.352563162689776</v>
      </c>
      <c r="I30" s="1438">
        <v>7.467818360657461</v>
      </c>
    </row>
    <row r="31" spans="2:9" ht="15" customHeight="1">
      <c r="B31" s="255" t="s">
        <v>837</v>
      </c>
      <c r="C31" s="279"/>
      <c r="D31" s="1408">
        <v>3044.9499647639173</v>
      </c>
      <c r="E31" s="1406">
        <v>3699.4798534798533</v>
      </c>
      <c r="F31" s="1406">
        <v>4228.218961625283</v>
      </c>
      <c r="G31" s="1407">
        <v>4378.756601607349</v>
      </c>
      <c r="H31" s="1405">
        <v>21.49558765464586</v>
      </c>
      <c r="I31" s="1443">
        <v>3.5603085211131287</v>
      </c>
    </row>
    <row r="32" spans="2:9" ht="15" customHeight="1">
      <c r="B32" s="255" t="s">
        <v>617</v>
      </c>
      <c r="C32" s="279"/>
      <c r="D32" s="1408">
        <v>-39.93713883016138</v>
      </c>
      <c r="E32" s="1406">
        <v>-1061.6385836385844</v>
      </c>
      <c r="F32" s="1406">
        <v>-1789.8532731376984</v>
      </c>
      <c r="G32" s="1405">
        <v>-77.72101033295131</v>
      </c>
      <c r="H32" s="1416" t="s">
        <v>900</v>
      </c>
      <c r="I32" s="1438" t="s">
        <v>900</v>
      </c>
    </row>
    <row r="33" spans="2:9" ht="15" customHeight="1">
      <c r="B33" s="255" t="s">
        <v>618</v>
      </c>
      <c r="C33" s="279"/>
      <c r="D33" s="1408">
        <v>9.172656800563777</v>
      </c>
      <c r="E33" s="1406">
        <v>247.01953601953602</v>
      </c>
      <c r="F33" s="1406">
        <v>348.53273137697516</v>
      </c>
      <c r="G33" s="1405">
        <v>8.05740528128588</v>
      </c>
      <c r="H33" s="1416" t="s">
        <v>900</v>
      </c>
      <c r="I33" s="1438" t="s">
        <v>900</v>
      </c>
    </row>
    <row r="34" spans="2:9" ht="15" customHeight="1" thickBot="1">
      <c r="B34" s="256" t="s">
        <v>619</v>
      </c>
      <c r="C34" s="280"/>
      <c r="D34" s="1444">
        <v>-30.7644820295976</v>
      </c>
      <c r="E34" s="1445">
        <v>-814.6190476190485</v>
      </c>
      <c r="F34" s="1445">
        <v>-1441.320541760723</v>
      </c>
      <c r="G34" s="1446">
        <v>-69.66360505166543</v>
      </c>
      <c r="H34" s="1447" t="s">
        <v>900</v>
      </c>
      <c r="I34" s="1448" t="s">
        <v>900</v>
      </c>
    </row>
    <row r="35" spans="3:9" ht="16.5" thickTop="1">
      <c r="C35" s="72"/>
      <c r="D35" s="31"/>
      <c r="E35" s="31"/>
      <c r="F35" s="31"/>
      <c r="G35" s="31"/>
      <c r="H35" s="31"/>
      <c r="I35" s="31"/>
    </row>
    <row r="36" spans="2:9" ht="15.75">
      <c r="B36" s="834" t="s">
        <v>1042</v>
      </c>
      <c r="C36" s="835"/>
      <c r="D36" s="836"/>
      <c r="E36" s="836"/>
      <c r="F36" s="836"/>
      <c r="G36" s="837"/>
      <c r="H36" s="837"/>
      <c r="I36" s="837"/>
    </row>
    <row r="37" spans="2:9" ht="15.75">
      <c r="B37" s="838" t="s">
        <v>606</v>
      </c>
      <c r="C37" s="835"/>
      <c r="D37" s="839"/>
      <c r="E37" s="839"/>
      <c r="F37" s="839"/>
      <c r="G37" s="840"/>
      <c r="H37" s="837"/>
      <c r="I37" s="837"/>
    </row>
    <row r="38" spans="2:9" ht="15.75">
      <c r="B38" s="835" t="s">
        <v>1043</v>
      </c>
      <c r="C38" s="840"/>
      <c r="D38" s="1421">
        <v>70.95</v>
      </c>
      <c r="E38" s="1421">
        <v>81.9</v>
      </c>
      <c r="F38" s="1421">
        <v>88.6</v>
      </c>
      <c r="G38" s="1422">
        <v>87.1</v>
      </c>
      <c r="H38" s="840"/>
      <c r="I38" s="840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zoomScalePageLayoutView="0" workbookViewId="0" topLeftCell="A4">
      <selection activeCell="B52" sqref="B52:L52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651" t="s">
        <v>620</v>
      </c>
      <c r="C1" s="1651"/>
      <c r="D1" s="1651"/>
      <c r="E1" s="1651"/>
      <c r="F1" s="1651"/>
      <c r="G1" s="1651"/>
      <c r="H1" s="1651"/>
      <c r="I1" s="1651"/>
    </row>
    <row r="2" spans="2:9" ht="16.5" thickBot="1">
      <c r="B2" s="1924" t="s">
        <v>1045</v>
      </c>
      <c r="C2" s="1925"/>
      <c r="D2" s="1925"/>
      <c r="E2" s="1925"/>
      <c r="F2" s="1925"/>
      <c r="G2" s="1925"/>
      <c r="H2" s="1925"/>
      <c r="I2" s="1925"/>
    </row>
    <row r="3" spans="2:9" ht="13.5" thickTop="1">
      <c r="B3" s="1910" t="s">
        <v>839</v>
      </c>
      <c r="C3" s="1868" t="s">
        <v>840</v>
      </c>
      <c r="D3" s="1789" t="s">
        <v>841</v>
      </c>
      <c r="E3" s="1789"/>
      <c r="F3" s="1789"/>
      <c r="G3" s="1785" t="s">
        <v>842</v>
      </c>
      <c r="H3" s="1789"/>
      <c r="I3" s="1790"/>
    </row>
    <row r="4" spans="2:9" ht="13.5" thickBot="1">
      <c r="B4" s="1926"/>
      <c r="C4" s="1927"/>
      <c r="D4" s="284" t="s">
        <v>843</v>
      </c>
      <c r="E4" s="284" t="s">
        <v>844</v>
      </c>
      <c r="F4" s="284" t="s">
        <v>1044</v>
      </c>
      <c r="G4" s="285" t="s">
        <v>843</v>
      </c>
      <c r="H4" s="284" t="s">
        <v>844</v>
      </c>
      <c r="I4" s="202" t="s">
        <v>1044</v>
      </c>
    </row>
    <row r="5" spans="2:9" ht="12.75">
      <c r="B5" s="180" t="s">
        <v>902</v>
      </c>
      <c r="C5" s="846" t="s">
        <v>990</v>
      </c>
      <c r="D5" s="847">
        <v>77</v>
      </c>
      <c r="E5" s="847">
        <v>77.6</v>
      </c>
      <c r="F5" s="847">
        <v>77.3</v>
      </c>
      <c r="G5" s="847">
        <v>76.8359375</v>
      </c>
      <c r="H5" s="847">
        <v>77.4359375</v>
      </c>
      <c r="I5" s="913">
        <v>77.1359375</v>
      </c>
    </row>
    <row r="6" spans="2:9" ht="12.75">
      <c r="B6" s="180"/>
      <c r="C6" s="846" t="s">
        <v>991</v>
      </c>
      <c r="D6" s="847">
        <v>77.5</v>
      </c>
      <c r="E6" s="847">
        <v>78.1</v>
      </c>
      <c r="F6" s="847">
        <v>77.8</v>
      </c>
      <c r="G6" s="847">
        <v>77.64483870967742</v>
      </c>
      <c r="H6" s="847">
        <v>78.24483870967742</v>
      </c>
      <c r="I6" s="913">
        <v>77.94483870967741</v>
      </c>
    </row>
    <row r="7" spans="2:9" ht="12.75">
      <c r="B7" s="180"/>
      <c r="C7" s="846" t="s">
        <v>992</v>
      </c>
      <c r="D7" s="847">
        <v>73.66</v>
      </c>
      <c r="E7" s="847">
        <v>74.26</v>
      </c>
      <c r="F7" s="847">
        <v>73.96</v>
      </c>
      <c r="G7" s="847">
        <v>75.62419354838711</v>
      </c>
      <c r="H7" s="847">
        <v>76.22419354838712</v>
      </c>
      <c r="I7" s="913">
        <v>75.92419354838711</v>
      </c>
    </row>
    <row r="8" spans="2:9" ht="12.75">
      <c r="B8" s="180"/>
      <c r="C8" s="846" t="s">
        <v>993</v>
      </c>
      <c r="D8" s="847">
        <v>74</v>
      </c>
      <c r="E8" s="847">
        <v>74.6</v>
      </c>
      <c r="F8" s="847">
        <v>74.3</v>
      </c>
      <c r="G8" s="847">
        <v>74.4144827586207</v>
      </c>
      <c r="H8" s="847">
        <v>75.01448275862069</v>
      </c>
      <c r="I8" s="913">
        <v>74.71448275862069</v>
      </c>
    </row>
    <row r="9" spans="2:9" ht="12.75">
      <c r="B9" s="180"/>
      <c r="C9" s="846" t="s">
        <v>994</v>
      </c>
      <c r="D9" s="847">
        <v>74.44</v>
      </c>
      <c r="E9" s="847">
        <v>75.04</v>
      </c>
      <c r="F9" s="847">
        <v>74.74</v>
      </c>
      <c r="G9" s="847">
        <v>74.07137931034482</v>
      </c>
      <c r="H9" s="847">
        <v>74.67137931034483</v>
      </c>
      <c r="I9" s="913">
        <v>74.37137931034482</v>
      </c>
    </row>
    <row r="10" spans="2:9" ht="12.75">
      <c r="B10" s="180"/>
      <c r="C10" s="846" t="s">
        <v>995</v>
      </c>
      <c r="D10" s="847">
        <v>72.6</v>
      </c>
      <c r="E10" s="847">
        <v>73.2</v>
      </c>
      <c r="F10" s="847">
        <v>72.9</v>
      </c>
      <c r="G10" s="847">
        <v>73.94466666666666</v>
      </c>
      <c r="H10" s="847">
        <v>74.54466666666667</v>
      </c>
      <c r="I10" s="913">
        <v>74.24466666666666</v>
      </c>
    </row>
    <row r="11" spans="2:9" ht="12.75">
      <c r="B11" s="180"/>
      <c r="C11" s="846" t="s">
        <v>996</v>
      </c>
      <c r="D11" s="847">
        <v>73.99</v>
      </c>
      <c r="E11" s="847">
        <v>74.59</v>
      </c>
      <c r="F11" s="847">
        <v>74.29</v>
      </c>
      <c r="G11" s="847">
        <v>73.5455172413793</v>
      </c>
      <c r="H11" s="847">
        <v>74.14551724137931</v>
      </c>
      <c r="I11" s="913">
        <v>73.8455172413793</v>
      </c>
    </row>
    <row r="12" spans="2:9" ht="12.75">
      <c r="B12" s="180"/>
      <c r="C12" s="846" t="s">
        <v>997</v>
      </c>
      <c r="D12" s="847">
        <v>72.4</v>
      </c>
      <c r="E12" s="847">
        <v>73</v>
      </c>
      <c r="F12" s="847">
        <v>72.7</v>
      </c>
      <c r="G12" s="847">
        <v>73.35655172413793</v>
      </c>
      <c r="H12" s="847">
        <v>73.95655172413792</v>
      </c>
      <c r="I12" s="913">
        <v>73.65655172413793</v>
      </c>
    </row>
    <row r="13" spans="2:9" ht="12.75">
      <c r="B13" s="180"/>
      <c r="C13" s="846" t="s">
        <v>998</v>
      </c>
      <c r="D13" s="847">
        <v>70.76</v>
      </c>
      <c r="E13" s="847">
        <v>71.36</v>
      </c>
      <c r="F13" s="847">
        <v>71.06</v>
      </c>
      <c r="G13" s="847">
        <v>71.81322580645161</v>
      </c>
      <c r="H13" s="847">
        <v>72.4132258064516</v>
      </c>
      <c r="I13" s="913">
        <v>72.11322580645161</v>
      </c>
    </row>
    <row r="14" spans="2:9" ht="12.75">
      <c r="B14" s="180"/>
      <c r="C14" s="846" t="s">
        <v>716</v>
      </c>
      <c r="D14" s="847">
        <v>71.81</v>
      </c>
      <c r="E14" s="847">
        <v>72.41</v>
      </c>
      <c r="F14" s="847">
        <v>72.11</v>
      </c>
      <c r="G14" s="847">
        <v>71.19516129032259</v>
      </c>
      <c r="H14" s="847">
        <v>71.79516129032257</v>
      </c>
      <c r="I14" s="913">
        <v>71.4951612903226</v>
      </c>
    </row>
    <row r="15" spans="2:9" ht="12.75">
      <c r="B15" s="180"/>
      <c r="C15" s="846" t="s">
        <v>717</v>
      </c>
      <c r="D15" s="848">
        <v>74.6</v>
      </c>
      <c r="E15" s="847">
        <v>75.2</v>
      </c>
      <c r="F15" s="848">
        <v>74.9</v>
      </c>
      <c r="G15" s="847">
        <v>74.25129032258064</v>
      </c>
      <c r="H15" s="848">
        <v>74.85129032258065</v>
      </c>
      <c r="I15" s="913">
        <v>74.55129032258066</v>
      </c>
    </row>
    <row r="16" spans="2:9" ht="12.75">
      <c r="B16" s="180"/>
      <c r="C16" s="849" t="s">
        <v>718</v>
      </c>
      <c r="D16" s="850">
        <v>74.44</v>
      </c>
      <c r="E16" s="850">
        <v>75.04</v>
      </c>
      <c r="F16" s="850">
        <v>74.74</v>
      </c>
      <c r="G16" s="850">
        <v>74.13</v>
      </c>
      <c r="H16" s="850">
        <v>74.73</v>
      </c>
      <c r="I16" s="1435">
        <v>74.43</v>
      </c>
    </row>
    <row r="17" spans="2:9" ht="12.75">
      <c r="B17" s="444"/>
      <c r="C17" s="851" t="s">
        <v>1066</v>
      </c>
      <c r="D17" s="852">
        <v>73.93</v>
      </c>
      <c r="E17" s="852">
        <v>74.53</v>
      </c>
      <c r="F17" s="852">
        <v>74.23</v>
      </c>
      <c r="G17" s="852">
        <v>74.24</v>
      </c>
      <c r="H17" s="852">
        <v>74.84</v>
      </c>
      <c r="I17" s="1436">
        <v>74.54</v>
      </c>
    </row>
    <row r="18" spans="2:9" ht="12.75">
      <c r="B18" s="180" t="s">
        <v>875</v>
      </c>
      <c r="C18" s="853" t="s">
        <v>990</v>
      </c>
      <c r="D18" s="281">
        <v>74.5</v>
      </c>
      <c r="E18" s="281">
        <v>75.1</v>
      </c>
      <c r="F18" s="281">
        <v>74.8</v>
      </c>
      <c r="G18" s="283">
        <v>74.27064516129032</v>
      </c>
      <c r="H18" s="281">
        <v>74.87064516129031</v>
      </c>
      <c r="I18" s="282">
        <v>74.57064516129032</v>
      </c>
    </row>
    <row r="19" spans="2:9" ht="12.75">
      <c r="B19" s="180"/>
      <c r="C19" s="853" t="s">
        <v>991</v>
      </c>
      <c r="D19" s="281">
        <v>73.9</v>
      </c>
      <c r="E19" s="281">
        <v>74.5</v>
      </c>
      <c r="F19" s="281">
        <v>74.2</v>
      </c>
      <c r="G19" s="283">
        <v>74.37580645161289</v>
      </c>
      <c r="H19" s="281">
        <v>74.9758064516129</v>
      </c>
      <c r="I19" s="282">
        <v>74.67580645161289</v>
      </c>
    </row>
    <row r="20" spans="2:9" ht="12.75">
      <c r="B20" s="180"/>
      <c r="C20" s="853" t="s">
        <v>992</v>
      </c>
      <c r="D20" s="281">
        <v>70.73</v>
      </c>
      <c r="E20" s="281">
        <v>71.33</v>
      </c>
      <c r="F20" s="281">
        <v>71.03</v>
      </c>
      <c r="G20" s="283">
        <v>71.66387096774193</v>
      </c>
      <c r="H20" s="281">
        <v>72.26387096774194</v>
      </c>
      <c r="I20" s="282">
        <v>71.96387096774194</v>
      </c>
    </row>
    <row r="21" spans="2:9" ht="12.75">
      <c r="B21" s="180"/>
      <c r="C21" s="853" t="s">
        <v>993</v>
      </c>
      <c r="D21" s="281">
        <v>72</v>
      </c>
      <c r="E21" s="281">
        <v>72.6</v>
      </c>
      <c r="F21" s="281">
        <v>72.3</v>
      </c>
      <c r="G21" s="283">
        <v>70.77033333333334</v>
      </c>
      <c r="H21" s="281">
        <v>71.37033333333332</v>
      </c>
      <c r="I21" s="282">
        <v>71.07033333333334</v>
      </c>
    </row>
    <row r="22" spans="2:9" ht="12.75">
      <c r="B22" s="180"/>
      <c r="C22" s="853" t="s">
        <v>994</v>
      </c>
      <c r="D22" s="281">
        <v>71.65</v>
      </c>
      <c r="E22" s="281">
        <v>72.25</v>
      </c>
      <c r="F22" s="281">
        <v>71.95</v>
      </c>
      <c r="G22" s="283">
        <v>72.22655172413793</v>
      </c>
      <c r="H22" s="281">
        <v>72.82655172413793</v>
      </c>
      <c r="I22" s="282">
        <v>72.52655172413793</v>
      </c>
    </row>
    <row r="23" spans="2:9" ht="12.75">
      <c r="B23" s="180"/>
      <c r="C23" s="853" t="s">
        <v>995</v>
      </c>
      <c r="D23" s="281">
        <v>71.95</v>
      </c>
      <c r="E23" s="281">
        <v>72.55</v>
      </c>
      <c r="F23" s="281">
        <v>72.25</v>
      </c>
      <c r="G23" s="283">
        <v>71.97099999999999</v>
      </c>
      <c r="H23" s="281">
        <v>70.157</v>
      </c>
      <c r="I23" s="282">
        <v>71.064</v>
      </c>
    </row>
    <row r="24" spans="2:9" ht="12.75">
      <c r="B24" s="180"/>
      <c r="C24" s="853" t="s">
        <v>996</v>
      </c>
      <c r="D24" s="281">
        <v>72.85</v>
      </c>
      <c r="E24" s="281">
        <v>73.45</v>
      </c>
      <c r="F24" s="281">
        <v>73.15</v>
      </c>
      <c r="G24" s="283">
        <v>72.62931034482759</v>
      </c>
      <c r="H24" s="281">
        <v>73.22931034482757</v>
      </c>
      <c r="I24" s="282">
        <v>72.92931034482757</v>
      </c>
    </row>
    <row r="25" spans="2:9" ht="12.75">
      <c r="B25" s="180"/>
      <c r="C25" s="853" t="s">
        <v>997</v>
      </c>
      <c r="D25" s="281">
        <v>72.1</v>
      </c>
      <c r="E25" s="281">
        <v>72.7</v>
      </c>
      <c r="F25" s="281">
        <v>72.4</v>
      </c>
      <c r="G25" s="283">
        <v>72.06833333333334</v>
      </c>
      <c r="H25" s="281">
        <v>72.66833333333332</v>
      </c>
      <c r="I25" s="282">
        <v>72.36833333333334</v>
      </c>
    </row>
    <row r="26" spans="2:9" ht="12.75">
      <c r="B26" s="180"/>
      <c r="C26" s="853" t="s">
        <v>998</v>
      </c>
      <c r="D26" s="281">
        <v>70.58</v>
      </c>
      <c r="E26" s="281">
        <v>71.18</v>
      </c>
      <c r="F26" s="281">
        <v>70.88</v>
      </c>
      <c r="G26" s="283">
        <v>71.18533333333333</v>
      </c>
      <c r="H26" s="281">
        <v>71.78533333333334</v>
      </c>
      <c r="I26" s="282">
        <v>71.48533333333333</v>
      </c>
    </row>
    <row r="27" spans="2:9" ht="12.75">
      <c r="B27" s="180"/>
      <c r="C27" s="853" t="s">
        <v>716</v>
      </c>
      <c r="D27" s="281">
        <v>71.46</v>
      </c>
      <c r="E27" s="281">
        <v>72.06</v>
      </c>
      <c r="F27" s="281">
        <v>71.76</v>
      </c>
      <c r="G27" s="283">
        <v>70.90161290322581</v>
      </c>
      <c r="H27" s="281">
        <v>71.50161290322582</v>
      </c>
      <c r="I27" s="282">
        <v>71.20161290322582</v>
      </c>
    </row>
    <row r="28" spans="2:9" ht="12.75">
      <c r="B28" s="180"/>
      <c r="C28" s="853" t="s">
        <v>717</v>
      </c>
      <c r="D28" s="281">
        <v>71.49</v>
      </c>
      <c r="E28" s="281">
        <v>72.09</v>
      </c>
      <c r="F28" s="281">
        <v>71.79</v>
      </c>
      <c r="G28" s="283">
        <v>71.60741935483871</v>
      </c>
      <c r="H28" s="281">
        <v>72.2074193548387</v>
      </c>
      <c r="I28" s="282">
        <v>71.90741935483871</v>
      </c>
    </row>
    <row r="29" spans="2:9" ht="12.75">
      <c r="B29" s="180"/>
      <c r="C29" s="853" t="s">
        <v>718</v>
      </c>
      <c r="D29" s="281">
        <v>70.95</v>
      </c>
      <c r="E29" s="281">
        <v>71.55</v>
      </c>
      <c r="F29" s="281">
        <v>71.25</v>
      </c>
      <c r="G29" s="283">
        <v>71.220625</v>
      </c>
      <c r="H29" s="281">
        <v>71.820625</v>
      </c>
      <c r="I29" s="282">
        <v>71.520625</v>
      </c>
    </row>
    <row r="30" spans="2:9" ht="12.75">
      <c r="B30" s="443"/>
      <c r="C30" s="448" t="s">
        <v>1066</v>
      </c>
      <c r="D30" s="445">
        <v>72.01333333333334</v>
      </c>
      <c r="E30" s="445">
        <v>72.61333333333333</v>
      </c>
      <c r="F30" s="445">
        <v>72.31333333333332</v>
      </c>
      <c r="G30" s="446">
        <v>72.0742368256396</v>
      </c>
      <c r="H30" s="445">
        <v>72.47307015897293</v>
      </c>
      <c r="I30" s="447">
        <v>72.27365349230627</v>
      </c>
    </row>
    <row r="31" spans="2:9" ht="12.75">
      <c r="B31" s="130" t="s">
        <v>588</v>
      </c>
      <c r="C31" s="932" t="s">
        <v>990</v>
      </c>
      <c r="D31" s="841">
        <v>72.1</v>
      </c>
      <c r="E31" s="841">
        <v>72.7</v>
      </c>
      <c r="F31" s="841">
        <v>72.4</v>
      </c>
      <c r="G31" s="841">
        <v>71.1071875</v>
      </c>
      <c r="H31" s="841">
        <v>71.7071875</v>
      </c>
      <c r="I31" s="842">
        <v>71.4071875</v>
      </c>
    </row>
    <row r="32" spans="2:9" ht="12.75">
      <c r="B32" s="133"/>
      <c r="C32" s="933" t="s">
        <v>991</v>
      </c>
      <c r="D32" s="281">
        <v>75.6</v>
      </c>
      <c r="E32" s="281">
        <v>76.2</v>
      </c>
      <c r="F32" s="281">
        <v>75.9</v>
      </c>
      <c r="G32" s="281">
        <v>73.61709677419353</v>
      </c>
      <c r="H32" s="281">
        <v>74.21709677419355</v>
      </c>
      <c r="I32" s="282">
        <v>73.91709677419354</v>
      </c>
    </row>
    <row r="33" spans="2:9" ht="12.75">
      <c r="B33" s="133"/>
      <c r="C33" s="933" t="s">
        <v>992</v>
      </c>
      <c r="D33" s="281">
        <v>78.1</v>
      </c>
      <c r="E33" s="281">
        <v>78.7</v>
      </c>
      <c r="F33" s="281">
        <v>78.4</v>
      </c>
      <c r="G33" s="281">
        <v>77.85466666666666</v>
      </c>
      <c r="H33" s="281">
        <v>78.45466666666667</v>
      </c>
      <c r="I33" s="282">
        <v>78.15466666666666</v>
      </c>
    </row>
    <row r="34" spans="2:9" ht="12.75">
      <c r="B34" s="133"/>
      <c r="C34" s="933" t="s">
        <v>993</v>
      </c>
      <c r="D34" s="281">
        <v>80.74</v>
      </c>
      <c r="E34" s="281">
        <v>81.34</v>
      </c>
      <c r="F34" s="281">
        <v>81.04</v>
      </c>
      <c r="G34" s="281">
        <v>78.98333333333333</v>
      </c>
      <c r="H34" s="281">
        <v>79.58333333333333</v>
      </c>
      <c r="I34" s="282">
        <v>79.28333333333333</v>
      </c>
    </row>
    <row r="35" spans="2:9" ht="12.75">
      <c r="B35" s="133"/>
      <c r="C35" s="933" t="s">
        <v>994</v>
      </c>
      <c r="D35" s="281">
        <v>85.51</v>
      </c>
      <c r="E35" s="281">
        <v>86.11</v>
      </c>
      <c r="F35" s="281">
        <v>85.81</v>
      </c>
      <c r="G35" s="281">
        <v>82.69724137931034</v>
      </c>
      <c r="H35" s="281">
        <v>83.29724137931034</v>
      </c>
      <c r="I35" s="282">
        <v>82.99724137931034</v>
      </c>
    </row>
    <row r="36" spans="2:9" ht="12.75">
      <c r="B36" s="133"/>
      <c r="C36" s="933" t="s">
        <v>995</v>
      </c>
      <c r="D36" s="281">
        <v>81.9</v>
      </c>
      <c r="E36" s="281">
        <v>82.5</v>
      </c>
      <c r="F36" s="281">
        <v>82.2</v>
      </c>
      <c r="G36" s="281">
        <v>84.16366666666666</v>
      </c>
      <c r="H36" s="281">
        <v>84.76366666666667</v>
      </c>
      <c r="I36" s="282">
        <v>84.46366666666665</v>
      </c>
    </row>
    <row r="37" spans="2:9" ht="12.75">
      <c r="B37" s="133"/>
      <c r="C37" s="933" t="s">
        <v>996</v>
      </c>
      <c r="D37" s="281">
        <v>79.05</v>
      </c>
      <c r="E37" s="281">
        <v>79.65</v>
      </c>
      <c r="F37" s="281">
        <v>79.35</v>
      </c>
      <c r="G37" s="281">
        <v>79.45551724137931</v>
      </c>
      <c r="H37" s="281">
        <v>80.0555172413793</v>
      </c>
      <c r="I37" s="282">
        <v>79.75551724137931</v>
      </c>
    </row>
    <row r="38" spans="2:9" ht="12.75">
      <c r="B38" s="133"/>
      <c r="C38" s="933" t="s">
        <v>997</v>
      </c>
      <c r="D38" s="281">
        <v>79.55</v>
      </c>
      <c r="E38" s="281">
        <v>80.15</v>
      </c>
      <c r="F38" s="281">
        <v>79.85</v>
      </c>
      <c r="G38" s="281">
        <v>78.76</v>
      </c>
      <c r="H38" s="281">
        <v>79.36</v>
      </c>
      <c r="I38" s="282">
        <v>79.06</v>
      </c>
    </row>
    <row r="39" spans="2:9" ht="12.75">
      <c r="B39" s="133"/>
      <c r="C39" s="933" t="s">
        <v>998</v>
      </c>
      <c r="D39" s="281">
        <v>82.13</v>
      </c>
      <c r="E39" s="281">
        <v>82.73</v>
      </c>
      <c r="F39" s="281">
        <v>82.43</v>
      </c>
      <c r="G39" s="281">
        <v>80.99233333333332</v>
      </c>
      <c r="H39" s="281">
        <v>81.59233333333334</v>
      </c>
      <c r="I39" s="282">
        <v>81.29233333333333</v>
      </c>
    </row>
    <row r="40" spans="2:9" ht="12.75">
      <c r="B40" s="133"/>
      <c r="C40" s="933" t="s">
        <v>716</v>
      </c>
      <c r="D40" s="281">
        <v>85.32</v>
      </c>
      <c r="E40" s="281">
        <v>85.92</v>
      </c>
      <c r="F40" s="281">
        <v>85.62</v>
      </c>
      <c r="G40" s="281">
        <v>83.74677419354839</v>
      </c>
      <c r="H40" s="281">
        <v>84.34677419354838</v>
      </c>
      <c r="I40" s="282">
        <v>84.04677419354839</v>
      </c>
    </row>
    <row r="41" spans="2:9" ht="12.75">
      <c r="B41" s="133"/>
      <c r="C41" s="933" t="s">
        <v>717</v>
      </c>
      <c r="D41" s="281">
        <v>88.6</v>
      </c>
      <c r="E41" s="281">
        <v>89.2</v>
      </c>
      <c r="F41" s="281">
        <v>88.9</v>
      </c>
      <c r="G41" s="281">
        <v>88.0559375</v>
      </c>
      <c r="H41" s="281">
        <v>88.6559375</v>
      </c>
      <c r="I41" s="282">
        <v>88.3559375</v>
      </c>
    </row>
    <row r="42" spans="2:9" ht="12.75">
      <c r="B42" s="140"/>
      <c r="C42" s="934" t="s">
        <v>718</v>
      </c>
      <c r="D42" s="843">
        <v>88.6</v>
      </c>
      <c r="E42" s="843">
        <v>89.2</v>
      </c>
      <c r="F42" s="843">
        <v>88.9</v>
      </c>
      <c r="G42" s="843">
        <v>89.20290322580645</v>
      </c>
      <c r="H42" s="843">
        <v>89.80290322580646</v>
      </c>
      <c r="I42" s="844">
        <v>89.50290322580645</v>
      </c>
    </row>
    <row r="43" spans="2:9" ht="12.75">
      <c r="B43" s="443"/>
      <c r="C43" s="845" t="s">
        <v>1066</v>
      </c>
      <c r="D43" s="445">
        <v>81.43333333333332</v>
      </c>
      <c r="E43" s="445">
        <v>82.03333333333335</v>
      </c>
      <c r="F43" s="445">
        <v>81.73333333333333</v>
      </c>
      <c r="G43" s="445">
        <v>80.71972148451984</v>
      </c>
      <c r="H43" s="445">
        <v>81.31972148451985</v>
      </c>
      <c r="I43" s="447">
        <v>81.01972148451982</v>
      </c>
    </row>
    <row r="44" spans="2:9" ht="12.75">
      <c r="B44" s="130" t="s">
        <v>432</v>
      </c>
      <c r="C44" s="882" t="s">
        <v>990</v>
      </c>
      <c r="D44" s="883">
        <v>88.75</v>
      </c>
      <c r="E44" s="883">
        <v>89.35</v>
      </c>
      <c r="F44" s="883">
        <v>89.05</v>
      </c>
      <c r="G44" s="883">
        <v>88.4484375</v>
      </c>
      <c r="H44" s="883">
        <v>89.0484375</v>
      </c>
      <c r="I44" s="884">
        <v>88.7484375</v>
      </c>
    </row>
    <row r="45" spans="2:9" ht="12.75">
      <c r="B45" s="133"/>
      <c r="C45" s="846" t="s">
        <v>991</v>
      </c>
      <c r="D45" s="847">
        <v>87.23</v>
      </c>
      <c r="E45" s="847">
        <v>87.83</v>
      </c>
      <c r="F45" s="847">
        <v>87.53</v>
      </c>
      <c r="G45" s="847">
        <v>88.50096774193551</v>
      </c>
      <c r="H45" s="847">
        <v>89.10096774193548</v>
      </c>
      <c r="I45" s="913">
        <v>88.8009677419355</v>
      </c>
    </row>
    <row r="46" spans="2:9" ht="12.75">
      <c r="B46" s="133"/>
      <c r="C46" s="846" t="s">
        <v>992</v>
      </c>
      <c r="D46" s="847">
        <v>84.6</v>
      </c>
      <c r="E46" s="847">
        <v>85.2</v>
      </c>
      <c r="F46" s="847">
        <v>84.9</v>
      </c>
      <c r="G46" s="847">
        <v>84.46933333333332</v>
      </c>
      <c r="H46" s="847">
        <v>85.06933333333333</v>
      </c>
      <c r="I46" s="913">
        <v>84.76933333333332</v>
      </c>
    </row>
    <row r="47" spans="2:9" ht="12.75">
      <c r="B47" s="133"/>
      <c r="C47" s="846" t="s">
        <v>993</v>
      </c>
      <c r="D47" s="847">
        <v>87.64</v>
      </c>
      <c r="E47" s="847">
        <v>88.24</v>
      </c>
      <c r="F47" s="847">
        <v>87.94</v>
      </c>
      <c r="G47" s="847">
        <v>85.92666666666668</v>
      </c>
      <c r="H47" s="847">
        <v>86.52666666666666</v>
      </c>
      <c r="I47" s="913">
        <v>86.22666666666666</v>
      </c>
    </row>
    <row r="48" spans="2:9" ht="12.75">
      <c r="B48" s="133"/>
      <c r="C48" s="846" t="s">
        <v>994</v>
      </c>
      <c r="D48" s="1553">
        <v>86.61</v>
      </c>
      <c r="E48" s="1553">
        <v>87.21</v>
      </c>
      <c r="F48" s="1553">
        <v>86.91</v>
      </c>
      <c r="G48" s="1553">
        <v>87.38366666666667</v>
      </c>
      <c r="H48" s="1553">
        <v>87.98366666666668</v>
      </c>
      <c r="I48" s="1554">
        <v>87.68366666666668</v>
      </c>
    </row>
    <row r="49" spans="2:9" ht="13.5" thickBot="1">
      <c r="B49" s="537"/>
      <c r="C49" s="881" t="s">
        <v>995</v>
      </c>
      <c r="D49" s="1428">
        <v>87.1</v>
      </c>
      <c r="E49" s="1428">
        <v>87.7</v>
      </c>
      <c r="F49" s="1428">
        <v>87.4</v>
      </c>
      <c r="G49" s="1428">
        <v>87.40275862068967</v>
      </c>
      <c r="H49" s="1428">
        <v>88.00275862068963</v>
      </c>
      <c r="I49" s="1429">
        <v>87.70275862068965</v>
      </c>
    </row>
    <row r="50" ht="13.5" thickTop="1">
      <c r="B50" s="26" t="s">
        <v>847</v>
      </c>
    </row>
    <row r="52" spans="2:12" ht="12.75">
      <c r="B52" s="1923" t="s">
        <v>1004</v>
      </c>
      <c r="C52" s="1923"/>
      <c r="D52" s="1923"/>
      <c r="E52" s="1923"/>
      <c r="F52" s="1923"/>
      <c r="G52" s="1923"/>
      <c r="H52" s="1923"/>
      <c r="I52" s="1923"/>
      <c r="J52" s="1923"/>
      <c r="K52" s="1923"/>
      <c r="L52" s="1923"/>
    </row>
    <row r="53" spans="2:12" ht="15.75">
      <c r="B53" s="1667" t="s">
        <v>848</v>
      </c>
      <c r="C53" s="1667"/>
      <c r="D53" s="1667"/>
      <c r="E53" s="1667"/>
      <c r="F53" s="1667"/>
      <c r="G53" s="1667"/>
      <c r="H53" s="1667"/>
      <c r="I53" s="1667"/>
      <c r="J53" s="1667"/>
      <c r="K53" s="1667"/>
      <c r="L53" s="1667"/>
    </row>
    <row r="54" ht="13.5" thickBot="1"/>
    <row r="55" spans="2:12" ht="13.5" thickTop="1">
      <c r="B55" s="1928"/>
      <c r="C55" s="1789" t="s">
        <v>849</v>
      </c>
      <c r="D55" s="1789"/>
      <c r="E55" s="1789"/>
      <c r="F55" s="1789" t="s">
        <v>1338</v>
      </c>
      <c r="G55" s="1789"/>
      <c r="H55" s="1789"/>
      <c r="I55" s="1854" t="s">
        <v>903</v>
      </c>
      <c r="J55" s="1854"/>
      <c r="K55" s="1854"/>
      <c r="L55" s="1855"/>
    </row>
    <row r="56" spans="2:12" ht="12.75">
      <c r="B56" s="1929"/>
      <c r="C56" s="1780"/>
      <c r="D56" s="1780"/>
      <c r="E56" s="1780"/>
      <c r="F56" s="1780"/>
      <c r="G56" s="1780"/>
      <c r="H56" s="1780"/>
      <c r="I56" s="1930" t="s">
        <v>850</v>
      </c>
      <c r="J56" s="1930"/>
      <c r="K56" s="1930" t="s">
        <v>1478</v>
      </c>
      <c r="L56" s="1931"/>
    </row>
    <row r="57" spans="2:12" ht="12.75">
      <c r="B57" s="1555"/>
      <c r="C57" s="1556">
        <v>2010</v>
      </c>
      <c r="D57" s="1557">
        <v>2011</v>
      </c>
      <c r="E57" s="1557">
        <v>2012</v>
      </c>
      <c r="F57" s="1557">
        <v>2011</v>
      </c>
      <c r="G57" s="1557">
        <v>2012</v>
      </c>
      <c r="H57" s="1557">
        <v>2013</v>
      </c>
      <c r="I57" s="1423">
        <v>2011</v>
      </c>
      <c r="J57" s="1423">
        <v>2012</v>
      </c>
      <c r="K57" s="1423">
        <v>2012</v>
      </c>
      <c r="L57" s="1430">
        <v>2013</v>
      </c>
    </row>
    <row r="58" spans="2:12" ht="12.75">
      <c r="B58" s="749" t="s">
        <v>851</v>
      </c>
      <c r="C58" s="1424">
        <v>76.4</v>
      </c>
      <c r="D58" s="1424">
        <v>118.06</v>
      </c>
      <c r="E58" s="1424">
        <v>102.1</v>
      </c>
      <c r="F58" s="1424">
        <v>99.7</v>
      </c>
      <c r="G58" s="1424">
        <v>110.55</v>
      </c>
      <c r="H58" s="1424">
        <v>111.32</v>
      </c>
      <c r="I58" s="1425">
        <v>54.528795811518336</v>
      </c>
      <c r="J58" s="1425">
        <v>-13.5185498898865</v>
      </c>
      <c r="K58" s="1425">
        <v>10.882647943831486</v>
      </c>
      <c r="L58" s="1431">
        <v>0.6965174129353215</v>
      </c>
    </row>
    <row r="59" spans="2:12" ht="13.5" thickBot="1">
      <c r="B59" s="516" t="s">
        <v>881</v>
      </c>
      <c r="C59" s="1432">
        <v>1189.25</v>
      </c>
      <c r="D59" s="1432">
        <v>1587</v>
      </c>
      <c r="E59" s="1432">
        <v>1589.75</v>
      </c>
      <c r="F59" s="1432">
        <v>1369.25</v>
      </c>
      <c r="G59" s="1432">
        <v>1641</v>
      </c>
      <c r="H59" s="1432">
        <v>1666.5</v>
      </c>
      <c r="I59" s="1433">
        <v>33.44544881227665</v>
      </c>
      <c r="J59" s="1433">
        <v>0.17328292375550802</v>
      </c>
      <c r="K59" s="1433">
        <v>19.846631367536972</v>
      </c>
      <c r="L59" s="1434">
        <v>1.5539305301645214</v>
      </c>
    </row>
    <row r="60" ht="13.5" thickTop="1">
      <c r="B60" s="329" t="s">
        <v>852</v>
      </c>
    </row>
    <row r="61" ht="12.75">
      <c r="B61" s="329" t="s">
        <v>880</v>
      </c>
    </row>
    <row r="62" spans="2:8" ht="12.75">
      <c r="B62" s="330" t="s">
        <v>1046</v>
      </c>
      <c r="C62" s="331"/>
      <c r="D62" s="331"/>
      <c r="E62" s="331"/>
      <c r="F62" s="331"/>
      <c r="G62" s="331"/>
      <c r="H62" s="331"/>
    </row>
  </sheetData>
  <sheetProtection/>
  <mergeCells count="14">
    <mergeCell ref="B55:B56"/>
    <mergeCell ref="C55:E56"/>
    <mergeCell ref="F55:H56"/>
    <mergeCell ref="I55:L55"/>
    <mergeCell ref="I56:J56"/>
    <mergeCell ref="K56:L56"/>
    <mergeCell ref="B1:I1"/>
    <mergeCell ref="B53:L53"/>
    <mergeCell ref="B52:L52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51" t="s">
        <v>729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ht="15.75">
      <c r="A2" s="1667" t="s">
        <v>744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</row>
    <row r="3" spans="2:11" s="40" customFormat="1" ht="16.5" customHeight="1" thickBot="1">
      <c r="B3" s="36"/>
      <c r="C3" s="36"/>
      <c r="D3" s="36"/>
      <c r="E3" s="36"/>
      <c r="I3" s="1653" t="s">
        <v>590</v>
      </c>
      <c r="J3" s="1653"/>
      <c r="K3" s="1653"/>
    </row>
    <row r="4" spans="1:11" s="40" customFormat="1" ht="13.5" thickTop="1">
      <c r="A4" s="553"/>
      <c r="B4" s="587">
        <v>2011</v>
      </c>
      <c r="C4" s="587">
        <v>2012</v>
      </c>
      <c r="D4" s="588">
        <v>2012</v>
      </c>
      <c r="E4" s="589">
        <v>2013</v>
      </c>
      <c r="F4" s="1661" t="s">
        <v>1480</v>
      </c>
      <c r="G4" s="1662"/>
      <c r="H4" s="1662"/>
      <c r="I4" s="1662"/>
      <c r="J4" s="1662"/>
      <c r="K4" s="1663"/>
    </row>
    <row r="5" spans="1:11" s="40" customFormat="1" ht="12.75">
      <c r="A5" s="141" t="s">
        <v>465</v>
      </c>
      <c r="B5" s="604" t="s">
        <v>1094</v>
      </c>
      <c r="C5" s="604" t="s">
        <v>712</v>
      </c>
      <c r="D5" s="604" t="s">
        <v>1095</v>
      </c>
      <c r="E5" s="620" t="s">
        <v>1479</v>
      </c>
      <c r="F5" s="1664" t="s">
        <v>588</v>
      </c>
      <c r="G5" s="1665"/>
      <c r="H5" s="1666"/>
      <c r="I5" s="1668" t="s">
        <v>432</v>
      </c>
      <c r="J5" s="1668"/>
      <c r="K5" s="1669"/>
    </row>
    <row r="6" spans="1:11" s="40" customFormat="1" ht="12.75">
      <c r="A6" s="141"/>
      <c r="B6" s="604"/>
      <c r="C6" s="604"/>
      <c r="D6" s="604"/>
      <c r="E6" s="620"/>
      <c r="F6" s="594" t="s">
        <v>551</v>
      </c>
      <c r="G6" s="595" t="s">
        <v>548</v>
      </c>
      <c r="H6" s="596" t="s">
        <v>540</v>
      </c>
      <c r="I6" s="597" t="s">
        <v>551</v>
      </c>
      <c r="J6" s="595" t="s">
        <v>548</v>
      </c>
      <c r="K6" s="598" t="s">
        <v>540</v>
      </c>
    </row>
    <row r="7" spans="1:11" s="40" customFormat="1" ht="16.5" customHeight="1">
      <c r="A7" s="571" t="s">
        <v>569</v>
      </c>
      <c r="B7" s="1047">
        <v>680230.0703709231</v>
      </c>
      <c r="C7" s="1047">
        <v>757446.7296479692</v>
      </c>
      <c r="D7" s="1047">
        <v>861689.974192662</v>
      </c>
      <c r="E7" s="1048">
        <v>900969.5822731893</v>
      </c>
      <c r="F7" s="1049">
        <v>77216.6592770461</v>
      </c>
      <c r="G7" s="1069"/>
      <c r="H7" s="1050">
        <v>11.351550400431515</v>
      </c>
      <c r="I7" s="1047">
        <v>39279.60808052728</v>
      </c>
      <c r="J7" s="1070"/>
      <c r="K7" s="1051">
        <v>4.558438563397385</v>
      </c>
    </row>
    <row r="8" spans="1:11" s="40" customFormat="1" ht="16.5" customHeight="1">
      <c r="A8" s="572" t="s">
        <v>1151</v>
      </c>
      <c r="B8" s="1052">
        <v>78203.61948215801</v>
      </c>
      <c r="C8" s="1052">
        <v>72831.55223802227</v>
      </c>
      <c r="D8" s="1052">
        <v>91135.21702491867</v>
      </c>
      <c r="E8" s="1056">
        <v>85614.29247677576</v>
      </c>
      <c r="F8" s="1055">
        <v>-5372.067244135746</v>
      </c>
      <c r="G8" s="1071"/>
      <c r="H8" s="1056">
        <v>-6.8693332606700785</v>
      </c>
      <c r="I8" s="1053">
        <v>-5520.92454814291</v>
      </c>
      <c r="J8" s="1054"/>
      <c r="K8" s="1057">
        <v>-6.057948538854468</v>
      </c>
    </row>
    <row r="9" spans="1:11" s="40" customFormat="1" ht="16.5" customHeight="1">
      <c r="A9" s="572" t="s">
        <v>1152</v>
      </c>
      <c r="B9" s="1052">
        <v>67933.23687327243</v>
      </c>
      <c r="C9" s="1052">
        <v>62422.153144189986</v>
      </c>
      <c r="D9" s="1052">
        <v>81009.3451149898</v>
      </c>
      <c r="E9" s="1056">
        <v>72607.01566349772</v>
      </c>
      <c r="F9" s="1055">
        <v>-5511.083729082442</v>
      </c>
      <c r="G9" s="1071"/>
      <c r="H9" s="1056">
        <v>-8.112499834746895</v>
      </c>
      <c r="I9" s="1053">
        <v>-8402.329451492085</v>
      </c>
      <c r="J9" s="1054"/>
      <c r="K9" s="1057">
        <v>-10.372049594482323</v>
      </c>
    </row>
    <row r="10" spans="1:11" s="40" customFormat="1" ht="16.5" customHeight="1">
      <c r="A10" s="572" t="s">
        <v>1153</v>
      </c>
      <c r="B10" s="1052">
        <v>10270.382608885579</v>
      </c>
      <c r="C10" s="1052">
        <v>10409.399093832282</v>
      </c>
      <c r="D10" s="1052">
        <v>10125.871909928874</v>
      </c>
      <c r="E10" s="1056">
        <v>13007.276813278055</v>
      </c>
      <c r="F10" s="1055">
        <v>139.0164849467037</v>
      </c>
      <c r="G10" s="1071"/>
      <c r="H10" s="1056">
        <v>1.3535667583253566</v>
      </c>
      <c r="I10" s="1053">
        <v>2881.404903349181</v>
      </c>
      <c r="J10" s="1054"/>
      <c r="K10" s="1057">
        <v>28.455869568366094</v>
      </c>
    </row>
    <row r="11" spans="1:11" s="40" customFormat="1" ht="16.5" customHeight="1">
      <c r="A11" s="572" t="s">
        <v>1154</v>
      </c>
      <c r="B11" s="1052">
        <v>230693.1013250618</v>
      </c>
      <c r="C11" s="1052">
        <v>257368.58197629426</v>
      </c>
      <c r="D11" s="1052">
        <v>304712.2692666772</v>
      </c>
      <c r="E11" s="1056">
        <v>343786.3811183518</v>
      </c>
      <c r="F11" s="1055">
        <v>26675.480651232443</v>
      </c>
      <c r="G11" s="1071"/>
      <c r="H11" s="1056">
        <v>11.563189578714333</v>
      </c>
      <c r="I11" s="1053">
        <v>39074.11185167462</v>
      </c>
      <c r="J11" s="1054"/>
      <c r="K11" s="1057">
        <v>12.823281433895218</v>
      </c>
    </row>
    <row r="12" spans="1:11" s="40" customFormat="1" ht="16.5" customHeight="1">
      <c r="A12" s="572" t="s">
        <v>1152</v>
      </c>
      <c r="B12" s="1052">
        <v>225019.44052872804</v>
      </c>
      <c r="C12" s="1052">
        <v>251954.36506907988</v>
      </c>
      <c r="D12" s="1052">
        <v>298883.228401907</v>
      </c>
      <c r="E12" s="1056">
        <v>337287.8990426888</v>
      </c>
      <c r="F12" s="1055">
        <v>26934.924540351843</v>
      </c>
      <c r="G12" s="1071"/>
      <c r="H12" s="1056">
        <v>11.97004333361725</v>
      </c>
      <c r="I12" s="1053">
        <v>38404.670640781755</v>
      </c>
      <c r="J12" s="1054"/>
      <c r="K12" s="1057">
        <v>12.849389658338122</v>
      </c>
    </row>
    <row r="13" spans="1:11" s="40" customFormat="1" ht="16.5" customHeight="1">
      <c r="A13" s="572" t="s">
        <v>1153</v>
      </c>
      <c r="B13" s="1052">
        <v>5673.66079633377</v>
      </c>
      <c r="C13" s="1052">
        <v>5414.216907214373</v>
      </c>
      <c r="D13" s="1052">
        <v>5829.040864770165</v>
      </c>
      <c r="E13" s="1056">
        <v>6498.482075663036</v>
      </c>
      <c r="F13" s="1055">
        <v>-259.4438891193968</v>
      </c>
      <c r="G13" s="1071"/>
      <c r="H13" s="1056">
        <v>-4.572777584571945</v>
      </c>
      <c r="I13" s="1053">
        <v>669.4412108928709</v>
      </c>
      <c r="J13" s="1054"/>
      <c r="K13" s="1057">
        <v>11.48458599662376</v>
      </c>
    </row>
    <row r="14" spans="1:11" s="40" customFormat="1" ht="16.5" customHeight="1">
      <c r="A14" s="572" t="s">
        <v>1155</v>
      </c>
      <c r="B14" s="1052">
        <v>252137.26643529002</v>
      </c>
      <c r="C14" s="1052">
        <v>286370.98755717714</v>
      </c>
      <c r="D14" s="1052">
        <v>297625.7089308323</v>
      </c>
      <c r="E14" s="1056">
        <v>297372.2636512029</v>
      </c>
      <c r="F14" s="1055">
        <v>34233.72112188712</v>
      </c>
      <c r="G14" s="1071"/>
      <c r="H14" s="1056">
        <v>13.577414241806682</v>
      </c>
      <c r="I14" s="1053">
        <v>-253.44527962937718</v>
      </c>
      <c r="J14" s="1054"/>
      <c r="K14" s="1057">
        <v>-0.0851557079997674</v>
      </c>
    </row>
    <row r="15" spans="1:11" s="40" customFormat="1" ht="16.5" customHeight="1">
      <c r="A15" s="572" t="s">
        <v>1152</v>
      </c>
      <c r="B15" s="1052">
        <v>222159.48889538003</v>
      </c>
      <c r="C15" s="1052">
        <v>254111.10272089997</v>
      </c>
      <c r="D15" s="1052">
        <v>263640.80015888</v>
      </c>
      <c r="E15" s="1056">
        <v>263473.17009622004</v>
      </c>
      <c r="F15" s="1055">
        <v>31951.613825519948</v>
      </c>
      <c r="G15" s="1071"/>
      <c r="H15" s="1056">
        <v>14.38228634049779</v>
      </c>
      <c r="I15" s="1053">
        <v>-167.63006265996955</v>
      </c>
      <c r="J15" s="1054"/>
      <c r="K15" s="1057">
        <v>-0.06358274688855037</v>
      </c>
    </row>
    <row r="16" spans="1:11" s="40" customFormat="1" ht="16.5" customHeight="1">
      <c r="A16" s="572" t="s">
        <v>1153</v>
      </c>
      <c r="B16" s="1052">
        <v>29977.777539910003</v>
      </c>
      <c r="C16" s="1052">
        <v>32259.884836277168</v>
      </c>
      <c r="D16" s="1052">
        <v>33984.90877195225</v>
      </c>
      <c r="E16" s="1056">
        <v>33899.09355498289</v>
      </c>
      <c r="F16" s="1055">
        <v>2282.107296367165</v>
      </c>
      <c r="G16" s="1071"/>
      <c r="H16" s="1056">
        <v>7.612663391503759</v>
      </c>
      <c r="I16" s="1053">
        <v>-85.81521696936397</v>
      </c>
      <c r="J16" s="1054"/>
      <c r="K16" s="1057">
        <v>-0.2525097758690683</v>
      </c>
    </row>
    <row r="17" spans="1:11" s="40" customFormat="1" ht="16.5" customHeight="1">
      <c r="A17" s="572" t="s">
        <v>1156</v>
      </c>
      <c r="B17" s="1052">
        <v>114058.66197919328</v>
      </c>
      <c r="C17" s="1052">
        <v>134725.56718039565</v>
      </c>
      <c r="D17" s="1052">
        <v>161636.94744398395</v>
      </c>
      <c r="E17" s="1056">
        <v>167023.9033154888</v>
      </c>
      <c r="F17" s="1055">
        <v>20666.905201202375</v>
      </c>
      <c r="G17" s="1071"/>
      <c r="H17" s="1056">
        <v>18.119540280923562</v>
      </c>
      <c r="I17" s="1053">
        <v>5386.955871504848</v>
      </c>
      <c r="J17" s="1054"/>
      <c r="K17" s="1057">
        <v>3.332750312778409</v>
      </c>
    </row>
    <row r="18" spans="1:11" s="40" customFormat="1" ht="16.5" customHeight="1">
      <c r="A18" s="572" t="s">
        <v>1152</v>
      </c>
      <c r="B18" s="1052">
        <v>107906.38411249</v>
      </c>
      <c r="C18" s="1052">
        <v>128076.49609177999</v>
      </c>
      <c r="D18" s="1052">
        <v>151193.62195421316</v>
      </c>
      <c r="E18" s="1056">
        <v>155476.976564633</v>
      </c>
      <c r="F18" s="1055">
        <v>20170.111979289984</v>
      </c>
      <c r="G18" s="1071"/>
      <c r="H18" s="1056">
        <v>18.692232294859487</v>
      </c>
      <c r="I18" s="1053">
        <v>4283.354610419832</v>
      </c>
      <c r="J18" s="1054"/>
      <c r="K18" s="1057">
        <v>2.833025993462201</v>
      </c>
    </row>
    <row r="19" spans="1:11" s="40" customFormat="1" ht="16.5" customHeight="1">
      <c r="A19" s="572" t="s">
        <v>1153</v>
      </c>
      <c r="B19" s="1052">
        <v>6152.277866703274</v>
      </c>
      <c r="C19" s="1052">
        <v>6649.07108861566</v>
      </c>
      <c r="D19" s="1052">
        <v>10443.325489770801</v>
      </c>
      <c r="E19" s="1056">
        <v>11546.926750855808</v>
      </c>
      <c r="F19" s="1055">
        <v>496.7932219123859</v>
      </c>
      <c r="G19" s="1071"/>
      <c r="H19" s="1056">
        <v>8.074947729540616</v>
      </c>
      <c r="I19" s="1053">
        <v>1103.6012610850066</v>
      </c>
      <c r="J19" s="1054"/>
      <c r="K19" s="1057">
        <v>10.567527193957327</v>
      </c>
    </row>
    <row r="20" spans="1:11" s="40" customFormat="1" ht="16.5" customHeight="1">
      <c r="A20" s="572" t="s">
        <v>1157</v>
      </c>
      <c r="B20" s="1052">
        <v>5137.421149219999</v>
      </c>
      <c r="C20" s="1052">
        <v>6150.040696080001</v>
      </c>
      <c r="D20" s="1052">
        <v>6579.83152625</v>
      </c>
      <c r="E20" s="1056">
        <v>7172.741711370001</v>
      </c>
      <c r="F20" s="1055">
        <v>1012.6195468600017</v>
      </c>
      <c r="G20" s="1071"/>
      <c r="H20" s="1056">
        <v>19.710658664099302</v>
      </c>
      <c r="I20" s="1053">
        <v>592.9101851200012</v>
      </c>
      <c r="J20" s="1054"/>
      <c r="K20" s="1057">
        <v>9.011023804403006</v>
      </c>
    </row>
    <row r="21" spans="1:11" s="40" customFormat="1" ht="16.5" customHeight="1">
      <c r="A21" s="571" t="s">
        <v>591</v>
      </c>
      <c r="B21" s="1046">
        <v>5246.5</v>
      </c>
      <c r="C21" s="1046">
        <v>1049.78186871</v>
      </c>
      <c r="D21" s="1046">
        <v>473.27786871</v>
      </c>
      <c r="E21" s="1050">
        <v>871.69561067</v>
      </c>
      <c r="F21" s="1049">
        <v>-4196.71813129</v>
      </c>
      <c r="G21" s="1069"/>
      <c r="H21" s="1050">
        <v>-79.99081542533118</v>
      </c>
      <c r="I21" s="1047">
        <v>398.41774195999994</v>
      </c>
      <c r="J21" s="1048"/>
      <c r="K21" s="1051">
        <v>84.18262680356379</v>
      </c>
    </row>
    <row r="22" spans="1:11" s="40" customFormat="1" ht="16.5" customHeight="1">
      <c r="A22" s="571" t="s">
        <v>572</v>
      </c>
      <c r="B22" s="1046">
        <v>1868.0902337399998</v>
      </c>
      <c r="C22" s="1046">
        <v>2119.08622898</v>
      </c>
      <c r="D22" s="1046">
        <v>2175.8444800300003</v>
      </c>
      <c r="E22" s="1050">
        <v>2189.66645962</v>
      </c>
      <c r="F22" s="1049">
        <v>250.9959952400004</v>
      </c>
      <c r="G22" s="1069"/>
      <c r="H22" s="1050">
        <v>13.435967423131123</v>
      </c>
      <c r="I22" s="1047">
        <v>13.8219795899995</v>
      </c>
      <c r="J22" s="1048"/>
      <c r="K22" s="1051">
        <v>0.6352466693671472</v>
      </c>
    </row>
    <row r="23" spans="1:11" s="40" customFormat="1" ht="16.5" customHeight="1">
      <c r="A23" s="609" t="s">
        <v>573</v>
      </c>
      <c r="B23" s="1046">
        <v>166145.8742757425</v>
      </c>
      <c r="C23" s="1046">
        <v>185964.32728787334</v>
      </c>
      <c r="D23" s="1046">
        <v>188111.61941416012</v>
      </c>
      <c r="E23" s="1050">
        <v>204892.90495354973</v>
      </c>
      <c r="F23" s="1049">
        <v>19818.453012130834</v>
      </c>
      <c r="G23" s="1069"/>
      <c r="H23" s="1050">
        <v>11.928344955011832</v>
      </c>
      <c r="I23" s="1047">
        <v>16781.285539389617</v>
      </c>
      <c r="J23" s="1048"/>
      <c r="K23" s="1051">
        <v>8.920919181734718</v>
      </c>
    </row>
    <row r="24" spans="1:11" s="40" customFormat="1" ht="16.5" customHeight="1">
      <c r="A24" s="610" t="s">
        <v>574</v>
      </c>
      <c r="B24" s="1052">
        <v>58294.87745013001</v>
      </c>
      <c r="C24" s="1052">
        <v>60348.151345130005</v>
      </c>
      <c r="D24" s="1052">
        <v>65983.34332365</v>
      </c>
      <c r="E24" s="1056">
        <v>73694.64011865</v>
      </c>
      <c r="F24" s="1055">
        <v>2053.2738949999984</v>
      </c>
      <c r="G24" s="1071"/>
      <c r="H24" s="1056">
        <v>3.522220107172417</v>
      </c>
      <c r="I24" s="1053">
        <v>7711.296795000002</v>
      </c>
      <c r="J24" s="1054"/>
      <c r="K24" s="1057">
        <v>11.686732448787708</v>
      </c>
    </row>
    <row r="25" spans="1:11" s="40" customFormat="1" ht="16.5" customHeight="1">
      <c r="A25" s="610" t="s">
        <v>575</v>
      </c>
      <c r="B25" s="1052">
        <v>22370.402389197574</v>
      </c>
      <c r="C25" s="1052">
        <v>33470.725116516136</v>
      </c>
      <c r="D25" s="1052">
        <v>35635.43625425285</v>
      </c>
      <c r="E25" s="1056">
        <v>43042.756251583814</v>
      </c>
      <c r="F25" s="1055">
        <v>11100.322727318562</v>
      </c>
      <c r="G25" s="1071"/>
      <c r="H25" s="1056">
        <v>49.62057693105596</v>
      </c>
      <c r="I25" s="1053">
        <v>7407.319997330967</v>
      </c>
      <c r="J25" s="1054"/>
      <c r="K25" s="1057">
        <v>20.78638786538485</v>
      </c>
    </row>
    <row r="26" spans="1:11" s="40" customFormat="1" ht="16.5" customHeight="1">
      <c r="A26" s="610" t="s">
        <v>576</v>
      </c>
      <c r="B26" s="1052">
        <v>85480.59443641492</v>
      </c>
      <c r="C26" s="1052">
        <v>92145.4508262272</v>
      </c>
      <c r="D26" s="1052">
        <v>86492.83983625728</v>
      </c>
      <c r="E26" s="1056">
        <v>88155.50858331591</v>
      </c>
      <c r="F26" s="1055">
        <v>6664.856389812281</v>
      </c>
      <c r="G26" s="1071"/>
      <c r="H26" s="1056">
        <v>7.796923306107752</v>
      </c>
      <c r="I26" s="1053">
        <v>1662.668747058633</v>
      </c>
      <c r="J26" s="1054"/>
      <c r="K26" s="1057">
        <v>1.9223195240279907</v>
      </c>
    </row>
    <row r="27" spans="1:11" s="40" customFormat="1" ht="16.5" customHeight="1">
      <c r="A27" s="611" t="s">
        <v>1158</v>
      </c>
      <c r="B27" s="1073">
        <v>853490.5348804058</v>
      </c>
      <c r="C27" s="1073">
        <v>946579.9250335325</v>
      </c>
      <c r="D27" s="1073">
        <v>1052450.7159555622</v>
      </c>
      <c r="E27" s="1074">
        <v>1108923.849297029</v>
      </c>
      <c r="F27" s="1075">
        <v>93089.39015312679</v>
      </c>
      <c r="G27" s="1076"/>
      <c r="H27" s="1074">
        <v>10.90690363264202</v>
      </c>
      <c r="I27" s="1077">
        <v>56473.133341466775</v>
      </c>
      <c r="J27" s="1078"/>
      <c r="K27" s="1079">
        <v>5.3658696303125755</v>
      </c>
    </row>
    <row r="28" spans="1:11" s="40" customFormat="1" ht="16.5" customHeight="1">
      <c r="A28" s="571" t="s">
        <v>1159</v>
      </c>
      <c r="B28" s="1046">
        <v>131518.65672522597</v>
      </c>
      <c r="C28" s="1046">
        <v>142593.03749630775</v>
      </c>
      <c r="D28" s="1046">
        <v>186182.70924545976</v>
      </c>
      <c r="E28" s="1050">
        <v>156117.99806751322</v>
      </c>
      <c r="F28" s="1049">
        <v>11074.380771081778</v>
      </c>
      <c r="G28" s="1069"/>
      <c r="H28" s="1050">
        <v>8.420387682501058</v>
      </c>
      <c r="I28" s="1047">
        <v>-30064.711177946534</v>
      </c>
      <c r="J28" s="1048"/>
      <c r="K28" s="1051">
        <v>-16.14796094642161</v>
      </c>
    </row>
    <row r="29" spans="1:11" s="40" customFormat="1" ht="16.5" customHeight="1">
      <c r="A29" s="572" t="s">
        <v>1160</v>
      </c>
      <c r="B29" s="1052">
        <v>19786.423178127996</v>
      </c>
      <c r="C29" s="1052">
        <v>18623.131378831</v>
      </c>
      <c r="D29" s="1052">
        <v>25398.016617106</v>
      </c>
      <c r="E29" s="1056">
        <v>22102.869878049005</v>
      </c>
      <c r="F29" s="1055">
        <v>-1163.291799296996</v>
      </c>
      <c r="G29" s="1071"/>
      <c r="H29" s="1056">
        <v>-5.87924249281651</v>
      </c>
      <c r="I29" s="1053">
        <v>-3295.146739056996</v>
      </c>
      <c r="J29" s="1054"/>
      <c r="K29" s="1057">
        <v>-12.974031747178472</v>
      </c>
    </row>
    <row r="30" spans="1:11" s="40" customFormat="1" ht="16.5" customHeight="1">
      <c r="A30" s="572" t="s">
        <v>1161</v>
      </c>
      <c r="B30" s="1052">
        <v>54277.46827534</v>
      </c>
      <c r="C30" s="1052">
        <v>64060.97555443</v>
      </c>
      <c r="D30" s="1052">
        <v>100137.84686063</v>
      </c>
      <c r="E30" s="1056">
        <v>51661.48468353</v>
      </c>
      <c r="F30" s="1055">
        <v>9783.507279090001</v>
      </c>
      <c r="G30" s="1071"/>
      <c r="H30" s="1056">
        <v>18.02498825011513</v>
      </c>
      <c r="I30" s="1053">
        <v>-48476.3621771</v>
      </c>
      <c r="J30" s="1054"/>
      <c r="K30" s="1057">
        <v>-48.40963102049568</v>
      </c>
    </row>
    <row r="31" spans="1:11" s="40" customFormat="1" ht="16.5" customHeight="1">
      <c r="A31" s="572" t="s">
        <v>1162</v>
      </c>
      <c r="B31" s="1052">
        <v>500.3157125645001</v>
      </c>
      <c r="C31" s="1052">
        <v>769.3624838802501</v>
      </c>
      <c r="D31" s="1052">
        <v>628.89691055025</v>
      </c>
      <c r="E31" s="1056">
        <v>803.3379607397499</v>
      </c>
      <c r="F31" s="1055">
        <v>269.04677131575005</v>
      </c>
      <c r="G31" s="1071"/>
      <c r="H31" s="1056">
        <v>53.77539912482059</v>
      </c>
      <c r="I31" s="1053">
        <v>174.44105018949983</v>
      </c>
      <c r="J31" s="1054"/>
      <c r="K31" s="1057">
        <v>27.737622377071876</v>
      </c>
    </row>
    <row r="32" spans="1:11" s="40" customFormat="1" ht="16.5" customHeight="1">
      <c r="A32" s="572" t="s">
        <v>1163</v>
      </c>
      <c r="B32" s="1052">
        <v>56794.781749793474</v>
      </c>
      <c r="C32" s="1052">
        <v>58382.925549566484</v>
      </c>
      <c r="D32" s="1052">
        <v>59653.81088717351</v>
      </c>
      <c r="E32" s="1056">
        <v>80831.06355019449</v>
      </c>
      <c r="F32" s="1055">
        <v>1588.14379977301</v>
      </c>
      <c r="G32" s="1071"/>
      <c r="H32" s="1056">
        <v>2.7962847128623487</v>
      </c>
      <c r="I32" s="1053">
        <v>21177.252663020983</v>
      </c>
      <c r="J32" s="1054"/>
      <c r="K32" s="1057">
        <v>35.50025111232989</v>
      </c>
    </row>
    <row r="33" spans="1:11" s="40" customFormat="1" ht="16.5" customHeight="1">
      <c r="A33" s="572" t="s">
        <v>1164</v>
      </c>
      <c r="B33" s="1052">
        <v>159.6678094</v>
      </c>
      <c r="C33" s="1052">
        <v>756.6425296</v>
      </c>
      <c r="D33" s="1052">
        <v>364.13797</v>
      </c>
      <c r="E33" s="1056">
        <v>719.2419950000001</v>
      </c>
      <c r="F33" s="1055">
        <v>596.9747202</v>
      </c>
      <c r="G33" s="1071"/>
      <c r="H33" s="1056">
        <v>373.88545784107185</v>
      </c>
      <c r="I33" s="1053">
        <v>355.1040250000001</v>
      </c>
      <c r="J33" s="1054"/>
      <c r="K33" s="1057">
        <v>97.51908733934012</v>
      </c>
    </row>
    <row r="34" spans="1:11" s="40" customFormat="1" ht="16.5" customHeight="1">
      <c r="A34" s="599" t="s">
        <v>1165</v>
      </c>
      <c r="B34" s="1046">
        <v>673110.9580762429</v>
      </c>
      <c r="C34" s="1046">
        <v>725331.461308614</v>
      </c>
      <c r="D34" s="1046">
        <v>787747.7029351447</v>
      </c>
      <c r="E34" s="1050">
        <v>872333.6010674268</v>
      </c>
      <c r="F34" s="1049">
        <v>52220.50323237106</v>
      </c>
      <c r="G34" s="1069"/>
      <c r="H34" s="1050">
        <v>7.758082468545411</v>
      </c>
      <c r="I34" s="1047">
        <v>84585.8981322822</v>
      </c>
      <c r="J34" s="1048"/>
      <c r="K34" s="1051">
        <v>10.737688960198232</v>
      </c>
    </row>
    <row r="35" spans="1:11" s="40" customFormat="1" ht="16.5" customHeight="1">
      <c r="A35" s="572" t="s">
        <v>1166</v>
      </c>
      <c r="B35" s="1052">
        <v>105940.9</v>
      </c>
      <c r="C35" s="1052">
        <v>121668.6</v>
      </c>
      <c r="D35" s="1052">
        <v>128987.4</v>
      </c>
      <c r="E35" s="1056">
        <v>137951.6</v>
      </c>
      <c r="F35" s="1055">
        <v>15727.7</v>
      </c>
      <c r="G35" s="1071"/>
      <c r="H35" s="1056">
        <v>14.845730024947883</v>
      </c>
      <c r="I35" s="1053">
        <v>8964.200000000012</v>
      </c>
      <c r="J35" s="1054"/>
      <c r="K35" s="1057">
        <v>6.949671053141635</v>
      </c>
    </row>
    <row r="36" spans="1:11" s="40" customFormat="1" ht="16.5" customHeight="1">
      <c r="A36" s="572" t="s">
        <v>1167</v>
      </c>
      <c r="B36" s="1052">
        <v>6223</v>
      </c>
      <c r="C36" s="1053">
        <v>8618.1</v>
      </c>
      <c r="D36" s="1052">
        <v>9762.8</v>
      </c>
      <c r="E36" s="1056">
        <v>10988.717034436764</v>
      </c>
      <c r="F36" s="1055">
        <v>2395.1</v>
      </c>
      <c r="G36" s="1071"/>
      <c r="H36" s="1056">
        <v>38.48786758798008</v>
      </c>
      <c r="I36" s="1053">
        <v>1225.9170344367649</v>
      </c>
      <c r="J36" s="1054"/>
      <c r="K36" s="1057">
        <v>12.55702292822515</v>
      </c>
    </row>
    <row r="37" spans="1:11" s="40" customFormat="1" ht="16.5" customHeight="1">
      <c r="A37" s="575" t="s">
        <v>1168</v>
      </c>
      <c r="B37" s="1052">
        <v>14960.817656292496</v>
      </c>
      <c r="C37" s="1052">
        <v>13393.803033040094</v>
      </c>
      <c r="D37" s="1052">
        <v>12146.3572522412</v>
      </c>
      <c r="E37" s="1056">
        <v>12253.150660152402</v>
      </c>
      <c r="F37" s="1055">
        <v>-1567.014623252402</v>
      </c>
      <c r="G37" s="1071"/>
      <c r="H37" s="1056">
        <v>-10.474124203989065</v>
      </c>
      <c r="I37" s="1053">
        <v>106.79340791120194</v>
      </c>
      <c r="J37" s="1054"/>
      <c r="K37" s="1057">
        <v>0.8792216933311164</v>
      </c>
    </row>
    <row r="38" spans="1:11" s="40" customFormat="1" ht="16.5" customHeight="1">
      <c r="A38" s="612" t="s">
        <v>1169</v>
      </c>
      <c r="B38" s="1052">
        <v>2112.3</v>
      </c>
      <c r="C38" s="1052">
        <v>2146.84</v>
      </c>
      <c r="D38" s="1052">
        <v>1162</v>
      </c>
      <c r="E38" s="1056">
        <v>1581.07</v>
      </c>
      <c r="F38" s="1055">
        <v>34.54</v>
      </c>
      <c r="G38" s="1071"/>
      <c r="H38" s="1056">
        <v>1.6351843961558472</v>
      </c>
      <c r="I38" s="1053">
        <v>419.07</v>
      </c>
      <c r="J38" s="1054"/>
      <c r="K38" s="1057">
        <v>36.06454388984509</v>
      </c>
    </row>
    <row r="39" spans="1:11" s="40" customFormat="1" ht="16.5" customHeight="1">
      <c r="A39" s="612" t="s">
        <v>1170</v>
      </c>
      <c r="B39" s="1052">
        <v>12848.517656292495</v>
      </c>
      <c r="C39" s="1052">
        <v>11246.963033040094</v>
      </c>
      <c r="D39" s="1052">
        <v>10984.3572522412</v>
      </c>
      <c r="E39" s="1056">
        <v>10672.080660152402</v>
      </c>
      <c r="F39" s="1055">
        <v>-1601.5546232524011</v>
      </c>
      <c r="G39" s="1071"/>
      <c r="H39" s="1056">
        <v>-12.464898022442675</v>
      </c>
      <c r="I39" s="1053">
        <v>-312.27659208879777</v>
      </c>
      <c r="J39" s="1054"/>
      <c r="K39" s="1057">
        <v>-2.8429209367264727</v>
      </c>
    </row>
    <row r="40" spans="1:11" s="40" customFormat="1" ht="16.5" customHeight="1">
      <c r="A40" s="572" t="s">
        <v>1171</v>
      </c>
      <c r="B40" s="1052">
        <v>544251.673444788</v>
      </c>
      <c r="C40" s="1052">
        <v>579880.2521082286</v>
      </c>
      <c r="D40" s="1052">
        <v>633360.7624538635</v>
      </c>
      <c r="E40" s="1056">
        <v>709561.2992529477</v>
      </c>
      <c r="F40" s="1055">
        <v>35628.578663440654</v>
      </c>
      <c r="G40" s="1071"/>
      <c r="H40" s="1056">
        <v>6.546342510613341</v>
      </c>
      <c r="I40" s="1053">
        <v>76200.53679908416</v>
      </c>
      <c r="J40" s="1054"/>
      <c r="K40" s="1057">
        <v>12.031142646705227</v>
      </c>
    </row>
    <row r="41" spans="1:11" s="40" customFormat="1" ht="16.5" customHeight="1">
      <c r="A41" s="575" t="s">
        <v>1172</v>
      </c>
      <c r="B41" s="1052">
        <v>520861.9812882791</v>
      </c>
      <c r="C41" s="1052">
        <v>554870.1841571905</v>
      </c>
      <c r="D41" s="1052">
        <v>613434.2717086542</v>
      </c>
      <c r="E41" s="1056">
        <v>687752.7078987987</v>
      </c>
      <c r="F41" s="1055">
        <v>34008.20286891138</v>
      </c>
      <c r="G41" s="1071"/>
      <c r="H41" s="1056">
        <v>6.529215817364296</v>
      </c>
      <c r="I41" s="1053">
        <v>74318.43619014451</v>
      </c>
      <c r="J41" s="1054"/>
      <c r="K41" s="1057">
        <v>12.115142504695509</v>
      </c>
    </row>
    <row r="42" spans="1:11" s="40" customFormat="1" ht="16.5" customHeight="1">
      <c r="A42" s="575" t="s">
        <v>1173</v>
      </c>
      <c r="B42" s="1052">
        <v>23389.69215650886</v>
      </c>
      <c r="C42" s="1052">
        <v>25010.067951038083</v>
      </c>
      <c r="D42" s="1052">
        <v>19926.49074520932</v>
      </c>
      <c r="E42" s="1056">
        <v>21808.591354148906</v>
      </c>
      <c r="F42" s="1055">
        <v>1620.3757945292236</v>
      </c>
      <c r="G42" s="1071"/>
      <c r="H42" s="1056">
        <v>6.927734592172934</v>
      </c>
      <c r="I42" s="1053">
        <v>1882.100608939585</v>
      </c>
      <c r="J42" s="1054"/>
      <c r="K42" s="1057">
        <v>9.445218593705844</v>
      </c>
    </row>
    <row r="43" spans="1:11" s="40" customFormat="1" ht="16.5" customHeight="1">
      <c r="A43" s="576" t="s">
        <v>1174</v>
      </c>
      <c r="B43" s="1080">
        <v>1734.566975162509</v>
      </c>
      <c r="C43" s="1080">
        <v>1770.7061673452497</v>
      </c>
      <c r="D43" s="1080">
        <v>3490.38322904</v>
      </c>
      <c r="E43" s="1061">
        <v>1578.8341198899975</v>
      </c>
      <c r="F43" s="1060">
        <v>36.13919218274077</v>
      </c>
      <c r="G43" s="1081"/>
      <c r="H43" s="1061">
        <v>2.083470554912124</v>
      </c>
      <c r="I43" s="1058">
        <v>-1911.5491091500026</v>
      </c>
      <c r="J43" s="1059"/>
      <c r="K43" s="1062">
        <v>-54.766167028477206</v>
      </c>
    </row>
    <row r="44" spans="1:11" s="40" customFormat="1" ht="16.5" customHeight="1" thickBot="1">
      <c r="A44" s="613" t="s">
        <v>560</v>
      </c>
      <c r="B44" s="1063">
        <v>48860.87886140676</v>
      </c>
      <c r="C44" s="1063">
        <v>78655.4154747764</v>
      </c>
      <c r="D44" s="1063">
        <v>78520.35230176682</v>
      </c>
      <c r="E44" s="1067">
        <v>80472.23366898819</v>
      </c>
      <c r="F44" s="1066">
        <v>29794.536613369637</v>
      </c>
      <c r="G44" s="1072"/>
      <c r="H44" s="1067">
        <v>60.97830679198679</v>
      </c>
      <c r="I44" s="1064">
        <v>1951.8813672213728</v>
      </c>
      <c r="J44" s="1065"/>
      <c r="K44" s="1068">
        <v>2.4858285909364835</v>
      </c>
    </row>
    <row r="45" spans="1:11" s="40" customFormat="1" ht="16.5" customHeight="1" thickTop="1">
      <c r="A45" s="582" t="s">
        <v>1115</v>
      </c>
      <c r="B45" s="440"/>
      <c r="C45" s="36"/>
      <c r="D45" s="602"/>
      <c r="E45" s="602"/>
      <c r="F45" s="573"/>
      <c r="G45" s="574"/>
      <c r="H45" s="573"/>
      <c r="I45" s="574"/>
      <c r="J45" s="574"/>
      <c r="K45" s="574"/>
    </row>
    <row r="46" spans="1:11" s="40" customFormat="1" ht="16.5" customHeight="1">
      <c r="A46" s="1588" t="s">
        <v>1490</v>
      </c>
      <c r="B46" s="1563"/>
      <c r="C46" s="1564"/>
      <c r="D46" s="602"/>
      <c r="E46" s="602"/>
      <c r="F46" s="573"/>
      <c r="G46" s="574"/>
      <c r="H46" s="573"/>
      <c r="I46" s="574"/>
      <c r="J46" s="574"/>
      <c r="K46" s="574"/>
    </row>
    <row r="47" spans="1:11" s="40" customFormat="1" ht="16.5" customHeight="1">
      <c r="A47" s="1588" t="s">
        <v>1491</v>
      </c>
      <c r="B47" s="1563"/>
      <c r="C47" s="615"/>
      <c r="D47" s="602"/>
      <c r="E47" s="602"/>
      <c r="F47" s="573"/>
      <c r="G47" s="574"/>
      <c r="H47" s="573"/>
      <c r="I47" s="574"/>
      <c r="J47" s="574"/>
      <c r="K47" s="574"/>
    </row>
    <row r="48" spans="4:11" s="40" customFormat="1" ht="16.5" customHeight="1">
      <c r="D48" s="616"/>
      <c r="E48" s="616"/>
      <c r="F48" s="584"/>
      <c r="G48" s="585"/>
      <c r="H48" s="584"/>
      <c r="I48" s="585"/>
      <c r="J48" s="585"/>
      <c r="K48" s="585"/>
    </row>
    <row r="49" spans="4:11" s="40" customFormat="1" ht="16.5" customHeight="1">
      <c r="D49" s="616"/>
      <c r="E49" s="616"/>
      <c r="F49" s="584"/>
      <c r="G49" s="585"/>
      <c r="H49" s="584"/>
      <c r="I49" s="585"/>
      <c r="J49" s="585"/>
      <c r="K49" s="585"/>
    </row>
    <row r="50" spans="1:11" s="40" customFormat="1" ht="16.5" customHeight="1">
      <c r="A50" s="287"/>
      <c r="B50" s="44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7"/>
      <c r="B51" s="44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7"/>
      <c r="B52" s="44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7"/>
      <c r="B53" s="44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7"/>
      <c r="B54" s="44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7"/>
      <c r="B55" s="44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7"/>
      <c r="B56" s="44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7"/>
      <c r="B57" s="44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7"/>
      <c r="B58" s="44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7"/>
      <c r="B59" s="44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7"/>
      <c r="B60" s="44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7"/>
      <c r="B61" s="44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7"/>
      <c r="B62" s="44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7"/>
      <c r="B63" s="44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7"/>
      <c r="B64" s="44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7"/>
      <c r="B65" s="44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7"/>
      <c r="B66" s="44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7"/>
      <c r="B67" s="44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7"/>
      <c r="B68" s="44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7"/>
      <c r="B69" s="44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7"/>
      <c r="B70" s="44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7"/>
      <c r="B71" s="44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7"/>
      <c r="B72" s="44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7"/>
      <c r="B73" s="44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7"/>
      <c r="B74" s="44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7"/>
      <c r="B75" s="44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7"/>
      <c r="B76" s="44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7"/>
      <c r="B77" s="44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7"/>
      <c r="B78" s="44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7"/>
      <c r="B79" s="44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7"/>
      <c r="B80" s="44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7"/>
      <c r="B81" s="44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7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17"/>
      <c r="B83" s="618"/>
      <c r="C83" s="618"/>
      <c r="D83" s="618"/>
      <c r="E83" s="618"/>
    </row>
    <row r="84" spans="1:5" ht="16.5" customHeight="1">
      <c r="A84" s="617"/>
      <c r="B84" s="619"/>
      <c r="C84" s="619"/>
      <c r="D84" s="619"/>
      <c r="E84" s="619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47" sqref="A47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51" t="s">
        <v>739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ht="15.75">
      <c r="A2" s="1667" t="s">
        <v>1176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</row>
    <row r="3" spans="1:11" s="40" customFormat="1" ht="16.5" customHeight="1" thickBot="1">
      <c r="A3" s="287"/>
      <c r="B3" s="440"/>
      <c r="C3" s="36"/>
      <c r="D3" s="36"/>
      <c r="E3" s="36"/>
      <c r="F3" s="36"/>
      <c r="G3" s="36"/>
      <c r="H3" s="36"/>
      <c r="I3" s="1653" t="s">
        <v>590</v>
      </c>
      <c r="J3" s="1653"/>
      <c r="K3" s="1653"/>
    </row>
    <row r="4" spans="1:11" s="40" customFormat="1" ht="13.5" thickTop="1">
      <c r="A4" s="553"/>
      <c r="B4" s="621">
        <v>2011</v>
      </c>
      <c r="C4" s="621">
        <v>2012</v>
      </c>
      <c r="D4" s="621">
        <v>2012</v>
      </c>
      <c r="E4" s="622">
        <v>2013</v>
      </c>
      <c r="F4" s="1670" t="s">
        <v>1480</v>
      </c>
      <c r="G4" s="1671"/>
      <c r="H4" s="1671"/>
      <c r="I4" s="1671"/>
      <c r="J4" s="1671"/>
      <c r="K4" s="1672"/>
    </row>
    <row r="5" spans="1:11" s="40" customFormat="1" ht="12.75">
      <c r="A5" s="141" t="s">
        <v>465</v>
      </c>
      <c r="B5" s="604" t="s">
        <v>1094</v>
      </c>
      <c r="C5" s="604" t="s">
        <v>712</v>
      </c>
      <c r="D5" s="604" t="s">
        <v>1095</v>
      </c>
      <c r="E5" s="620" t="s">
        <v>1479</v>
      </c>
      <c r="F5" s="1664" t="s">
        <v>588</v>
      </c>
      <c r="G5" s="1665"/>
      <c r="H5" s="1666"/>
      <c r="I5" s="1665" t="s">
        <v>432</v>
      </c>
      <c r="J5" s="1665"/>
      <c r="K5" s="1673"/>
    </row>
    <row r="6" spans="1:11" s="40" customFormat="1" ht="12.75">
      <c r="A6" s="141"/>
      <c r="B6" s="604"/>
      <c r="C6" s="604"/>
      <c r="D6" s="604"/>
      <c r="E6" s="620"/>
      <c r="F6" s="594" t="s">
        <v>551</v>
      </c>
      <c r="G6" s="595" t="s">
        <v>548</v>
      </c>
      <c r="H6" s="596" t="s">
        <v>540</v>
      </c>
      <c r="I6" s="597" t="s">
        <v>551</v>
      </c>
      <c r="J6" s="595" t="s">
        <v>548</v>
      </c>
      <c r="K6" s="598" t="s">
        <v>540</v>
      </c>
    </row>
    <row r="7" spans="1:11" s="40" customFormat="1" ht="16.5" customHeight="1">
      <c r="A7" s="571" t="s">
        <v>569</v>
      </c>
      <c r="B7" s="1083">
        <v>91113.49008517685</v>
      </c>
      <c r="C7" s="1083">
        <v>101673.65416309529</v>
      </c>
      <c r="D7" s="1083">
        <v>122127.96650375452</v>
      </c>
      <c r="E7" s="1084">
        <v>131225.7064796332</v>
      </c>
      <c r="F7" s="1085">
        <v>10560.164077918438</v>
      </c>
      <c r="G7" s="1105"/>
      <c r="H7" s="1086">
        <v>11.59012136188213</v>
      </c>
      <c r="I7" s="1083">
        <v>9097.739975878678</v>
      </c>
      <c r="J7" s="1106"/>
      <c r="K7" s="1087">
        <v>7.4493502482078835</v>
      </c>
    </row>
    <row r="8" spans="1:11" s="40" customFormat="1" ht="16.5" customHeight="1">
      <c r="A8" s="572" t="s">
        <v>1151</v>
      </c>
      <c r="B8" s="1088">
        <v>2049.4790930668414</v>
      </c>
      <c r="C8" s="1088">
        <v>2421.0851840920996</v>
      </c>
      <c r="D8" s="1088">
        <v>3250.943717372366</v>
      </c>
      <c r="E8" s="1092">
        <v>2806.198897151814</v>
      </c>
      <c r="F8" s="1091">
        <v>371.60609102525814</v>
      </c>
      <c r="G8" s="1107"/>
      <c r="H8" s="1092">
        <v>18.13173368210293</v>
      </c>
      <c r="I8" s="1089">
        <v>-444.7448202205519</v>
      </c>
      <c r="J8" s="1090"/>
      <c r="K8" s="1093">
        <v>-13.680483542176638</v>
      </c>
    </row>
    <row r="9" spans="1:11" s="40" customFormat="1" ht="16.5" customHeight="1">
      <c r="A9" s="572" t="s">
        <v>1152</v>
      </c>
      <c r="B9" s="1088">
        <v>2036.8270930668416</v>
      </c>
      <c r="C9" s="1088">
        <v>2411.1410320813998</v>
      </c>
      <c r="D9" s="1088">
        <v>3237.3001861118905</v>
      </c>
      <c r="E9" s="1092">
        <v>2785.891910771814</v>
      </c>
      <c r="F9" s="1091">
        <v>374.3139390145582</v>
      </c>
      <c r="G9" s="1107"/>
      <c r="H9" s="1092">
        <v>18.37730557928485</v>
      </c>
      <c r="I9" s="1089">
        <v>-451.40827534007667</v>
      </c>
      <c r="J9" s="1090"/>
      <c r="K9" s="1093">
        <v>-13.943973353988948</v>
      </c>
    </row>
    <row r="10" spans="1:11" s="40" customFormat="1" ht="16.5" customHeight="1">
      <c r="A10" s="572" t="s">
        <v>1153</v>
      </c>
      <c r="B10" s="1088">
        <v>12.652</v>
      </c>
      <c r="C10" s="1088">
        <v>9.9441520107</v>
      </c>
      <c r="D10" s="1088">
        <v>13.643531260475429</v>
      </c>
      <c r="E10" s="1092">
        <v>20.306986379999998</v>
      </c>
      <c r="F10" s="1091">
        <v>-2.7078479892999994</v>
      </c>
      <c r="G10" s="1107"/>
      <c r="H10" s="1092">
        <v>-21.402529159816627</v>
      </c>
      <c r="I10" s="1089">
        <v>6.663455119524569</v>
      </c>
      <c r="J10" s="1090"/>
      <c r="K10" s="1093">
        <v>48.839666156138314</v>
      </c>
    </row>
    <row r="11" spans="1:11" s="40" customFormat="1" ht="16.5" customHeight="1">
      <c r="A11" s="572" t="s">
        <v>1154</v>
      </c>
      <c r="B11" s="1088">
        <v>42940.10909653001</v>
      </c>
      <c r="C11" s="1088">
        <v>50451.94711325168</v>
      </c>
      <c r="D11" s="1088">
        <v>60767.25476330689</v>
      </c>
      <c r="E11" s="1092">
        <v>67201.80032757278</v>
      </c>
      <c r="F11" s="1091">
        <v>7511.838016721667</v>
      </c>
      <c r="G11" s="1107"/>
      <c r="H11" s="1092">
        <v>17.493756245087646</v>
      </c>
      <c r="I11" s="1089">
        <v>6434.545564265893</v>
      </c>
      <c r="J11" s="1090"/>
      <c r="K11" s="1093">
        <v>10.588837013172538</v>
      </c>
    </row>
    <row r="12" spans="1:11" s="40" customFormat="1" ht="16.5" customHeight="1">
      <c r="A12" s="572" t="s">
        <v>1152</v>
      </c>
      <c r="B12" s="1088">
        <v>42841.32609653001</v>
      </c>
      <c r="C12" s="1088">
        <v>50389.75114219454</v>
      </c>
      <c r="D12" s="1088">
        <v>60722.287295218026</v>
      </c>
      <c r="E12" s="1092">
        <v>67128.16430717</v>
      </c>
      <c r="F12" s="1091">
        <v>7548.425045664531</v>
      </c>
      <c r="G12" s="1107"/>
      <c r="H12" s="1092">
        <v>17.61949438412908</v>
      </c>
      <c r="I12" s="1089">
        <v>6405.877011951969</v>
      </c>
      <c r="J12" s="1090"/>
      <c r="K12" s="1093">
        <v>10.549465933007502</v>
      </c>
    </row>
    <row r="13" spans="1:11" s="40" customFormat="1" ht="16.5" customHeight="1">
      <c r="A13" s="572" t="s">
        <v>1153</v>
      </c>
      <c r="B13" s="1088">
        <v>98.783</v>
      </c>
      <c r="C13" s="1088">
        <v>62.195971057140824</v>
      </c>
      <c r="D13" s="1088">
        <v>44.96746808886153</v>
      </c>
      <c r="E13" s="1092">
        <v>73.63602040278519</v>
      </c>
      <c r="F13" s="1091">
        <v>-36.58702894285918</v>
      </c>
      <c r="G13" s="1107"/>
      <c r="H13" s="1092">
        <v>-37.03777870975692</v>
      </c>
      <c r="I13" s="1089">
        <v>28.668552313923662</v>
      </c>
      <c r="J13" s="1090"/>
      <c r="K13" s="1093">
        <v>63.75398378505744</v>
      </c>
    </row>
    <row r="14" spans="1:11" s="40" customFormat="1" ht="16.5" customHeight="1">
      <c r="A14" s="572" t="s">
        <v>1155</v>
      </c>
      <c r="B14" s="1088">
        <v>30338.66785893</v>
      </c>
      <c r="C14" s="1088">
        <v>31940.446785440003</v>
      </c>
      <c r="D14" s="1088">
        <v>37178.392009537005</v>
      </c>
      <c r="E14" s="1092">
        <v>41066.086946079995</v>
      </c>
      <c r="F14" s="1091">
        <v>1601.7789265100037</v>
      </c>
      <c r="G14" s="1107"/>
      <c r="H14" s="1092">
        <v>5.279661367987619</v>
      </c>
      <c r="I14" s="1089">
        <v>3887.69493654299</v>
      </c>
      <c r="J14" s="1090"/>
      <c r="K14" s="1093">
        <v>10.456866815395669</v>
      </c>
    </row>
    <row r="15" spans="1:11" s="40" customFormat="1" ht="16.5" customHeight="1">
      <c r="A15" s="572" t="s">
        <v>1152</v>
      </c>
      <c r="B15" s="1088">
        <v>29964.36585893</v>
      </c>
      <c r="C15" s="1088">
        <v>31593.112985440002</v>
      </c>
      <c r="D15" s="1088">
        <v>36951.60160953701</v>
      </c>
      <c r="E15" s="1092">
        <v>40992.28229608</v>
      </c>
      <c r="F15" s="1091">
        <v>1628.747126510003</v>
      </c>
      <c r="G15" s="1107"/>
      <c r="H15" s="1092">
        <v>5.435613535684429</v>
      </c>
      <c r="I15" s="1089">
        <v>4040.68068654299</v>
      </c>
      <c r="J15" s="1090"/>
      <c r="K15" s="1093">
        <v>10.93506238035461</v>
      </c>
    </row>
    <row r="16" spans="1:11" s="40" customFormat="1" ht="16.5" customHeight="1">
      <c r="A16" s="572" t="s">
        <v>1153</v>
      </c>
      <c r="B16" s="1088">
        <v>374.302</v>
      </c>
      <c r="C16" s="1088">
        <v>347.3338</v>
      </c>
      <c r="D16" s="1088">
        <v>226.79040000000003</v>
      </c>
      <c r="E16" s="1092">
        <v>73.80465</v>
      </c>
      <c r="F16" s="1091">
        <v>-26.968200000000024</v>
      </c>
      <c r="G16" s="1107"/>
      <c r="H16" s="1092">
        <v>-7.204930777821124</v>
      </c>
      <c r="I16" s="1089">
        <v>-152.98575000000005</v>
      </c>
      <c r="J16" s="1090"/>
      <c r="K16" s="1093">
        <v>-67.45688970961736</v>
      </c>
    </row>
    <row r="17" spans="1:11" s="40" customFormat="1" ht="16.5" customHeight="1">
      <c r="A17" s="572" t="s">
        <v>1156</v>
      </c>
      <c r="B17" s="1088">
        <v>15615.60303665</v>
      </c>
      <c r="C17" s="1088">
        <v>16690.136343111506</v>
      </c>
      <c r="D17" s="1088">
        <v>20753.427148868253</v>
      </c>
      <c r="E17" s="1092">
        <v>19942.3080640786</v>
      </c>
      <c r="F17" s="1091">
        <v>1074.533306461506</v>
      </c>
      <c r="G17" s="1107"/>
      <c r="H17" s="1092">
        <v>6.881151524789431</v>
      </c>
      <c r="I17" s="1089">
        <v>-811.1190847896542</v>
      </c>
      <c r="J17" s="1090"/>
      <c r="K17" s="1093">
        <v>-3.908362117597945</v>
      </c>
    </row>
    <row r="18" spans="1:11" s="40" customFormat="1" ht="16.5" customHeight="1">
      <c r="A18" s="572" t="s">
        <v>1152</v>
      </c>
      <c r="B18" s="1088">
        <v>15320.39003665</v>
      </c>
      <c r="C18" s="1088">
        <v>16667.623569771506</v>
      </c>
      <c r="D18" s="1088">
        <v>20735.206456735494</v>
      </c>
      <c r="E18" s="1092">
        <v>19716.3484914165</v>
      </c>
      <c r="F18" s="1091">
        <v>1347.2335331215054</v>
      </c>
      <c r="G18" s="1107"/>
      <c r="H18" s="1092">
        <v>8.793728683790713</v>
      </c>
      <c r="I18" s="1089">
        <v>-1018.8579653189954</v>
      </c>
      <c r="J18" s="1090"/>
      <c r="K18" s="1093">
        <v>-4.91366202427194</v>
      </c>
    </row>
    <row r="19" spans="1:11" s="40" customFormat="1" ht="16.5" customHeight="1">
      <c r="A19" s="572" t="s">
        <v>1153</v>
      </c>
      <c r="B19" s="1088">
        <v>295.213</v>
      </c>
      <c r="C19" s="1088">
        <v>22.51277334</v>
      </c>
      <c r="D19" s="1088">
        <v>18.220692132757915</v>
      </c>
      <c r="E19" s="1092">
        <v>225.95957266210002</v>
      </c>
      <c r="F19" s="1091">
        <v>-272.70022666</v>
      </c>
      <c r="G19" s="1107"/>
      <c r="H19" s="1092">
        <v>-92.37405759908947</v>
      </c>
      <c r="I19" s="1089">
        <v>207.7388805293421</v>
      </c>
      <c r="J19" s="1090"/>
      <c r="K19" s="1093">
        <v>1140.1261764137957</v>
      </c>
    </row>
    <row r="20" spans="1:11" s="40" customFormat="1" ht="16.5" customHeight="1">
      <c r="A20" s="572" t="s">
        <v>1157</v>
      </c>
      <c r="B20" s="1088">
        <v>169.631</v>
      </c>
      <c r="C20" s="1088">
        <v>170.0387372</v>
      </c>
      <c r="D20" s="1088">
        <v>177.94886467</v>
      </c>
      <c r="E20" s="1092">
        <v>209.31224475000008</v>
      </c>
      <c r="F20" s="1091">
        <v>0.4077372000000139</v>
      </c>
      <c r="G20" s="1107"/>
      <c r="H20" s="1092">
        <v>0.24036714987237823</v>
      </c>
      <c r="I20" s="1089">
        <v>31.36338008000007</v>
      </c>
      <c r="J20" s="1090"/>
      <c r="K20" s="1093">
        <v>17.624939691614426</v>
      </c>
    </row>
    <row r="21" spans="1:11" s="40" customFormat="1" ht="16.5" customHeight="1">
      <c r="A21" s="571" t="s">
        <v>591</v>
      </c>
      <c r="B21" s="1082">
        <v>2433.68</v>
      </c>
      <c r="C21" s="1082">
        <v>253.3</v>
      </c>
      <c r="D21" s="1082">
        <v>0</v>
      </c>
      <c r="E21" s="1086">
        <v>9.24</v>
      </c>
      <c r="F21" s="1085">
        <v>-2180.38</v>
      </c>
      <c r="G21" s="1105"/>
      <c r="H21" s="1086">
        <v>-89.59189375760165</v>
      </c>
      <c r="I21" s="1083">
        <v>9.24</v>
      </c>
      <c r="J21" s="1084"/>
      <c r="K21" s="1087" t="e">
        <v>#DIV/0!</v>
      </c>
    </row>
    <row r="22" spans="1:11" s="40" customFormat="1" ht="16.5" customHeight="1">
      <c r="A22" s="571" t="s">
        <v>572</v>
      </c>
      <c r="B22" s="1082">
        <v>359.8</v>
      </c>
      <c r="C22" s="1082">
        <v>359.7575</v>
      </c>
      <c r="D22" s="1082">
        <v>332.08384617999997</v>
      </c>
      <c r="E22" s="1086">
        <v>0</v>
      </c>
      <c r="F22" s="1085">
        <v>-0.04250000000001819</v>
      </c>
      <c r="G22" s="1105"/>
      <c r="H22" s="1086">
        <v>-0.011812117843251303</v>
      </c>
      <c r="I22" s="1083">
        <v>-332.08384617999997</v>
      </c>
      <c r="J22" s="1084"/>
      <c r="K22" s="1087">
        <v>-100</v>
      </c>
    </row>
    <row r="23" spans="1:11" s="40" customFormat="1" ht="16.5" customHeight="1">
      <c r="A23" s="609" t="s">
        <v>573</v>
      </c>
      <c r="B23" s="1082">
        <v>35710.441719376955</v>
      </c>
      <c r="C23" s="1082">
        <v>37766.02607696815</v>
      </c>
      <c r="D23" s="1082">
        <v>37900.15858283943</v>
      </c>
      <c r="E23" s="1086">
        <v>41343.57497044453</v>
      </c>
      <c r="F23" s="1085">
        <v>2055.584357591193</v>
      </c>
      <c r="G23" s="1105"/>
      <c r="H23" s="1086">
        <v>5.756255757754477</v>
      </c>
      <c r="I23" s="1083">
        <v>3443.4163876051025</v>
      </c>
      <c r="J23" s="1084"/>
      <c r="K23" s="1087">
        <v>9.085493349793595</v>
      </c>
    </row>
    <row r="24" spans="1:11" s="40" customFormat="1" ht="16.5" customHeight="1">
      <c r="A24" s="610" t="s">
        <v>574</v>
      </c>
      <c r="B24" s="1088">
        <v>21006.761</v>
      </c>
      <c r="C24" s="1088">
        <v>21495.305342</v>
      </c>
      <c r="D24" s="1088">
        <v>21399.743933489997</v>
      </c>
      <c r="E24" s="1092">
        <v>22357.452840189995</v>
      </c>
      <c r="F24" s="1091">
        <v>488.54434200000105</v>
      </c>
      <c r="G24" s="1107"/>
      <c r="H24" s="1092">
        <v>2.3256528790897417</v>
      </c>
      <c r="I24" s="1089">
        <v>957.7089066999979</v>
      </c>
      <c r="J24" s="1090"/>
      <c r="K24" s="1093">
        <v>4.475328815506107</v>
      </c>
    </row>
    <row r="25" spans="1:11" s="40" customFormat="1" ht="16.5" customHeight="1">
      <c r="A25" s="610" t="s">
        <v>575</v>
      </c>
      <c r="B25" s="1088">
        <v>5063.80871267875</v>
      </c>
      <c r="C25" s="1088">
        <v>5280.481778288517</v>
      </c>
      <c r="D25" s="1088">
        <v>6107.599045668756</v>
      </c>
      <c r="E25" s="1092">
        <v>7176.411677655608</v>
      </c>
      <c r="F25" s="1091">
        <v>216.67306560976613</v>
      </c>
      <c r="G25" s="1107"/>
      <c r="H25" s="1092">
        <v>4.278855657941041</v>
      </c>
      <c r="I25" s="1089">
        <v>1068.8126319868525</v>
      </c>
      <c r="J25" s="1090"/>
      <c r="K25" s="1093">
        <v>17.499718367151296</v>
      </c>
    </row>
    <row r="26" spans="1:11" s="40" customFormat="1" ht="16.5" customHeight="1">
      <c r="A26" s="610" t="s">
        <v>576</v>
      </c>
      <c r="B26" s="1088">
        <v>9639.872006698208</v>
      </c>
      <c r="C26" s="1088">
        <v>10990.238956679634</v>
      </c>
      <c r="D26" s="1088">
        <v>10392.81560368068</v>
      </c>
      <c r="E26" s="1092">
        <v>11809.710452598927</v>
      </c>
      <c r="F26" s="1091">
        <v>1350.366949981426</v>
      </c>
      <c r="G26" s="1107"/>
      <c r="H26" s="1092">
        <v>14.008141903161489</v>
      </c>
      <c r="I26" s="1089">
        <v>1416.8948489182476</v>
      </c>
      <c r="J26" s="1090"/>
      <c r="K26" s="1093">
        <v>13.633406989501918</v>
      </c>
    </row>
    <row r="27" spans="1:11" s="40" customFormat="1" ht="16.5" customHeight="1">
      <c r="A27" s="611" t="s">
        <v>1158</v>
      </c>
      <c r="B27" s="1109">
        <v>129617.41180455379</v>
      </c>
      <c r="C27" s="1109">
        <v>140052.73774006346</v>
      </c>
      <c r="D27" s="1109">
        <v>160360.20893277397</v>
      </c>
      <c r="E27" s="1110">
        <v>172578.5214500777</v>
      </c>
      <c r="F27" s="1111">
        <v>10435.325935509667</v>
      </c>
      <c r="G27" s="1112"/>
      <c r="H27" s="1110">
        <v>8.050867387511781</v>
      </c>
      <c r="I27" s="1113">
        <v>12218.31251730374</v>
      </c>
      <c r="J27" s="1114"/>
      <c r="K27" s="1115">
        <v>7.619291966890544</v>
      </c>
    </row>
    <row r="28" spans="1:11" s="40" customFormat="1" ht="16.5" customHeight="1">
      <c r="A28" s="571" t="s">
        <v>1159</v>
      </c>
      <c r="B28" s="1082">
        <v>4602.4249251599995</v>
      </c>
      <c r="C28" s="1082">
        <v>5608.128277021299</v>
      </c>
      <c r="D28" s="1082">
        <v>7013.659369429998</v>
      </c>
      <c r="E28" s="1086">
        <v>7608.14089503902</v>
      </c>
      <c r="F28" s="1085">
        <v>1005.7033518612998</v>
      </c>
      <c r="G28" s="1105"/>
      <c r="H28" s="1086">
        <v>21.85159710837298</v>
      </c>
      <c r="I28" s="1083">
        <v>594.4815256090214</v>
      </c>
      <c r="J28" s="1084"/>
      <c r="K28" s="1087">
        <v>8.476053573404936</v>
      </c>
    </row>
    <row r="29" spans="1:11" s="40" customFormat="1" ht="16.5" customHeight="1">
      <c r="A29" s="572" t="s">
        <v>1160</v>
      </c>
      <c r="B29" s="1088">
        <v>2426.954</v>
      </c>
      <c r="C29" s="1088">
        <v>2859.2725076312986</v>
      </c>
      <c r="D29" s="1088">
        <v>3606.5873527399976</v>
      </c>
      <c r="E29" s="1092">
        <v>3558.765407119018</v>
      </c>
      <c r="F29" s="1091">
        <v>432.3185076312984</v>
      </c>
      <c r="G29" s="1107"/>
      <c r="H29" s="1092">
        <v>17.81321391469712</v>
      </c>
      <c r="I29" s="1089">
        <v>-47.82194562097948</v>
      </c>
      <c r="J29" s="1090"/>
      <c r="K29" s="1093">
        <v>-1.3259611079334643</v>
      </c>
    </row>
    <row r="30" spans="1:11" s="40" customFormat="1" ht="16.5" customHeight="1">
      <c r="A30" s="572" t="s">
        <v>1161</v>
      </c>
      <c r="B30" s="1088">
        <v>1784.0809251599999</v>
      </c>
      <c r="C30" s="1088">
        <v>2394.4420369600007</v>
      </c>
      <c r="D30" s="1088">
        <v>3154.34064104</v>
      </c>
      <c r="E30" s="1092">
        <v>3845.0495757600006</v>
      </c>
      <c r="F30" s="1091">
        <v>610.3611118000008</v>
      </c>
      <c r="G30" s="1107"/>
      <c r="H30" s="1092">
        <v>34.211514914619826</v>
      </c>
      <c r="I30" s="1089">
        <v>690.7089347200008</v>
      </c>
      <c r="J30" s="1090"/>
      <c r="K30" s="1093">
        <v>21.897093983238</v>
      </c>
    </row>
    <row r="31" spans="1:11" s="40" customFormat="1" ht="16.5" customHeight="1">
      <c r="A31" s="572" t="s">
        <v>1162</v>
      </c>
      <c r="B31" s="1088">
        <v>37.955</v>
      </c>
      <c r="C31" s="1088">
        <v>47.927712490000005</v>
      </c>
      <c r="D31" s="1088">
        <v>37.07687435</v>
      </c>
      <c r="E31" s="1092">
        <v>54.69024302</v>
      </c>
      <c r="F31" s="1091">
        <v>9.972712490000006</v>
      </c>
      <c r="G31" s="1107"/>
      <c r="H31" s="1092">
        <v>26.275095481491256</v>
      </c>
      <c r="I31" s="1089">
        <v>17.61336867</v>
      </c>
      <c r="J31" s="1090"/>
      <c r="K31" s="1093">
        <v>47.50499867850916</v>
      </c>
    </row>
    <row r="32" spans="1:11" s="40" customFormat="1" ht="16.5" customHeight="1">
      <c r="A32" s="572" t="s">
        <v>1163</v>
      </c>
      <c r="B32" s="1088">
        <v>339.11899999999997</v>
      </c>
      <c r="C32" s="1088">
        <v>300.82986994000004</v>
      </c>
      <c r="D32" s="1088">
        <v>213.7582413</v>
      </c>
      <c r="E32" s="1092">
        <v>140.43942063999998</v>
      </c>
      <c r="F32" s="1091">
        <v>-38.289130059999934</v>
      </c>
      <c r="G32" s="1107"/>
      <c r="H32" s="1092">
        <v>-11.290765206313989</v>
      </c>
      <c r="I32" s="1089">
        <v>-73.31882066000003</v>
      </c>
      <c r="J32" s="1090"/>
      <c r="K32" s="1093">
        <v>-34.29988018899369</v>
      </c>
    </row>
    <row r="33" spans="1:11" s="40" customFormat="1" ht="16.5" customHeight="1">
      <c r="A33" s="572" t="s">
        <v>1164</v>
      </c>
      <c r="B33" s="1088">
        <v>14.315999999999999</v>
      </c>
      <c r="C33" s="1088">
        <v>5.656149999999999</v>
      </c>
      <c r="D33" s="1088">
        <v>1.89626</v>
      </c>
      <c r="E33" s="1092">
        <v>9.1962485</v>
      </c>
      <c r="F33" s="1091">
        <v>-8.659849999999999</v>
      </c>
      <c r="G33" s="1107"/>
      <c r="H33" s="1092">
        <v>-60.49070969544565</v>
      </c>
      <c r="I33" s="1089">
        <v>7.2999884999999995</v>
      </c>
      <c r="J33" s="1090"/>
      <c r="K33" s="1093">
        <v>384.96769957706215</v>
      </c>
    </row>
    <row r="34" spans="1:11" s="40" customFormat="1" ht="16.5" customHeight="1">
      <c r="A34" s="599" t="s">
        <v>1165</v>
      </c>
      <c r="B34" s="1082">
        <v>115445.44224273002</v>
      </c>
      <c r="C34" s="1082">
        <v>123512.62032003203</v>
      </c>
      <c r="D34" s="1082">
        <v>142695.9048065885</v>
      </c>
      <c r="E34" s="1086">
        <v>152979.17748127636</v>
      </c>
      <c r="F34" s="1085">
        <v>8067.178077302015</v>
      </c>
      <c r="G34" s="1105"/>
      <c r="H34" s="1086">
        <v>6.9878705651630275</v>
      </c>
      <c r="I34" s="1083">
        <v>10283.272674687847</v>
      </c>
      <c r="J34" s="1084"/>
      <c r="K34" s="1087">
        <v>7.206424521170317</v>
      </c>
    </row>
    <row r="35" spans="1:11" s="40" customFormat="1" ht="16.5" customHeight="1">
      <c r="A35" s="572" t="s">
        <v>1166</v>
      </c>
      <c r="B35" s="1088">
        <v>2575.025</v>
      </c>
      <c r="C35" s="1088">
        <v>3511.4</v>
      </c>
      <c r="D35" s="1088">
        <v>4507.2</v>
      </c>
      <c r="E35" s="1092">
        <v>3121.1</v>
      </c>
      <c r="F35" s="1091">
        <v>936.375</v>
      </c>
      <c r="G35" s="1107"/>
      <c r="H35" s="1092">
        <v>36.36372462403277</v>
      </c>
      <c r="I35" s="1089">
        <v>-1386.1</v>
      </c>
      <c r="J35" s="1090"/>
      <c r="K35" s="1093">
        <v>-30.753017394391197</v>
      </c>
    </row>
    <row r="36" spans="1:11" s="40" customFormat="1" ht="16.5" customHeight="1">
      <c r="A36" s="572" t="s">
        <v>1167</v>
      </c>
      <c r="B36" s="1088">
        <v>102.3325</v>
      </c>
      <c r="C36" s="1088">
        <v>252.7565201</v>
      </c>
      <c r="D36" s="1088">
        <v>281.71184639</v>
      </c>
      <c r="E36" s="1092">
        <v>246.30607766999998</v>
      </c>
      <c r="F36" s="1091">
        <v>150.42402009999998</v>
      </c>
      <c r="G36" s="1107"/>
      <c r="H36" s="1092">
        <v>146.99535348007717</v>
      </c>
      <c r="I36" s="1089">
        <v>-35.405768720000026</v>
      </c>
      <c r="J36" s="1090"/>
      <c r="K36" s="1093">
        <v>-12.56807946620197</v>
      </c>
    </row>
    <row r="37" spans="1:11" s="40" customFormat="1" ht="16.5" customHeight="1">
      <c r="A37" s="575" t="s">
        <v>1168</v>
      </c>
      <c r="B37" s="1088">
        <v>20074.445499999998</v>
      </c>
      <c r="C37" s="1088">
        <v>25149.0182993707</v>
      </c>
      <c r="D37" s="1088">
        <v>34576.312851259994</v>
      </c>
      <c r="E37" s="1092">
        <v>33345.247426010006</v>
      </c>
      <c r="F37" s="1091">
        <v>5074.5727993707005</v>
      </c>
      <c r="G37" s="1107"/>
      <c r="H37" s="1092">
        <v>25.278769465242267</v>
      </c>
      <c r="I37" s="1089">
        <v>-1231.065425249988</v>
      </c>
      <c r="J37" s="1090"/>
      <c r="K37" s="1093">
        <v>-3.5604300277643017</v>
      </c>
    </row>
    <row r="38" spans="1:11" s="40" customFormat="1" ht="16.5" customHeight="1">
      <c r="A38" s="612" t="s">
        <v>1169</v>
      </c>
      <c r="B38" s="1088">
        <v>334.541</v>
      </c>
      <c r="C38" s="1088">
        <v>593.63689571</v>
      </c>
      <c r="D38" s="1088">
        <v>490.26912094999994</v>
      </c>
      <c r="E38" s="1116">
        <v>533.43938457</v>
      </c>
      <c r="F38" s="1091">
        <v>259.09589571</v>
      </c>
      <c r="G38" s="1107"/>
      <c r="H38" s="1092">
        <v>77.44817397867524</v>
      </c>
      <c r="I38" s="1089">
        <v>43.17026362000007</v>
      </c>
      <c r="J38" s="1090"/>
      <c r="K38" s="1093">
        <v>8.805421711314098</v>
      </c>
    </row>
    <row r="39" spans="1:11" s="40" customFormat="1" ht="16.5" customHeight="1">
      <c r="A39" s="612" t="s">
        <v>1170</v>
      </c>
      <c r="B39" s="1088">
        <v>19739.904499999997</v>
      </c>
      <c r="C39" s="1088">
        <v>24555.3814036607</v>
      </c>
      <c r="D39" s="1088">
        <v>34086.04373031</v>
      </c>
      <c r="E39" s="1092">
        <v>32811.80804144</v>
      </c>
      <c r="F39" s="1091">
        <v>4815.476903660703</v>
      </c>
      <c r="G39" s="1107"/>
      <c r="H39" s="1092">
        <v>24.39463120837643</v>
      </c>
      <c r="I39" s="1089">
        <v>-1274.2356888699942</v>
      </c>
      <c r="J39" s="1090"/>
      <c r="K39" s="1093">
        <v>-3.738291539351979</v>
      </c>
    </row>
    <row r="40" spans="1:11" s="40" customFormat="1" ht="16.5" customHeight="1">
      <c r="A40" s="572" t="s">
        <v>1171</v>
      </c>
      <c r="B40" s="1088">
        <v>92693.63924273002</v>
      </c>
      <c r="C40" s="1088">
        <v>94599.44550056133</v>
      </c>
      <c r="D40" s="1088">
        <v>103330.68010893851</v>
      </c>
      <c r="E40" s="1092">
        <v>116266.52397759636</v>
      </c>
      <c r="F40" s="1091">
        <v>1905.806257831311</v>
      </c>
      <c r="G40" s="1107"/>
      <c r="H40" s="1092">
        <v>2.0560270083265544</v>
      </c>
      <c r="I40" s="1089">
        <v>12935.843868657845</v>
      </c>
      <c r="J40" s="1090"/>
      <c r="K40" s="1093">
        <v>12.518880021906334</v>
      </c>
    </row>
    <row r="41" spans="1:11" s="40" customFormat="1" ht="16.5" customHeight="1">
      <c r="A41" s="575" t="s">
        <v>1172</v>
      </c>
      <c r="B41" s="1088">
        <v>89467.54324273001</v>
      </c>
      <c r="C41" s="1088">
        <v>90968.88369414942</v>
      </c>
      <c r="D41" s="1088">
        <v>100540.78667062301</v>
      </c>
      <c r="E41" s="1092">
        <v>113016.23422868889</v>
      </c>
      <c r="F41" s="1091">
        <v>1501.3404514194117</v>
      </c>
      <c r="G41" s="1107"/>
      <c r="H41" s="1092">
        <v>1.6780839140135975</v>
      </c>
      <c r="I41" s="1089">
        <v>12475.447558065876</v>
      </c>
      <c r="J41" s="1090"/>
      <c r="K41" s="1093">
        <v>12.408344882894252</v>
      </c>
    </row>
    <row r="42" spans="1:11" s="40" customFormat="1" ht="16.5" customHeight="1">
      <c r="A42" s="575" t="s">
        <v>1173</v>
      </c>
      <c r="B42" s="1088">
        <v>3226.096000000001</v>
      </c>
      <c r="C42" s="1088">
        <v>3630.5618064119003</v>
      </c>
      <c r="D42" s="1088">
        <v>2789.8934383155</v>
      </c>
      <c r="E42" s="1092">
        <v>3250.289748907466</v>
      </c>
      <c r="F42" s="1091">
        <v>404.4658064118994</v>
      </c>
      <c r="G42" s="1107"/>
      <c r="H42" s="1092">
        <v>12.537314649405948</v>
      </c>
      <c r="I42" s="1089">
        <v>460.3963105919661</v>
      </c>
      <c r="J42" s="1090"/>
      <c r="K42" s="1093">
        <v>16.502290168829788</v>
      </c>
    </row>
    <row r="43" spans="1:11" s="40" customFormat="1" ht="16.5" customHeight="1">
      <c r="A43" s="576" t="s">
        <v>1174</v>
      </c>
      <c r="B43" s="1117">
        <v>0</v>
      </c>
      <c r="C43" s="1117">
        <v>0</v>
      </c>
      <c r="D43" s="1117">
        <v>0</v>
      </c>
      <c r="E43" s="1097">
        <v>0</v>
      </c>
      <c r="F43" s="1096">
        <v>0</v>
      </c>
      <c r="G43" s="1118"/>
      <c r="H43" s="1097" t="e">
        <v>#DIV/0!</v>
      </c>
      <c r="I43" s="1094">
        <v>0</v>
      </c>
      <c r="J43" s="1095"/>
      <c r="K43" s="1098" t="e">
        <v>#DIV/0!</v>
      </c>
    </row>
    <row r="44" spans="1:11" s="40" customFormat="1" ht="16.5" customHeight="1" thickBot="1">
      <c r="A44" s="613" t="s">
        <v>560</v>
      </c>
      <c r="B44" s="1099">
        <v>9569.565967740005</v>
      </c>
      <c r="C44" s="1099">
        <v>10931.998146510708</v>
      </c>
      <c r="D44" s="1099">
        <v>10650.650215408603</v>
      </c>
      <c r="E44" s="1103">
        <v>11991.198410419069</v>
      </c>
      <c r="F44" s="1102">
        <v>1362.432178770703</v>
      </c>
      <c r="G44" s="1108"/>
      <c r="H44" s="1103">
        <v>14.237136599126885</v>
      </c>
      <c r="I44" s="1100">
        <v>1340.5481950104659</v>
      </c>
      <c r="J44" s="1101"/>
      <c r="K44" s="1104">
        <v>12.586538548332534</v>
      </c>
    </row>
    <row r="45" spans="1:11" s="40" customFormat="1" ht="16.5" customHeight="1" thickTop="1">
      <c r="A45" s="582" t="s">
        <v>1115</v>
      </c>
      <c r="B45" s="440"/>
      <c r="C45" s="36"/>
      <c r="D45" s="602"/>
      <c r="E45" s="602"/>
      <c r="F45" s="573"/>
      <c r="G45" s="574"/>
      <c r="H45" s="573"/>
      <c r="I45" s="574"/>
      <c r="J45" s="574"/>
      <c r="K45" s="574"/>
    </row>
    <row r="46" spans="1:11" s="40" customFormat="1" ht="16.5" customHeight="1">
      <c r="A46" s="1588" t="s">
        <v>1492</v>
      </c>
      <c r="B46" s="1563"/>
      <c r="C46" s="1564"/>
      <c r="D46" s="602"/>
      <c r="E46" s="602"/>
      <c r="F46" s="573"/>
      <c r="G46" s="574"/>
      <c r="H46" s="573"/>
      <c r="I46" s="574"/>
      <c r="J46" s="574"/>
      <c r="K46" s="574"/>
    </row>
    <row r="47" spans="1:11" s="40" customFormat="1" ht="16.5" customHeight="1">
      <c r="A47" s="1588" t="s">
        <v>1493</v>
      </c>
      <c r="B47" s="1563"/>
      <c r="C47" s="615"/>
      <c r="D47" s="602"/>
      <c r="E47" s="602"/>
      <c r="F47" s="573"/>
      <c r="G47" s="574"/>
      <c r="H47" s="573"/>
      <c r="I47" s="574"/>
      <c r="J47" s="574"/>
      <c r="K47" s="574"/>
    </row>
    <row r="48" spans="4:11" s="40" customFormat="1" ht="16.5" customHeight="1">
      <c r="D48" s="616"/>
      <c r="E48" s="616"/>
      <c r="F48" s="584"/>
      <c r="G48" s="585"/>
      <c r="H48" s="584"/>
      <c r="I48" s="585"/>
      <c r="J48" s="585"/>
      <c r="K48" s="585"/>
    </row>
    <row r="49" spans="4:11" s="40" customFormat="1" ht="16.5" customHeight="1">
      <c r="D49" s="616"/>
      <c r="E49" s="616"/>
      <c r="F49" s="584"/>
      <c r="G49" s="585"/>
      <c r="H49" s="584"/>
      <c r="I49" s="585"/>
      <c r="J49" s="585"/>
      <c r="K49" s="585"/>
    </row>
    <row r="50" spans="1:11" s="40" customFormat="1" ht="16.5" customHeight="1">
      <c r="A50" s="287"/>
      <c r="B50" s="44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7"/>
      <c r="B51" s="44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7"/>
      <c r="B52" s="44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7"/>
      <c r="B53" s="44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7"/>
      <c r="B54" s="44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7"/>
      <c r="B55" s="44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7"/>
      <c r="B56" s="44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7"/>
      <c r="B57" s="44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7"/>
      <c r="B58" s="44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7"/>
      <c r="B59" s="44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7"/>
      <c r="B60" s="44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7"/>
      <c r="B61" s="44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7"/>
      <c r="B62" s="44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7"/>
      <c r="B63" s="44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7"/>
      <c r="B64" s="44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7"/>
      <c r="B65" s="44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7"/>
      <c r="B66" s="44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7"/>
      <c r="B67" s="44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7"/>
      <c r="B68" s="44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7"/>
      <c r="B69" s="44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7"/>
      <c r="B70" s="44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7"/>
      <c r="B71" s="44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7"/>
      <c r="B72" s="44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7"/>
      <c r="B73" s="44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7"/>
      <c r="B74" s="44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7"/>
      <c r="B75" s="44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7"/>
      <c r="B76" s="44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7"/>
      <c r="B77" s="44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7"/>
      <c r="B78" s="44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7"/>
      <c r="B79" s="44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7"/>
      <c r="B80" s="44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7"/>
      <c r="B81" s="44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7"/>
      <c r="B82" s="44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87"/>
      <c r="B83" s="44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87"/>
      <c r="B84" s="44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87"/>
      <c r="B85" s="440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87"/>
      <c r="B86" s="440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87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617"/>
      <c r="B88" s="618"/>
      <c r="C88" s="618"/>
      <c r="D88" s="618"/>
      <c r="E88" s="618"/>
    </row>
    <row r="89" spans="1:5" ht="16.5" customHeight="1">
      <c r="A89" s="617"/>
      <c r="B89" s="619"/>
      <c r="C89" s="619"/>
      <c r="D89" s="619"/>
      <c r="E89" s="619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I5" sqref="I5:K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51" t="s">
        <v>740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</row>
    <row r="2" spans="1:11" ht="15.75">
      <c r="A2" s="1667" t="s">
        <v>1177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</row>
    <row r="3" spans="1:11" s="40" customFormat="1" ht="16.5" customHeight="1" thickBot="1">
      <c r="A3" s="287"/>
      <c r="B3" s="440"/>
      <c r="C3" s="36"/>
      <c r="D3" s="36"/>
      <c r="E3" s="36"/>
      <c r="F3" s="36"/>
      <c r="G3" s="36"/>
      <c r="H3" s="36"/>
      <c r="I3" s="1653" t="s">
        <v>590</v>
      </c>
      <c r="J3" s="1653"/>
      <c r="K3" s="1653"/>
    </row>
    <row r="4" spans="1:11" s="40" customFormat="1" ht="13.5" thickTop="1">
      <c r="A4" s="553"/>
      <c r="B4" s="621">
        <v>2011</v>
      </c>
      <c r="C4" s="621">
        <v>2012</v>
      </c>
      <c r="D4" s="621">
        <v>2012</v>
      </c>
      <c r="E4" s="622">
        <v>2013</v>
      </c>
      <c r="F4" s="1670" t="s">
        <v>1480</v>
      </c>
      <c r="G4" s="1671"/>
      <c r="H4" s="1671"/>
      <c r="I4" s="1671"/>
      <c r="J4" s="1671"/>
      <c r="K4" s="1672"/>
    </row>
    <row r="5" spans="1:11" s="40" customFormat="1" ht="12.75">
      <c r="A5" s="141" t="s">
        <v>465</v>
      </c>
      <c r="B5" s="604" t="s">
        <v>1094</v>
      </c>
      <c r="C5" s="604" t="s">
        <v>712</v>
      </c>
      <c r="D5" s="604" t="s">
        <v>1095</v>
      </c>
      <c r="E5" s="620" t="s">
        <v>1479</v>
      </c>
      <c r="F5" s="1664" t="s">
        <v>588</v>
      </c>
      <c r="G5" s="1665"/>
      <c r="H5" s="1666"/>
      <c r="I5" s="1664" t="s">
        <v>432</v>
      </c>
      <c r="J5" s="1665"/>
      <c r="K5" s="1673"/>
    </row>
    <row r="6" spans="1:11" s="40" customFormat="1" ht="12.75">
      <c r="A6" s="141"/>
      <c r="B6" s="604"/>
      <c r="C6" s="604"/>
      <c r="D6" s="604"/>
      <c r="E6" s="620"/>
      <c r="F6" s="594" t="s">
        <v>551</v>
      </c>
      <c r="G6" s="595" t="s">
        <v>548</v>
      </c>
      <c r="H6" s="596" t="s">
        <v>540</v>
      </c>
      <c r="I6" s="597" t="s">
        <v>551</v>
      </c>
      <c r="J6" s="595" t="s">
        <v>548</v>
      </c>
      <c r="K6" s="598" t="s">
        <v>540</v>
      </c>
    </row>
    <row r="7" spans="1:11" s="40" customFormat="1" ht="16.5" customHeight="1">
      <c r="A7" s="571" t="s">
        <v>569</v>
      </c>
      <c r="B7" s="1120">
        <v>81554.29543854</v>
      </c>
      <c r="C7" s="1120">
        <v>82916.82122383901</v>
      </c>
      <c r="D7" s="1120">
        <v>75398.914721566</v>
      </c>
      <c r="E7" s="1121">
        <v>79753.75623322002</v>
      </c>
      <c r="F7" s="1589">
        <v>1362.525785299018</v>
      </c>
      <c r="G7" s="1590"/>
      <c r="H7" s="1591">
        <v>1.6706977578217554</v>
      </c>
      <c r="I7" s="1592">
        <v>4354.841511654013</v>
      </c>
      <c r="J7" s="1593"/>
      <c r="K7" s="1594">
        <v>5.775735005915698</v>
      </c>
    </row>
    <row r="8" spans="1:11" s="40" customFormat="1" ht="16.5" customHeight="1">
      <c r="A8" s="572" t="s">
        <v>1151</v>
      </c>
      <c r="B8" s="1123">
        <v>3364.2019999999998</v>
      </c>
      <c r="C8" s="1123">
        <v>3943.15329798</v>
      </c>
      <c r="D8" s="1123">
        <v>4485.190546394001</v>
      </c>
      <c r="E8" s="1124">
        <v>5599.441861430002</v>
      </c>
      <c r="F8" s="1595">
        <v>578.9512979800002</v>
      </c>
      <c r="G8" s="1596"/>
      <c r="H8" s="1597">
        <v>17.20917168410221</v>
      </c>
      <c r="I8" s="1598">
        <v>1114.251315036001</v>
      </c>
      <c r="J8" s="1599"/>
      <c r="K8" s="1600">
        <v>24.84289805550927</v>
      </c>
    </row>
    <row r="9" spans="1:11" s="40" customFormat="1" ht="16.5" customHeight="1">
      <c r="A9" s="572" t="s">
        <v>1152</v>
      </c>
      <c r="B9" s="1123">
        <v>3364.2019999999998</v>
      </c>
      <c r="C9" s="1123">
        <v>3943.15329798</v>
      </c>
      <c r="D9" s="1123">
        <v>4485.190546394001</v>
      </c>
      <c r="E9" s="1124">
        <v>5599.441861430002</v>
      </c>
      <c r="F9" s="1595">
        <v>578.9512979800002</v>
      </c>
      <c r="G9" s="1596"/>
      <c r="H9" s="1597">
        <v>17.20917168410221</v>
      </c>
      <c r="I9" s="1598">
        <v>1114.251315036001</v>
      </c>
      <c r="J9" s="1599"/>
      <c r="K9" s="1600">
        <v>24.84289805550927</v>
      </c>
    </row>
    <row r="10" spans="1:11" s="40" customFormat="1" ht="16.5" customHeight="1">
      <c r="A10" s="572" t="s">
        <v>1153</v>
      </c>
      <c r="B10" s="1123">
        <v>0</v>
      </c>
      <c r="C10" s="1123">
        <v>0</v>
      </c>
      <c r="D10" s="1123">
        <v>0</v>
      </c>
      <c r="E10" s="1124">
        <v>0</v>
      </c>
      <c r="F10" s="1595">
        <v>0</v>
      </c>
      <c r="G10" s="1596"/>
      <c r="H10" s="1601" t="s">
        <v>900</v>
      </c>
      <c r="I10" s="1598">
        <v>0</v>
      </c>
      <c r="J10" s="1599"/>
      <c r="K10" s="1602" t="s">
        <v>900</v>
      </c>
    </row>
    <row r="11" spans="1:11" s="40" customFormat="1" ht="16.5" customHeight="1">
      <c r="A11" s="572" t="s">
        <v>1154</v>
      </c>
      <c r="B11" s="1123">
        <v>30253.40149187</v>
      </c>
      <c r="C11" s="1123">
        <v>34460.138893379</v>
      </c>
      <c r="D11" s="1123">
        <v>34158.91159103002</v>
      </c>
      <c r="E11" s="1124">
        <v>35786.66263007</v>
      </c>
      <c r="F11" s="1595">
        <v>4206.737401508999</v>
      </c>
      <c r="G11" s="1596"/>
      <c r="H11" s="1597">
        <v>13.905006359828583</v>
      </c>
      <c r="I11" s="1598">
        <v>1627.7510390399839</v>
      </c>
      <c r="J11" s="1599"/>
      <c r="K11" s="1600">
        <v>4.7652309843134</v>
      </c>
    </row>
    <row r="12" spans="1:11" s="40" customFormat="1" ht="16.5" customHeight="1">
      <c r="A12" s="572" t="s">
        <v>1152</v>
      </c>
      <c r="B12" s="1123">
        <v>30253.00149187</v>
      </c>
      <c r="C12" s="1123">
        <v>34460.138893379</v>
      </c>
      <c r="D12" s="1123">
        <v>34158.91159103002</v>
      </c>
      <c r="E12" s="1124">
        <v>35786.66263007</v>
      </c>
      <c r="F12" s="1595">
        <v>4207.1374015090005</v>
      </c>
      <c r="G12" s="1596"/>
      <c r="H12" s="1597">
        <v>13.906512392298001</v>
      </c>
      <c r="I12" s="1598">
        <v>1627.7510390399839</v>
      </c>
      <c r="J12" s="1599"/>
      <c r="K12" s="1600">
        <v>4.7652309843134</v>
      </c>
    </row>
    <row r="13" spans="1:11" s="40" customFormat="1" ht="16.5" customHeight="1">
      <c r="A13" s="572" t="s">
        <v>1153</v>
      </c>
      <c r="B13" s="1123">
        <v>0.4</v>
      </c>
      <c r="C13" s="1123">
        <v>0</v>
      </c>
      <c r="D13" s="1123">
        <v>0</v>
      </c>
      <c r="E13" s="1124">
        <v>0</v>
      </c>
      <c r="F13" s="1595">
        <v>-0.4</v>
      </c>
      <c r="G13" s="1596"/>
      <c r="H13" s="1597">
        <v>-100</v>
      </c>
      <c r="I13" s="1598">
        <v>0</v>
      </c>
      <c r="J13" s="1599"/>
      <c r="K13" s="1602" t="s">
        <v>900</v>
      </c>
    </row>
    <row r="14" spans="1:11" s="40" customFormat="1" ht="16.5" customHeight="1">
      <c r="A14" s="572" t="s">
        <v>1155</v>
      </c>
      <c r="B14" s="1123">
        <v>45885.98294666999</v>
      </c>
      <c r="C14" s="1123">
        <v>43268.83839745001</v>
      </c>
      <c r="D14" s="1123">
        <v>36066.142360432</v>
      </c>
      <c r="E14" s="1124">
        <v>37452.41012854001</v>
      </c>
      <c r="F14" s="1595">
        <v>-2617.144549219978</v>
      </c>
      <c r="G14" s="1596"/>
      <c r="H14" s="1597">
        <v>-5.7035817501429555</v>
      </c>
      <c r="I14" s="1598">
        <v>1386.2677681080095</v>
      </c>
      <c r="J14" s="1599"/>
      <c r="K14" s="1600">
        <v>3.8436818505681867</v>
      </c>
    </row>
    <row r="15" spans="1:11" s="40" customFormat="1" ht="16.5" customHeight="1">
      <c r="A15" s="572" t="s">
        <v>1152</v>
      </c>
      <c r="B15" s="1123">
        <v>45884.682946669986</v>
      </c>
      <c r="C15" s="1123">
        <v>43268.83839745001</v>
      </c>
      <c r="D15" s="1123">
        <v>36066.142360432</v>
      </c>
      <c r="E15" s="1124">
        <v>37452.41012854001</v>
      </c>
      <c r="F15" s="1595">
        <v>-2615.8445492199753</v>
      </c>
      <c r="G15" s="1596"/>
      <c r="H15" s="1597">
        <v>-5.700910153961991</v>
      </c>
      <c r="I15" s="1598">
        <v>1386.2677681080095</v>
      </c>
      <c r="J15" s="1599"/>
      <c r="K15" s="1600">
        <v>3.8436818505681867</v>
      </c>
    </row>
    <row r="16" spans="1:11" s="40" customFormat="1" ht="16.5" customHeight="1">
      <c r="A16" s="572" t="s">
        <v>1153</v>
      </c>
      <c r="B16" s="1123">
        <v>1.3</v>
      </c>
      <c r="C16" s="1123">
        <v>0</v>
      </c>
      <c r="D16" s="1123">
        <v>0</v>
      </c>
      <c r="E16" s="1124">
        <v>0</v>
      </c>
      <c r="F16" s="1595">
        <v>-1.3</v>
      </c>
      <c r="G16" s="1596"/>
      <c r="H16" s="1597">
        <v>-100</v>
      </c>
      <c r="I16" s="1598">
        <v>0</v>
      </c>
      <c r="J16" s="1599"/>
      <c r="K16" s="1602" t="s">
        <v>900</v>
      </c>
    </row>
    <row r="17" spans="1:11" s="40" customFormat="1" ht="16.5" customHeight="1">
      <c r="A17" s="572" t="s">
        <v>1156</v>
      </c>
      <c r="B17" s="1123">
        <v>2006.2570000000003</v>
      </c>
      <c r="C17" s="1123">
        <v>1204.58531743</v>
      </c>
      <c r="D17" s="1123">
        <v>645.79945111</v>
      </c>
      <c r="E17" s="1124">
        <v>874.0769914500002</v>
      </c>
      <c r="F17" s="1595">
        <v>-801.6716825700003</v>
      </c>
      <c r="G17" s="1596"/>
      <c r="H17" s="1597">
        <v>-39.95857373058387</v>
      </c>
      <c r="I17" s="1598">
        <v>228.2775403400002</v>
      </c>
      <c r="J17" s="1599"/>
      <c r="K17" s="1600">
        <v>35.34805425239009</v>
      </c>
    </row>
    <row r="18" spans="1:11" s="40" customFormat="1" ht="16.5" customHeight="1">
      <c r="A18" s="572" t="s">
        <v>1152</v>
      </c>
      <c r="B18" s="1123">
        <v>2006.2570000000003</v>
      </c>
      <c r="C18" s="1123">
        <v>1204.58531743</v>
      </c>
      <c r="D18" s="1123">
        <v>645.79945111</v>
      </c>
      <c r="E18" s="1124">
        <v>874.0769914500002</v>
      </c>
      <c r="F18" s="1595">
        <v>-801.6716825700003</v>
      </c>
      <c r="G18" s="1596"/>
      <c r="H18" s="1597">
        <v>-39.95857373058387</v>
      </c>
      <c r="I18" s="1598">
        <v>228.2775403400002</v>
      </c>
      <c r="J18" s="1599"/>
      <c r="K18" s="1600">
        <v>35.34805425239009</v>
      </c>
    </row>
    <row r="19" spans="1:11" s="40" customFormat="1" ht="16.5" customHeight="1">
      <c r="A19" s="572" t="s">
        <v>1153</v>
      </c>
      <c r="B19" s="1123">
        <v>0</v>
      </c>
      <c r="C19" s="1123">
        <v>0</v>
      </c>
      <c r="D19" s="1123">
        <v>0</v>
      </c>
      <c r="E19" s="1124">
        <v>0</v>
      </c>
      <c r="F19" s="1595">
        <v>0</v>
      </c>
      <c r="G19" s="1596"/>
      <c r="H19" s="1601" t="s">
        <v>900</v>
      </c>
      <c r="I19" s="1598">
        <v>0</v>
      </c>
      <c r="J19" s="1599"/>
      <c r="K19" s="1602" t="s">
        <v>900</v>
      </c>
    </row>
    <row r="20" spans="1:11" s="40" customFormat="1" ht="16.5" customHeight="1">
      <c r="A20" s="572" t="s">
        <v>1157</v>
      </c>
      <c r="B20" s="1123">
        <v>44.452</v>
      </c>
      <c r="C20" s="1123">
        <v>40.1053176</v>
      </c>
      <c r="D20" s="1123">
        <v>42.87077260000001</v>
      </c>
      <c r="E20" s="1124">
        <v>41.16462173</v>
      </c>
      <c r="F20" s="1595">
        <v>-4.346682399999999</v>
      </c>
      <c r="G20" s="1596"/>
      <c r="H20" s="1597">
        <v>-9.77837307657698</v>
      </c>
      <c r="I20" s="1598">
        <v>-1.706150870000009</v>
      </c>
      <c r="J20" s="1599"/>
      <c r="K20" s="1600">
        <v>-3.979753026424368</v>
      </c>
    </row>
    <row r="21" spans="1:11" s="40" customFormat="1" ht="16.5" customHeight="1">
      <c r="A21" s="571" t="s">
        <v>591</v>
      </c>
      <c r="B21" s="1119">
        <v>647.5</v>
      </c>
      <c r="C21" s="1119">
        <v>9</v>
      </c>
      <c r="D21" s="1119">
        <v>0</v>
      </c>
      <c r="E21" s="1122">
        <v>0</v>
      </c>
      <c r="F21" s="1589">
        <v>-638.5</v>
      </c>
      <c r="G21" s="1590"/>
      <c r="H21" s="1591">
        <v>-98.61003861003861</v>
      </c>
      <c r="I21" s="1592">
        <v>0</v>
      </c>
      <c r="J21" s="1603"/>
      <c r="K21" s="1604" t="s">
        <v>900</v>
      </c>
    </row>
    <row r="22" spans="1:11" s="40" customFormat="1" ht="16.5" customHeight="1">
      <c r="A22" s="571" t="s">
        <v>572</v>
      </c>
      <c r="B22" s="1119">
        <v>0</v>
      </c>
      <c r="C22" s="1119">
        <v>0</v>
      </c>
      <c r="D22" s="1119">
        <v>0</v>
      </c>
      <c r="E22" s="1122">
        <v>0</v>
      </c>
      <c r="F22" s="1589">
        <v>0</v>
      </c>
      <c r="G22" s="1590"/>
      <c r="H22" s="1605" t="s">
        <v>900</v>
      </c>
      <c r="I22" s="1592">
        <v>0</v>
      </c>
      <c r="J22" s="1603"/>
      <c r="K22" s="1604" t="s">
        <v>900</v>
      </c>
    </row>
    <row r="23" spans="1:11" s="40" customFormat="1" ht="16.5" customHeight="1">
      <c r="A23" s="609" t="s">
        <v>573</v>
      </c>
      <c r="B23" s="1119">
        <v>36376.453531654726</v>
      </c>
      <c r="C23" s="1119">
        <v>39031.62829502545</v>
      </c>
      <c r="D23" s="1119">
        <v>34288.56498500352</v>
      </c>
      <c r="E23" s="1122">
        <v>34634.1667497163</v>
      </c>
      <c r="F23" s="1589">
        <v>2655.1747633707273</v>
      </c>
      <c r="G23" s="1590"/>
      <c r="H23" s="1591">
        <v>7.2991578496243426</v>
      </c>
      <c r="I23" s="1592">
        <v>345.601764712781</v>
      </c>
      <c r="J23" s="1603"/>
      <c r="K23" s="1594">
        <v>1.0079213430598037</v>
      </c>
    </row>
    <row r="24" spans="1:11" s="40" customFormat="1" ht="16.5" customHeight="1">
      <c r="A24" s="610" t="s">
        <v>574</v>
      </c>
      <c r="B24" s="1123">
        <v>19404.109</v>
      </c>
      <c r="C24" s="1123">
        <v>19910.144214300002</v>
      </c>
      <c r="D24" s="1123">
        <v>17433.96506873</v>
      </c>
      <c r="E24" s="1124">
        <v>17679.882201149998</v>
      </c>
      <c r="F24" s="1595">
        <v>506.0352143000018</v>
      </c>
      <c r="G24" s="1596"/>
      <c r="H24" s="1597">
        <v>2.6078765806768134</v>
      </c>
      <c r="I24" s="1598">
        <v>245.91713241999605</v>
      </c>
      <c r="J24" s="1599"/>
      <c r="K24" s="1600">
        <v>1.4105634114242847</v>
      </c>
    </row>
    <row r="25" spans="1:11" s="40" customFormat="1" ht="16.5" customHeight="1">
      <c r="A25" s="610" t="s">
        <v>575</v>
      </c>
      <c r="B25" s="1123">
        <v>7773.542423722001</v>
      </c>
      <c r="C25" s="1123">
        <v>8626.97822165675</v>
      </c>
      <c r="D25" s="1123">
        <v>5044.361731928536</v>
      </c>
      <c r="E25" s="1124">
        <v>7424.026107091297</v>
      </c>
      <c r="F25" s="1595">
        <v>853.4357979347478</v>
      </c>
      <c r="G25" s="1596"/>
      <c r="H25" s="1597">
        <v>10.978724388643904</v>
      </c>
      <c r="I25" s="1598">
        <v>2379.6643751627607</v>
      </c>
      <c r="J25" s="1599"/>
      <c r="K25" s="1600">
        <v>47.17473689685174</v>
      </c>
    </row>
    <row r="26" spans="1:11" s="40" customFormat="1" ht="16.5" customHeight="1">
      <c r="A26" s="610" t="s">
        <v>576</v>
      </c>
      <c r="B26" s="1123">
        <v>9198.802107932726</v>
      </c>
      <c r="C26" s="1123">
        <v>10494.505859068704</v>
      </c>
      <c r="D26" s="1123">
        <v>11810.238184344982</v>
      </c>
      <c r="E26" s="1124">
        <v>9530.258441475005</v>
      </c>
      <c r="F26" s="1595">
        <v>1295.7037511359777</v>
      </c>
      <c r="G26" s="1596"/>
      <c r="H26" s="1597">
        <v>14.085570446380272</v>
      </c>
      <c r="I26" s="1598">
        <v>-2279.9797428699767</v>
      </c>
      <c r="J26" s="1599"/>
      <c r="K26" s="1600">
        <v>-19.305112287169578</v>
      </c>
    </row>
    <row r="27" spans="1:11" s="40" customFormat="1" ht="16.5" customHeight="1">
      <c r="A27" s="611" t="s">
        <v>1158</v>
      </c>
      <c r="B27" s="1128">
        <v>118578.24897019472</v>
      </c>
      <c r="C27" s="1128">
        <v>121957.44951886447</v>
      </c>
      <c r="D27" s="1128">
        <v>109687.47970656952</v>
      </c>
      <c r="E27" s="1129">
        <v>114387.92298293632</v>
      </c>
      <c r="F27" s="1606">
        <v>3379.2005486697453</v>
      </c>
      <c r="G27" s="1607"/>
      <c r="H27" s="1608">
        <v>2.849764251046687</v>
      </c>
      <c r="I27" s="1609">
        <v>4700.443276366801</v>
      </c>
      <c r="J27" s="1610"/>
      <c r="K27" s="1611">
        <v>4.285305204332521</v>
      </c>
    </row>
    <row r="28" spans="1:11" s="40" customFormat="1" ht="16.5" customHeight="1">
      <c r="A28" s="571" t="s">
        <v>1159</v>
      </c>
      <c r="B28" s="1119">
        <v>4870.44318998</v>
      </c>
      <c r="C28" s="1119">
        <v>5387.767719300001</v>
      </c>
      <c r="D28" s="1119">
        <v>7457.401917009999</v>
      </c>
      <c r="E28" s="1122">
        <v>6498.81517774</v>
      </c>
      <c r="F28" s="1589">
        <v>517.3245293200007</v>
      </c>
      <c r="G28" s="1590"/>
      <c r="H28" s="1591">
        <v>10.621713653991414</v>
      </c>
      <c r="I28" s="1592">
        <v>-958.5867392699993</v>
      </c>
      <c r="J28" s="1603"/>
      <c r="K28" s="1594">
        <v>-12.854164894659975</v>
      </c>
    </row>
    <row r="29" spans="1:11" s="40" customFormat="1" ht="16.5" customHeight="1">
      <c r="A29" s="572" t="s">
        <v>1160</v>
      </c>
      <c r="B29" s="1123">
        <v>1218.1860000000001</v>
      </c>
      <c r="C29" s="1123">
        <v>1337.3284173500008</v>
      </c>
      <c r="D29" s="1123">
        <v>1349.367816819999</v>
      </c>
      <c r="E29" s="1124">
        <v>1165.7289207700007</v>
      </c>
      <c r="F29" s="1595">
        <v>119.14241735000064</v>
      </c>
      <c r="G29" s="1596"/>
      <c r="H29" s="1597">
        <v>9.780314118697852</v>
      </c>
      <c r="I29" s="1598">
        <v>-183.63889604999827</v>
      </c>
      <c r="J29" s="1599"/>
      <c r="K29" s="1600">
        <v>-13.609254182656638</v>
      </c>
    </row>
    <row r="30" spans="1:11" s="40" customFormat="1" ht="16.5" customHeight="1">
      <c r="A30" s="572" t="s">
        <v>1161</v>
      </c>
      <c r="B30" s="1123">
        <v>3550.39618998</v>
      </c>
      <c r="C30" s="1123">
        <v>4002.64203152</v>
      </c>
      <c r="D30" s="1123">
        <v>6064.78048169</v>
      </c>
      <c r="E30" s="1124">
        <v>5279.36759656</v>
      </c>
      <c r="F30" s="1595">
        <v>452.2458415399997</v>
      </c>
      <c r="G30" s="1596"/>
      <c r="H30" s="1597">
        <v>12.737897894785293</v>
      </c>
      <c r="I30" s="1598">
        <v>-785.4128851300002</v>
      </c>
      <c r="J30" s="1599"/>
      <c r="K30" s="1600">
        <v>-12.950392639951556</v>
      </c>
    </row>
    <row r="31" spans="1:11" s="40" customFormat="1" ht="16.5" customHeight="1">
      <c r="A31" s="572" t="s">
        <v>1162</v>
      </c>
      <c r="B31" s="1123">
        <v>1.668</v>
      </c>
      <c r="C31" s="1123">
        <v>0.78196</v>
      </c>
      <c r="D31" s="1123">
        <v>22.103844999999996</v>
      </c>
      <c r="E31" s="1124">
        <v>0.4468969999999999</v>
      </c>
      <c r="F31" s="1595">
        <v>-0.8860399999999999</v>
      </c>
      <c r="G31" s="1596"/>
      <c r="H31" s="1597">
        <v>-53.119904076738614</v>
      </c>
      <c r="I31" s="1598">
        <v>-21.656947999999996</v>
      </c>
      <c r="J31" s="1599"/>
      <c r="K31" s="1600">
        <v>-97.9781933867162</v>
      </c>
    </row>
    <row r="32" spans="1:11" s="40" customFormat="1" ht="16.5" customHeight="1">
      <c r="A32" s="572" t="s">
        <v>1163</v>
      </c>
      <c r="B32" s="1123">
        <v>99.291</v>
      </c>
      <c r="C32" s="1123">
        <v>46.10976226</v>
      </c>
      <c r="D32" s="1123">
        <v>18.394195499999995</v>
      </c>
      <c r="E32" s="1124">
        <v>46.10976226</v>
      </c>
      <c r="F32" s="1595">
        <v>-53.18123774</v>
      </c>
      <c r="G32" s="1596"/>
      <c r="H32" s="1597">
        <v>-53.56098512453295</v>
      </c>
      <c r="I32" s="1598">
        <v>27.71556676</v>
      </c>
      <c r="J32" s="1599"/>
      <c r="K32" s="1600">
        <v>150.67561264095517</v>
      </c>
    </row>
    <row r="33" spans="1:11" s="40" customFormat="1" ht="16.5" customHeight="1">
      <c r="A33" s="572" t="s">
        <v>1164</v>
      </c>
      <c r="B33" s="1123">
        <v>0.9019999999999999</v>
      </c>
      <c r="C33" s="1123">
        <v>0.90554817</v>
      </c>
      <c r="D33" s="1123">
        <v>2.755578</v>
      </c>
      <c r="E33" s="1124">
        <v>7.16200115</v>
      </c>
      <c r="F33" s="1595">
        <v>0.0035481700000000727</v>
      </c>
      <c r="G33" s="1596"/>
      <c r="H33" s="1597">
        <v>0.3933669623059948</v>
      </c>
      <c r="I33" s="1598">
        <v>4.40642315</v>
      </c>
      <c r="J33" s="1599"/>
      <c r="K33" s="1600">
        <v>159.90921505397418</v>
      </c>
    </row>
    <row r="34" spans="1:11" s="40" customFormat="1" ht="16.5" customHeight="1">
      <c r="A34" s="599" t="s">
        <v>1165</v>
      </c>
      <c r="B34" s="1119">
        <v>106267.68502757</v>
      </c>
      <c r="C34" s="1119">
        <v>105794.42656498996</v>
      </c>
      <c r="D34" s="1119">
        <v>95026.24147052784</v>
      </c>
      <c r="E34" s="1122">
        <v>100494.00865403538</v>
      </c>
      <c r="F34" s="1589">
        <v>-473.2584625800373</v>
      </c>
      <c r="G34" s="1590"/>
      <c r="H34" s="1591">
        <v>-0.445345602905771</v>
      </c>
      <c r="I34" s="1592">
        <v>5467.767183507545</v>
      </c>
      <c r="J34" s="1603"/>
      <c r="K34" s="1594">
        <v>5.753955011683126</v>
      </c>
    </row>
    <row r="35" spans="1:11" s="40" customFormat="1" ht="16.5" customHeight="1">
      <c r="A35" s="572" t="s">
        <v>1166</v>
      </c>
      <c r="B35" s="1123">
        <v>2487.068</v>
      </c>
      <c r="C35" s="1123">
        <v>2461.7</v>
      </c>
      <c r="D35" s="1123">
        <v>3537</v>
      </c>
      <c r="E35" s="1124">
        <v>3217.2</v>
      </c>
      <c r="F35" s="1595">
        <v>-25.368000000000393</v>
      </c>
      <c r="G35" s="1596"/>
      <c r="H35" s="1597">
        <v>-1.0199962365323503</v>
      </c>
      <c r="I35" s="1598">
        <v>-319.8</v>
      </c>
      <c r="J35" s="1599"/>
      <c r="K35" s="1600">
        <v>-9.041560644614083</v>
      </c>
    </row>
    <row r="36" spans="1:11" s="40" customFormat="1" ht="16.5" customHeight="1">
      <c r="A36" s="572" t="s">
        <v>1167</v>
      </c>
      <c r="B36" s="1123">
        <v>22.221</v>
      </c>
      <c r="C36" s="1123">
        <v>30.81371858</v>
      </c>
      <c r="D36" s="1123">
        <v>26.047451530000004</v>
      </c>
      <c r="E36" s="1124">
        <v>44.55939602</v>
      </c>
      <c r="F36" s="1595">
        <v>8.59271858</v>
      </c>
      <c r="G36" s="1596"/>
      <c r="H36" s="1597">
        <v>38.66936042482336</v>
      </c>
      <c r="I36" s="1598">
        <v>18.511944489999998</v>
      </c>
      <c r="J36" s="1599"/>
      <c r="K36" s="1600">
        <v>71.07007942285244</v>
      </c>
    </row>
    <row r="37" spans="1:11" s="40" customFormat="1" ht="16.5" customHeight="1">
      <c r="A37" s="575" t="s">
        <v>1168</v>
      </c>
      <c r="B37" s="1123">
        <v>17803.556999999997</v>
      </c>
      <c r="C37" s="1123">
        <v>19359.114148856315</v>
      </c>
      <c r="D37" s="1123">
        <v>22847.119297042478</v>
      </c>
      <c r="E37" s="1124">
        <v>18821.803670574875</v>
      </c>
      <c r="F37" s="1595">
        <v>1555.5571488563182</v>
      </c>
      <c r="G37" s="1596"/>
      <c r="H37" s="1597">
        <v>8.737339110697476</v>
      </c>
      <c r="I37" s="1598">
        <v>-4025.3156264676036</v>
      </c>
      <c r="J37" s="1599"/>
      <c r="K37" s="1600">
        <v>-17.618482112047595</v>
      </c>
    </row>
    <row r="38" spans="1:11" s="40" customFormat="1" ht="16.5" customHeight="1">
      <c r="A38" s="612" t="s">
        <v>1169</v>
      </c>
      <c r="B38" s="1123">
        <v>407.81600000000003</v>
      </c>
      <c r="C38" s="1123">
        <v>465.96515593534247</v>
      </c>
      <c r="D38" s="1123">
        <v>322.48135110000004</v>
      </c>
      <c r="E38" s="1124">
        <v>384.88916165095895</v>
      </c>
      <c r="F38" s="1595">
        <v>58.149155935342435</v>
      </c>
      <c r="G38" s="1596"/>
      <c r="H38" s="1597">
        <v>14.25867448441023</v>
      </c>
      <c r="I38" s="1598">
        <v>62.407810550958914</v>
      </c>
      <c r="J38" s="1599"/>
      <c r="K38" s="1600">
        <v>19.352378157088076</v>
      </c>
    </row>
    <row r="39" spans="1:11" s="40" customFormat="1" ht="16.5" customHeight="1">
      <c r="A39" s="612" t="s">
        <v>1170</v>
      </c>
      <c r="B39" s="1123">
        <v>17395.740999999998</v>
      </c>
      <c r="C39" s="1123">
        <v>18893.14899292097</v>
      </c>
      <c r="D39" s="1123">
        <v>22524.63794594248</v>
      </c>
      <c r="E39" s="1124">
        <v>18436.914508923917</v>
      </c>
      <c r="F39" s="1595">
        <v>1497.407992920973</v>
      </c>
      <c r="G39" s="1596"/>
      <c r="H39" s="1597">
        <v>8.607900019441384</v>
      </c>
      <c r="I39" s="1598">
        <v>-4087.7234370185615</v>
      </c>
      <c r="J39" s="1599"/>
      <c r="K39" s="1600">
        <v>-18.14778753305072</v>
      </c>
    </row>
    <row r="40" spans="1:11" s="40" customFormat="1" ht="16.5" customHeight="1">
      <c r="A40" s="572" t="s">
        <v>1171</v>
      </c>
      <c r="B40" s="1123">
        <v>85954.83902757001</v>
      </c>
      <c r="C40" s="1123">
        <v>83942.79869755365</v>
      </c>
      <c r="D40" s="1123">
        <v>68616.07472195536</v>
      </c>
      <c r="E40" s="1124">
        <v>78410.44558744051</v>
      </c>
      <c r="F40" s="1595">
        <v>-2012.0403300163598</v>
      </c>
      <c r="G40" s="1596"/>
      <c r="H40" s="1597">
        <v>-2.340811003521277</v>
      </c>
      <c r="I40" s="1598">
        <v>9794.37086548515</v>
      </c>
      <c r="J40" s="1599"/>
      <c r="K40" s="1600">
        <v>14.274163751240069</v>
      </c>
    </row>
    <row r="41" spans="1:11" s="40" customFormat="1" ht="16.5" customHeight="1">
      <c r="A41" s="575" t="s">
        <v>1172</v>
      </c>
      <c r="B41" s="1123">
        <v>84069.54702757</v>
      </c>
      <c r="C41" s="1123">
        <v>80497.97469974999</v>
      </c>
      <c r="D41" s="1123">
        <v>65287.467435280014</v>
      </c>
      <c r="E41" s="1124">
        <v>74266.69101619298</v>
      </c>
      <c r="F41" s="1595">
        <v>-3571.5723278200167</v>
      </c>
      <c r="G41" s="1596"/>
      <c r="H41" s="1597">
        <v>-4.248354432846825</v>
      </c>
      <c r="I41" s="1598">
        <v>8979.22358091297</v>
      </c>
      <c r="J41" s="1599"/>
      <c r="K41" s="1600">
        <v>13.753364824289052</v>
      </c>
    </row>
    <row r="42" spans="1:11" s="40" customFormat="1" ht="16.5" customHeight="1">
      <c r="A42" s="575" t="s">
        <v>1173</v>
      </c>
      <c r="B42" s="1123">
        <v>1885.2920000000001</v>
      </c>
      <c r="C42" s="1123">
        <v>3444.8239978036513</v>
      </c>
      <c r="D42" s="1123">
        <v>3328.6072866753434</v>
      </c>
      <c r="E42" s="1124">
        <v>4143.754571247525</v>
      </c>
      <c r="F42" s="1595">
        <v>1559.5319978036512</v>
      </c>
      <c r="G42" s="1596"/>
      <c r="H42" s="1597">
        <v>82.72097891486577</v>
      </c>
      <c r="I42" s="1598">
        <v>815.1472845721814</v>
      </c>
      <c r="J42" s="1599"/>
      <c r="K42" s="1600">
        <v>24.48913958204908</v>
      </c>
    </row>
    <row r="43" spans="1:11" s="40" customFormat="1" ht="16.5" customHeight="1">
      <c r="A43" s="576" t="s">
        <v>1174</v>
      </c>
      <c r="B43" s="1130">
        <v>0</v>
      </c>
      <c r="C43" s="1130">
        <v>0</v>
      </c>
      <c r="D43" s="1130">
        <v>0</v>
      </c>
      <c r="E43" s="1125">
        <v>0</v>
      </c>
      <c r="F43" s="1612">
        <v>0</v>
      </c>
      <c r="G43" s="1613"/>
      <c r="H43" s="1614" t="s">
        <v>900</v>
      </c>
      <c r="I43" s="1615">
        <v>0</v>
      </c>
      <c r="J43" s="1616"/>
      <c r="K43" s="1617" t="s">
        <v>900</v>
      </c>
    </row>
    <row r="44" spans="1:11" s="40" customFormat="1" ht="16.5" customHeight="1" thickBot="1">
      <c r="A44" s="613" t="s">
        <v>560</v>
      </c>
      <c r="B44" s="1126">
        <v>7440.077726190001</v>
      </c>
      <c r="C44" s="1126">
        <v>10775.283308827064</v>
      </c>
      <c r="D44" s="1126">
        <v>7203.8366401880985</v>
      </c>
      <c r="E44" s="1127">
        <v>7395.099115660145</v>
      </c>
      <c r="F44" s="1618">
        <v>3335.2055826370624</v>
      </c>
      <c r="G44" s="1619"/>
      <c r="H44" s="1620">
        <v>44.82756370806077</v>
      </c>
      <c r="I44" s="1621">
        <v>191.2624754720464</v>
      </c>
      <c r="J44" s="1622"/>
      <c r="K44" s="1623">
        <v>2.6550085048437793</v>
      </c>
    </row>
    <row r="45" spans="1:11" s="40" customFormat="1" ht="16.5" customHeight="1" thickTop="1">
      <c r="A45" s="582" t="s">
        <v>1115</v>
      </c>
      <c r="B45" s="440"/>
      <c r="C45" s="36"/>
      <c r="D45" s="602"/>
      <c r="E45" s="602"/>
      <c r="F45" s="573"/>
      <c r="G45" s="574"/>
      <c r="H45" s="573"/>
      <c r="I45" s="574"/>
      <c r="J45" s="574"/>
      <c r="K45" s="574"/>
    </row>
    <row r="46" spans="1:11" s="40" customFormat="1" ht="16.5" customHeight="1">
      <c r="A46" s="1588" t="s">
        <v>107</v>
      </c>
      <c r="B46" s="1563"/>
      <c r="C46" s="1564"/>
      <c r="D46" s="602"/>
      <c r="E46" s="602"/>
      <c r="F46" s="573"/>
      <c r="G46" s="574"/>
      <c r="H46" s="573"/>
      <c r="I46" s="574"/>
      <c r="J46" s="574"/>
      <c r="K46" s="574"/>
    </row>
    <row r="47" spans="1:11" s="40" customFormat="1" ht="16.5" customHeight="1">
      <c r="A47" s="1588" t="s">
        <v>69</v>
      </c>
      <c r="B47" s="1563"/>
      <c r="C47" s="615"/>
      <c r="D47" s="602"/>
      <c r="E47" s="602"/>
      <c r="F47" s="573"/>
      <c r="G47" s="574"/>
      <c r="H47" s="573"/>
      <c r="I47" s="574"/>
      <c r="J47" s="574"/>
      <c r="K47" s="574"/>
    </row>
    <row r="48" spans="4:11" s="40" customFormat="1" ht="16.5" customHeight="1">
      <c r="D48" s="615"/>
      <c r="E48" s="615"/>
      <c r="F48" s="615"/>
      <c r="G48" s="615"/>
      <c r="H48" s="615"/>
      <c r="I48" s="615"/>
      <c r="J48" s="615"/>
      <c r="K48" s="615"/>
    </row>
    <row r="49" spans="4:11" s="40" customFormat="1" ht="16.5" customHeight="1">
      <c r="D49" s="615"/>
      <c r="E49" s="615"/>
      <c r="F49" s="615"/>
      <c r="G49" s="615"/>
      <c r="H49" s="615"/>
      <c r="I49" s="615"/>
      <c r="J49" s="615"/>
      <c r="K49" s="615"/>
    </row>
    <row r="50" spans="1:11" s="40" customFormat="1" ht="16.5" customHeight="1">
      <c r="A50" s="287"/>
      <c r="B50" s="44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7"/>
      <c r="B51" s="44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7"/>
      <c r="B52" s="44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7"/>
      <c r="B53" s="44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7"/>
      <c r="B54" s="44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7"/>
      <c r="B55" s="44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7"/>
      <c r="B56" s="44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7"/>
      <c r="B57" s="44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7"/>
      <c r="B58" s="44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7"/>
      <c r="B59" s="44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7"/>
      <c r="B60" s="44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7"/>
      <c r="B61" s="44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7"/>
      <c r="B62" s="44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7"/>
      <c r="B63" s="44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7"/>
      <c r="B64" s="44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7"/>
      <c r="B65" s="44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7"/>
      <c r="B66" s="44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7"/>
      <c r="B67" s="44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7"/>
      <c r="B68" s="44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7"/>
      <c r="B69" s="44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7"/>
      <c r="B70" s="44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7"/>
      <c r="B71" s="44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7"/>
      <c r="B72" s="44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7"/>
      <c r="B73" s="44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7"/>
      <c r="B74" s="44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7"/>
      <c r="B75" s="44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7"/>
      <c r="B76" s="44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7"/>
      <c r="B77" s="44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7"/>
      <c r="B78" s="44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7"/>
      <c r="B79" s="44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7"/>
      <c r="B80" s="44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7"/>
      <c r="B81" s="44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7"/>
      <c r="B82" s="44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87"/>
      <c r="B83" s="44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87"/>
      <c r="B84" s="44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87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617"/>
      <c r="B86" s="618"/>
      <c r="C86" s="618"/>
      <c r="D86" s="618"/>
      <c r="E86" s="618"/>
    </row>
    <row r="87" spans="1:5" ht="16.5" customHeight="1">
      <c r="A87" s="617"/>
      <c r="B87" s="619"/>
      <c r="C87" s="619"/>
      <c r="D87" s="619"/>
      <c r="E87" s="619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53" customWidth="1"/>
    <col min="2" max="2" width="8.421875" style="53" bestFit="1" customWidth="1"/>
    <col min="3" max="3" width="8.421875" style="53" customWidth="1"/>
    <col min="4" max="5" width="9.421875" style="53" bestFit="1" customWidth="1"/>
    <col min="6" max="6" width="7.140625" style="53" bestFit="1" customWidth="1"/>
    <col min="7" max="7" width="7.140625" style="144" bestFit="1" customWidth="1"/>
    <col min="8" max="8" width="7.140625" style="53" bestFit="1" customWidth="1"/>
    <col min="9" max="9" width="7.140625" style="144" bestFit="1" customWidth="1"/>
    <col min="10" max="16384" width="9.140625" style="53" customWidth="1"/>
  </cols>
  <sheetData>
    <row r="1" spans="1:9" ht="12.75">
      <c r="A1" s="1677" t="s">
        <v>608</v>
      </c>
      <c r="B1" s="1677"/>
      <c r="C1" s="1677"/>
      <c r="D1" s="1677"/>
      <c r="E1" s="1677"/>
      <c r="F1" s="1677"/>
      <c r="G1" s="1677"/>
      <c r="H1" s="1677"/>
      <c r="I1" s="1677"/>
    </row>
    <row r="2" spans="1:9" ht="15.75">
      <c r="A2" s="1678" t="s">
        <v>1178</v>
      </c>
      <c r="B2" s="1678"/>
      <c r="C2" s="1678"/>
      <c r="D2" s="1678"/>
      <c r="E2" s="1678"/>
      <c r="F2" s="1678"/>
      <c r="G2" s="1678"/>
      <c r="H2" s="1678"/>
      <c r="I2" s="1678"/>
    </row>
    <row r="3" spans="8:9" ht="13.5" thickBot="1">
      <c r="H3" s="1679" t="s">
        <v>341</v>
      </c>
      <c r="I3" s="1680"/>
    </row>
    <row r="4" spans="1:9" ht="13.5" thickTop="1">
      <c r="A4" s="623"/>
      <c r="B4" s="624">
        <v>2011</v>
      </c>
      <c r="C4" s="624">
        <v>2012</v>
      </c>
      <c r="D4" s="624">
        <v>2012</v>
      </c>
      <c r="E4" s="624">
        <v>2013</v>
      </c>
      <c r="F4" s="1681" t="s">
        <v>1480</v>
      </c>
      <c r="G4" s="1682"/>
      <c r="H4" s="1682"/>
      <c r="I4" s="1683"/>
    </row>
    <row r="5" spans="1:9" ht="12.75">
      <c r="A5" s="625" t="s">
        <v>465</v>
      </c>
      <c r="B5" s="626" t="s">
        <v>846</v>
      </c>
      <c r="C5" s="626" t="s">
        <v>712</v>
      </c>
      <c r="D5" s="626" t="s">
        <v>570</v>
      </c>
      <c r="E5" s="626" t="s">
        <v>1479</v>
      </c>
      <c r="F5" s="1674" t="s">
        <v>588</v>
      </c>
      <c r="G5" s="1675"/>
      <c r="H5" s="1674" t="s">
        <v>432</v>
      </c>
      <c r="I5" s="1676"/>
    </row>
    <row r="6" spans="1:9" s="545" customFormat="1" ht="12.75">
      <c r="A6" s="627"/>
      <c r="B6" s="628"/>
      <c r="C6" s="628"/>
      <c r="D6" s="628"/>
      <c r="E6" s="628"/>
      <c r="F6" s="629" t="s">
        <v>551</v>
      </c>
      <c r="G6" s="630" t="s">
        <v>540</v>
      </c>
      <c r="H6" s="629" t="s">
        <v>551</v>
      </c>
      <c r="I6" s="631" t="s">
        <v>540</v>
      </c>
    </row>
    <row r="7" spans="1:11" ht="12.75">
      <c r="A7" s="632" t="s">
        <v>530</v>
      </c>
      <c r="B7" s="1132">
        <v>52856.68871733526</v>
      </c>
      <c r="C7" s="1132">
        <v>55174.60174046144</v>
      </c>
      <c r="D7" s="1132">
        <v>60686.772659360795</v>
      </c>
      <c r="E7" s="1132">
        <v>65345.4394156808</v>
      </c>
      <c r="F7" s="1132">
        <v>2317.9130231261806</v>
      </c>
      <c r="G7" s="1134">
        <v>4.385278532149104</v>
      </c>
      <c r="H7" s="1132">
        <v>4658.666756320003</v>
      </c>
      <c r="I7" s="1143">
        <v>7.67657687527632</v>
      </c>
      <c r="K7" s="545"/>
    </row>
    <row r="8" spans="1:11" ht="12.75">
      <c r="A8" s="146" t="s">
        <v>1179</v>
      </c>
      <c r="B8" s="1132">
        <v>1185.00222639</v>
      </c>
      <c r="C8" s="1132">
        <v>1211.09841644</v>
      </c>
      <c r="D8" s="1132">
        <v>1135.7351382599998</v>
      </c>
      <c r="E8" s="1132">
        <v>2151.2427381999996</v>
      </c>
      <c r="F8" s="1132">
        <v>26.096190049999905</v>
      </c>
      <c r="G8" s="1134">
        <v>2.2022059932747586</v>
      </c>
      <c r="H8" s="1132">
        <v>1015.5075999399999</v>
      </c>
      <c r="I8" s="1135">
        <v>89.41412180799529</v>
      </c>
      <c r="K8" s="545"/>
    </row>
    <row r="9" spans="1:11" ht="12.75">
      <c r="A9" s="632" t="s">
        <v>531</v>
      </c>
      <c r="B9" s="1140">
        <v>142544.09445406668</v>
      </c>
      <c r="C9" s="1140">
        <v>155421.48295242005</v>
      </c>
      <c r="D9" s="1140">
        <v>177214.6933098595</v>
      </c>
      <c r="E9" s="1140">
        <v>194130.24210730547</v>
      </c>
      <c r="F9" s="1140">
        <v>12877.388498353364</v>
      </c>
      <c r="G9" s="1141">
        <v>9.03396843459058</v>
      </c>
      <c r="H9" s="1140">
        <v>16915.548797445983</v>
      </c>
      <c r="I9" s="1142">
        <v>9.545229281789396</v>
      </c>
      <c r="K9" s="545"/>
    </row>
    <row r="10" spans="1:11" ht="12.75">
      <c r="A10" s="145" t="s">
        <v>1180</v>
      </c>
      <c r="B10" s="1131">
        <v>57421.44897481</v>
      </c>
      <c r="C10" s="1131">
        <v>63740.148086340014</v>
      </c>
      <c r="D10" s="1131">
        <v>84391.37555022951</v>
      </c>
      <c r="E10" s="1131">
        <v>81961.8546625255</v>
      </c>
      <c r="F10" s="1131">
        <v>6318.699111530012</v>
      </c>
      <c r="G10" s="1133">
        <v>11.004074652142508</v>
      </c>
      <c r="H10" s="1131">
        <v>-2429.520887704013</v>
      </c>
      <c r="I10" s="1136">
        <v>-2.8788734297356835</v>
      </c>
      <c r="K10" s="545"/>
    </row>
    <row r="11" spans="1:11" ht="12.75">
      <c r="A11" s="145" t="s">
        <v>1181</v>
      </c>
      <c r="B11" s="1131">
        <v>79757.54750321667</v>
      </c>
      <c r="C11" s="1131">
        <v>85884.36469927999</v>
      </c>
      <c r="D11" s="1131">
        <v>84979.77144712</v>
      </c>
      <c r="E11" s="1131">
        <v>102657.55770080001</v>
      </c>
      <c r="F11" s="1131">
        <v>6126.817196063319</v>
      </c>
      <c r="G11" s="1133">
        <v>7.681802397216665</v>
      </c>
      <c r="H11" s="1131">
        <v>17677.78625368001</v>
      </c>
      <c r="I11" s="1136">
        <v>20.802346196800837</v>
      </c>
      <c r="K11" s="545"/>
    </row>
    <row r="12" spans="1:11" ht="12.75">
      <c r="A12" s="145" t="s">
        <v>532</v>
      </c>
      <c r="B12" s="1131">
        <v>29883.26522278</v>
      </c>
      <c r="C12" s="1131">
        <v>31840.1800443</v>
      </c>
      <c r="D12" s="1131">
        <v>34214.28552038</v>
      </c>
      <c r="E12" s="1131">
        <v>42008.16283101001</v>
      </c>
      <c r="F12" s="1131">
        <v>1956.9148215200003</v>
      </c>
      <c r="G12" s="1133">
        <v>6.548530781128446</v>
      </c>
      <c r="H12" s="1131">
        <v>7793.877310630014</v>
      </c>
      <c r="I12" s="1136">
        <v>22.77959978438694</v>
      </c>
      <c r="K12" s="545"/>
    </row>
    <row r="13" spans="1:11" ht="12.75">
      <c r="A13" s="145" t="s">
        <v>533</v>
      </c>
      <c r="B13" s="1131">
        <v>26583.48041757</v>
      </c>
      <c r="C13" s="1131">
        <v>28440.446154909998</v>
      </c>
      <c r="D13" s="1131">
        <v>25719.236076110006</v>
      </c>
      <c r="E13" s="1131">
        <v>30313.32308579</v>
      </c>
      <c r="F13" s="1131">
        <v>1856.9657373399968</v>
      </c>
      <c r="G13" s="1133">
        <v>6.985412399621908</v>
      </c>
      <c r="H13" s="1131">
        <v>4594.087009679995</v>
      </c>
      <c r="I13" s="1136">
        <v>17.862455152574828</v>
      </c>
      <c r="K13" s="545"/>
    </row>
    <row r="14" spans="1:11" ht="12.75">
      <c r="A14" s="145" t="s">
        <v>1182</v>
      </c>
      <c r="B14" s="1131">
        <v>15252.99049325</v>
      </c>
      <c r="C14" s="1131">
        <v>16045.574733569998</v>
      </c>
      <c r="D14" s="1131">
        <v>13498.869472459999</v>
      </c>
      <c r="E14" s="1131">
        <v>17067.56101907</v>
      </c>
      <c r="F14" s="1131">
        <v>792.5842403199986</v>
      </c>
      <c r="G14" s="1133">
        <v>5.196254732281816</v>
      </c>
      <c r="H14" s="1131">
        <v>3568.69154661</v>
      </c>
      <c r="I14" s="1136">
        <v>26.43696610216686</v>
      </c>
      <c r="K14" s="545"/>
    </row>
    <row r="15" spans="1:11" ht="12.75">
      <c r="A15" s="145" t="s">
        <v>1183</v>
      </c>
      <c r="B15" s="1131">
        <v>8037.811369616665</v>
      </c>
      <c r="C15" s="1131">
        <v>9558.163766500002</v>
      </c>
      <c r="D15" s="1131">
        <v>11547.38037817</v>
      </c>
      <c r="E15" s="1131">
        <v>13268.51076493</v>
      </c>
      <c r="F15" s="1131">
        <v>1520.352396883337</v>
      </c>
      <c r="G15" s="1133">
        <v>18.915004681875793</v>
      </c>
      <c r="H15" s="1131">
        <v>1721.13038676</v>
      </c>
      <c r="I15" s="1136">
        <v>14.90494233665108</v>
      </c>
      <c r="K15" s="545"/>
    </row>
    <row r="16" spans="1:11" ht="12.75">
      <c r="A16" s="146" t="s">
        <v>1184</v>
      </c>
      <c r="B16" s="1132">
        <v>5365.097976039999</v>
      </c>
      <c r="C16" s="1132">
        <v>5796.9701668</v>
      </c>
      <c r="D16" s="1132">
        <v>7843.5463125100005</v>
      </c>
      <c r="E16" s="1132">
        <v>9510.82974398</v>
      </c>
      <c r="F16" s="1132">
        <v>431.8721907600011</v>
      </c>
      <c r="G16" s="1134">
        <v>8.049660839162676</v>
      </c>
      <c r="H16" s="1132">
        <v>1667.2834314700003</v>
      </c>
      <c r="I16" s="1135">
        <v>21.256755108474085</v>
      </c>
      <c r="K16" s="545"/>
    </row>
    <row r="17" spans="1:11" ht="12.75">
      <c r="A17" s="632" t="s">
        <v>1185</v>
      </c>
      <c r="B17" s="1140">
        <v>59032.62423428001</v>
      </c>
      <c r="C17" s="1140">
        <v>73525.982974579</v>
      </c>
      <c r="D17" s="1140">
        <v>75042.49712190591</v>
      </c>
      <c r="E17" s="1140">
        <v>82443.71792773998</v>
      </c>
      <c r="F17" s="1140">
        <v>14493.358740298994</v>
      </c>
      <c r="G17" s="1141">
        <v>24.55143901917672</v>
      </c>
      <c r="H17" s="1140">
        <v>7401.220805834077</v>
      </c>
      <c r="I17" s="1142">
        <v>9.862705919568288</v>
      </c>
      <c r="K17" s="545"/>
    </row>
    <row r="18" spans="1:11" ht="12.75">
      <c r="A18" s="632" t="s">
        <v>1186</v>
      </c>
      <c r="B18" s="1140">
        <v>79996.20580024051</v>
      </c>
      <c r="C18" s="1140">
        <v>73534.77579734789</v>
      </c>
      <c r="D18" s="1140">
        <v>89187.38069267686</v>
      </c>
      <c r="E18" s="1140">
        <v>87509.3063880705</v>
      </c>
      <c r="F18" s="1140">
        <v>-6461.430002892623</v>
      </c>
      <c r="G18" s="1141">
        <v>-8.077170583599349</v>
      </c>
      <c r="H18" s="1140">
        <v>-1678.074304606358</v>
      </c>
      <c r="I18" s="1142">
        <v>-1.881515402261549</v>
      </c>
      <c r="K18" s="545"/>
    </row>
    <row r="19" spans="1:11" ht="12.75">
      <c r="A19" s="632" t="s">
        <v>1187</v>
      </c>
      <c r="B19" s="1140">
        <v>9095.07396429919</v>
      </c>
      <c r="C19" s="1140">
        <v>5547.314262003</v>
      </c>
      <c r="D19" s="1140">
        <v>6730.015352816305</v>
      </c>
      <c r="E19" s="1140">
        <v>5174.655063171998</v>
      </c>
      <c r="F19" s="1140">
        <v>-3547.75970229619</v>
      </c>
      <c r="G19" s="1141">
        <v>-39.007485988813045</v>
      </c>
      <c r="H19" s="1140">
        <v>-1555.3602896443062</v>
      </c>
      <c r="I19" s="1142">
        <v>-23.110798536194064</v>
      </c>
      <c r="K19" s="545"/>
    </row>
    <row r="20" spans="1:11" ht="12.75">
      <c r="A20" s="632" t="s">
        <v>534</v>
      </c>
      <c r="B20" s="1140">
        <v>32711.61479553365</v>
      </c>
      <c r="C20" s="1140">
        <v>34628.5033955965</v>
      </c>
      <c r="D20" s="1140">
        <v>40203.751548748</v>
      </c>
      <c r="E20" s="1140">
        <v>47022.73743409</v>
      </c>
      <c r="F20" s="1140">
        <v>1916.8886000628481</v>
      </c>
      <c r="G20" s="1141">
        <v>5.859963233379034</v>
      </c>
      <c r="H20" s="1140">
        <v>6818.985885342001</v>
      </c>
      <c r="I20" s="1142">
        <v>16.961068613394996</v>
      </c>
      <c r="K20" s="545"/>
    </row>
    <row r="21" spans="1:12" ht="12.75">
      <c r="A21" s="632" t="s">
        <v>535</v>
      </c>
      <c r="B21" s="1140">
        <v>440447.9517976892</v>
      </c>
      <c r="C21" s="1140">
        <v>508930.92106903536</v>
      </c>
      <c r="D21" s="1140">
        <v>578551.3239229805</v>
      </c>
      <c r="E21" s="1140">
        <v>596903.3995508584</v>
      </c>
      <c r="F21" s="1140">
        <v>68482.96927134617</v>
      </c>
      <c r="G21" s="1141">
        <v>15.548481719992747</v>
      </c>
      <c r="H21" s="1140">
        <v>18352.07562787796</v>
      </c>
      <c r="I21" s="1142">
        <v>3.1720739144520698</v>
      </c>
      <c r="K21" s="545"/>
      <c r="L21" s="38"/>
    </row>
    <row r="22" spans="1:12" ht="12.75">
      <c r="A22" s="146" t="s">
        <v>536</v>
      </c>
      <c r="B22" s="1132">
        <v>44123.70685360964</v>
      </c>
      <c r="C22" s="1132">
        <v>39609.8335172375</v>
      </c>
      <c r="D22" s="1132">
        <v>37194.6848209984</v>
      </c>
      <c r="E22" s="1132">
        <v>36445.6684754944</v>
      </c>
      <c r="F22" s="1132">
        <v>-4513.87333637214</v>
      </c>
      <c r="G22" s="1134">
        <v>-10.230041078252864</v>
      </c>
      <c r="H22" s="1132">
        <v>-749.016345504002</v>
      </c>
      <c r="I22" s="1135">
        <v>-2.0137725298888456</v>
      </c>
      <c r="K22" s="545"/>
      <c r="L22" s="38"/>
    </row>
    <row r="23" spans="1:12" s="79" customFormat="1" ht="13.5" thickBot="1">
      <c r="A23" s="633" t="s">
        <v>721</v>
      </c>
      <c r="B23" s="1137">
        <v>861992.9628434442</v>
      </c>
      <c r="C23" s="1137">
        <v>947584.5141251205</v>
      </c>
      <c r="D23" s="1137">
        <v>1065946.8545676062</v>
      </c>
      <c r="E23" s="1137">
        <v>1117126.3550130762</v>
      </c>
      <c r="F23" s="1137">
        <v>85591.55128167628</v>
      </c>
      <c r="G23" s="1138">
        <v>9.929495363783088</v>
      </c>
      <c r="H23" s="1137">
        <v>51179.50044546998</v>
      </c>
      <c r="I23" s="1139">
        <v>4.801318210768639</v>
      </c>
      <c r="J23" s="53"/>
      <c r="K23" s="545"/>
      <c r="L23" s="499"/>
    </row>
    <row r="24" spans="1:12" ht="13.5" hidden="1" thickTop="1">
      <c r="A24" s="634" t="s">
        <v>1188</v>
      </c>
      <c r="B24" s="147"/>
      <c r="C24" s="147"/>
      <c r="D24" s="147"/>
      <c r="E24" s="147"/>
      <c r="F24" s="147"/>
      <c r="G24" s="635"/>
      <c r="H24" s="147"/>
      <c r="I24" s="148"/>
      <c r="K24" s="38"/>
      <c r="L24" s="38"/>
    </row>
    <row r="25" spans="1:12" ht="13.5" hidden="1" thickTop="1">
      <c r="A25" s="636" t="s">
        <v>1189</v>
      </c>
      <c r="B25" s="147"/>
      <c r="C25" s="147"/>
      <c r="D25" s="147"/>
      <c r="E25" s="147"/>
      <c r="F25" s="147"/>
      <c r="G25" s="635"/>
      <c r="H25" s="147"/>
      <c r="I25" s="148"/>
      <c r="K25" s="38"/>
      <c r="L25" s="38"/>
    </row>
    <row r="26" spans="1:12" ht="13.5" hidden="1" thickTop="1">
      <c r="A26" s="79" t="s">
        <v>1190</v>
      </c>
      <c r="I26" s="148"/>
      <c r="K26" s="38"/>
      <c r="L26" s="38"/>
    </row>
    <row r="27" spans="1:12" ht="13.5" hidden="1" thickTop="1">
      <c r="A27" s="53" t="s">
        <v>1191</v>
      </c>
      <c r="I27" s="148"/>
      <c r="K27" s="38"/>
      <c r="L27" s="38"/>
    </row>
    <row r="28" spans="1:12" ht="13.5" hidden="1" thickTop="1">
      <c r="A28" s="79" t="s">
        <v>1192</v>
      </c>
      <c r="I28" s="148"/>
      <c r="K28" s="38"/>
      <c r="L28" s="38"/>
    </row>
    <row r="29" spans="1:12" ht="13.5" hidden="1" thickTop="1">
      <c r="A29" s="53" t="s">
        <v>1193</v>
      </c>
      <c r="I29" s="148"/>
      <c r="K29" s="38"/>
      <c r="L29" s="38"/>
    </row>
    <row r="30" spans="9:12" ht="13.5" hidden="1" thickTop="1">
      <c r="I30" s="148"/>
      <c r="K30" s="38"/>
      <c r="L30" s="38"/>
    </row>
    <row r="31" spans="1:12" s="149" customFormat="1" ht="13.5" thickTop="1">
      <c r="A31" s="441" t="s">
        <v>589</v>
      </c>
      <c r="E31" s="53"/>
      <c r="G31" s="150"/>
      <c r="I31" s="151"/>
      <c r="K31" s="637"/>
      <c r="L31" s="637"/>
    </row>
    <row r="32" ht="12.75">
      <c r="I32" s="148"/>
    </row>
    <row r="33" ht="12.75">
      <c r="I33" s="148"/>
    </row>
    <row r="34" ht="12.75">
      <c r="I34" s="148"/>
    </row>
    <row r="35" ht="12.75">
      <c r="I35" s="148"/>
    </row>
    <row r="36" ht="12.75">
      <c r="I36" s="148"/>
    </row>
    <row r="37" ht="12.75">
      <c r="I37" s="148"/>
    </row>
    <row r="38" ht="12.75">
      <c r="I38" s="148"/>
    </row>
    <row r="39" ht="12.75">
      <c r="I39" s="148"/>
    </row>
    <row r="40" ht="12.75">
      <c r="I40" s="148"/>
    </row>
    <row r="41" ht="12.75">
      <c r="I41" s="148"/>
    </row>
    <row r="42" ht="12.75">
      <c r="I42" s="148"/>
    </row>
    <row r="43" ht="12.75">
      <c r="I43" s="148"/>
    </row>
    <row r="44" ht="12.75">
      <c r="I44" s="148"/>
    </row>
    <row r="45" ht="12.75">
      <c r="I45" s="148"/>
    </row>
    <row r="46" ht="12.75">
      <c r="I46" s="148"/>
    </row>
    <row r="47" ht="12.75">
      <c r="I47" s="148"/>
    </row>
    <row r="48" ht="12.75">
      <c r="I48" s="148"/>
    </row>
    <row r="49" ht="12.75">
      <c r="I49" s="148"/>
    </row>
    <row r="50" ht="12.75">
      <c r="I50" s="148"/>
    </row>
    <row r="51" ht="12.75">
      <c r="I51" s="148"/>
    </row>
    <row r="52" ht="12.75">
      <c r="I52" s="148"/>
    </row>
    <row r="53" ht="12.75">
      <c r="I53" s="148"/>
    </row>
    <row r="54" ht="12.75">
      <c r="I54" s="148"/>
    </row>
    <row r="55" ht="12.75">
      <c r="I55" s="148"/>
    </row>
    <row r="56" ht="12.75">
      <c r="I56" s="148"/>
    </row>
    <row r="57" ht="12.75">
      <c r="I57" s="148"/>
    </row>
    <row r="58" ht="12.75">
      <c r="I58" s="148"/>
    </row>
    <row r="59" ht="12.75">
      <c r="I59" s="148"/>
    </row>
    <row r="60" ht="12.75">
      <c r="I60" s="148"/>
    </row>
    <row r="61" ht="12.75">
      <c r="I61" s="148"/>
    </row>
    <row r="62" ht="12.75">
      <c r="I62" s="148"/>
    </row>
    <row r="63" ht="12.75">
      <c r="I63" s="148"/>
    </row>
    <row r="64" ht="12.75">
      <c r="I64" s="148"/>
    </row>
    <row r="65" ht="12.75">
      <c r="I65" s="148"/>
    </row>
    <row r="66" ht="12.75">
      <c r="I66" s="148"/>
    </row>
    <row r="67" ht="12.75">
      <c r="I67" s="148"/>
    </row>
    <row r="68" ht="12.75">
      <c r="I68" s="148"/>
    </row>
    <row r="69" ht="12.75">
      <c r="I69" s="148"/>
    </row>
    <row r="70" ht="12.75">
      <c r="I70" s="148"/>
    </row>
    <row r="71" ht="12.75">
      <c r="I71" s="148"/>
    </row>
    <row r="72" ht="12.75">
      <c r="I72" s="148"/>
    </row>
    <row r="73" ht="12.75">
      <c r="I73" s="148"/>
    </row>
    <row r="74" ht="12.75">
      <c r="I74" s="148"/>
    </row>
    <row r="75" ht="12.75">
      <c r="I75" s="148"/>
    </row>
    <row r="76" ht="12.75">
      <c r="I76" s="148"/>
    </row>
    <row r="77" ht="12.75">
      <c r="I77" s="148"/>
    </row>
    <row r="78" ht="12.75">
      <c r="I78" s="148"/>
    </row>
    <row r="79" ht="12.75">
      <c r="I79" s="148"/>
    </row>
    <row r="80" ht="12.75">
      <c r="I80" s="148"/>
    </row>
    <row r="81" ht="12.75">
      <c r="I81" s="148"/>
    </row>
    <row r="82" ht="12.75">
      <c r="I82" s="148"/>
    </row>
    <row r="83" ht="12.75">
      <c r="I83" s="148"/>
    </row>
    <row r="84" ht="12.75">
      <c r="I84" s="148"/>
    </row>
    <row r="85" ht="12.75">
      <c r="I85" s="148"/>
    </row>
    <row r="86" ht="12.75">
      <c r="I86" s="148"/>
    </row>
    <row r="87" ht="12.75">
      <c r="I87" s="148"/>
    </row>
    <row r="88" ht="12.75">
      <c r="I88" s="148"/>
    </row>
    <row r="89" ht="12.75">
      <c r="I89" s="148"/>
    </row>
    <row r="90" ht="12.75">
      <c r="I90" s="148"/>
    </row>
    <row r="91" ht="12.75">
      <c r="I91" s="148"/>
    </row>
    <row r="92" ht="12.75">
      <c r="I92" s="148"/>
    </row>
    <row r="93" ht="12.75">
      <c r="I93" s="148"/>
    </row>
    <row r="94" ht="12.75">
      <c r="I94" s="148"/>
    </row>
    <row r="95" ht="12.75">
      <c r="I95" s="148"/>
    </row>
    <row r="96" ht="12.75">
      <c r="I96" s="148"/>
    </row>
    <row r="97" ht="12.75">
      <c r="I97" s="148"/>
    </row>
    <row r="98" ht="12.75">
      <c r="I98" s="148"/>
    </row>
    <row r="99" ht="12.75">
      <c r="I99" s="148"/>
    </row>
    <row r="100" ht="12.75">
      <c r="I100" s="148"/>
    </row>
    <row r="101" ht="12.75">
      <c r="I101" s="148"/>
    </row>
    <row r="102" ht="12.75">
      <c r="I102" s="148"/>
    </row>
    <row r="103" ht="12.75">
      <c r="I103" s="148"/>
    </row>
    <row r="104" ht="12.75">
      <c r="I104" s="148"/>
    </row>
    <row r="105" ht="12.75">
      <c r="I105" s="148"/>
    </row>
    <row r="106" ht="12.75">
      <c r="I106" s="148"/>
    </row>
    <row r="107" ht="12.75">
      <c r="I107" s="148"/>
    </row>
    <row r="108" ht="12.75">
      <c r="I108" s="148"/>
    </row>
    <row r="109" ht="12.75">
      <c r="I109" s="148"/>
    </row>
    <row r="110" ht="12.75">
      <c r="I110" s="148"/>
    </row>
    <row r="111" ht="12.75">
      <c r="I111" s="148"/>
    </row>
    <row r="112" ht="12.75">
      <c r="I112" s="148"/>
    </row>
    <row r="113" ht="12.75">
      <c r="I113" s="148"/>
    </row>
    <row r="114" ht="12.75">
      <c r="I114" s="148"/>
    </row>
    <row r="115" ht="12.75">
      <c r="I115" s="148"/>
    </row>
    <row r="116" ht="12.75">
      <c r="I116" s="148"/>
    </row>
    <row r="117" ht="12.75">
      <c r="I117" s="148"/>
    </row>
    <row r="118" ht="12.75">
      <c r="I118" s="148"/>
    </row>
    <row r="119" ht="12.75">
      <c r="I119" s="148"/>
    </row>
    <row r="120" ht="12.75">
      <c r="I120" s="148"/>
    </row>
    <row r="121" ht="12.75">
      <c r="I121" s="148"/>
    </row>
    <row r="122" ht="12.75">
      <c r="I122" s="148"/>
    </row>
    <row r="123" ht="12.75">
      <c r="I123" s="148"/>
    </row>
    <row r="124" ht="12.75">
      <c r="I124" s="148"/>
    </row>
    <row r="125" ht="12.75">
      <c r="I125" s="148"/>
    </row>
    <row r="126" ht="12.75">
      <c r="I126" s="148"/>
    </row>
    <row r="127" ht="12.75">
      <c r="I127" s="148"/>
    </row>
    <row r="128" ht="12.75">
      <c r="I128" s="148"/>
    </row>
    <row r="129" ht="12.75">
      <c r="I129" s="148"/>
    </row>
    <row r="130" ht="12.75">
      <c r="I130" s="148"/>
    </row>
    <row r="131" ht="12.75">
      <c r="I131" s="148"/>
    </row>
    <row r="132" ht="12.75">
      <c r="I132" s="148"/>
    </row>
    <row r="133" ht="12.75">
      <c r="I133" s="148"/>
    </row>
    <row r="134" ht="12.75">
      <c r="I134" s="148"/>
    </row>
    <row r="135" ht="12.75">
      <c r="I135" s="148"/>
    </row>
    <row r="136" ht="12.75">
      <c r="I136" s="148"/>
    </row>
    <row r="137" ht="12.75">
      <c r="I137" s="148"/>
    </row>
    <row r="138" ht="12.75">
      <c r="I138" s="148"/>
    </row>
    <row r="139" ht="12.75">
      <c r="I139" s="148"/>
    </row>
    <row r="140" ht="12.75">
      <c r="I140" s="148"/>
    </row>
    <row r="141" ht="12.75">
      <c r="I141" s="148"/>
    </row>
    <row r="142" ht="12.75">
      <c r="I142" s="148"/>
    </row>
    <row r="143" ht="12.75">
      <c r="I143" s="148"/>
    </row>
    <row r="144" ht="12.75">
      <c r="I144" s="148"/>
    </row>
    <row r="145" ht="12.75">
      <c r="I145" s="148"/>
    </row>
    <row r="146" ht="12.75">
      <c r="I146" s="148"/>
    </row>
    <row r="147" ht="12.75">
      <c r="I147" s="148"/>
    </row>
    <row r="148" ht="12.75">
      <c r="I148" s="148"/>
    </row>
    <row r="149" ht="12.75">
      <c r="I149" s="148"/>
    </row>
    <row r="150" ht="12.75">
      <c r="I150" s="148"/>
    </row>
    <row r="151" ht="12.75">
      <c r="I151" s="148"/>
    </row>
    <row r="152" ht="12.75">
      <c r="I152" s="148"/>
    </row>
    <row r="153" ht="12.75">
      <c r="I153" s="148"/>
    </row>
    <row r="154" ht="12.75">
      <c r="I154" s="148"/>
    </row>
    <row r="155" ht="12.75">
      <c r="I155" s="148"/>
    </row>
    <row r="156" ht="12.75">
      <c r="I156" s="148"/>
    </row>
    <row r="157" ht="12.75">
      <c r="I157" s="148"/>
    </row>
    <row r="158" ht="12.75">
      <c r="I158" s="148"/>
    </row>
    <row r="159" ht="12.75">
      <c r="I159" s="148"/>
    </row>
    <row r="160" ht="12.75">
      <c r="I160" s="148"/>
    </row>
    <row r="161" ht="12.75">
      <c r="I161" s="148"/>
    </row>
    <row r="162" ht="12.75">
      <c r="I162" s="148"/>
    </row>
    <row r="163" ht="12.75">
      <c r="I163" s="148"/>
    </row>
    <row r="164" ht="12.75">
      <c r="I164" s="148"/>
    </row>
    <row r="165" ht="12.75">
      <c r="I165" s="148"/>
    </row>
    <row r="166" ht="12.75">
      <c r="I166" s="148"/>
    </row>
    <row r="167" ht="12.75">
      <c r="I167" s="148"/>
    </row>
    <row r="168" ht="12.75">
      <c r="I168" s="148"/>
    </row>
    <row r="169" ht="12.75">
      <c r="I169" s="148"/>
    </row>
    <row r="170" ht="12.75">
      <c r="I170" s="148"/>
    </row>
    <row r="171" ht="12.75">
      <c r="I171" s="148"/>
    </row>
    <row r="172" ht="12.75">
      <c r="I172" s="148"/>
    </row>
    <row r="173" ht="12.75">
      <c r="I173" s="148"/>
    </row>
    <row r="174" ht="12.75">
      <c r="I174" s="148"/>
    </row>
    <row r="175" ht="12.75">
      <c r="I175" s="148"/>
    </row>
    <row r="176" ht="12.75">
      <c r="I176" s="148"/>
    </row>
    <row r="177" ht="12.75">
      <c r="I177" s="148"/>
    </row>
    <row r="178" ht="12.75">
      <c r="I178" s="148"/>
    </row>
    <row r="179" ht="12.75">
      <c r="I179" s="148"/>
    </row>
    <row r="180" ht="12.75">
      <c r="I180" s="148"/>
    </row>
    <row r="181" ht="12.75">
      <c r="I181" s="148"/>
    </row>
    <row r="182" ht="12.75">
      <c r="I182" s="148"/>
    </row>
    <row r="183" ht="12.75">
      <c r="I183" s="148"/>
    </row>
    <row r="184" ht="12.75">
      <c r="I184" s="148"/>
    </row>
    <row r="185" ht="12.75">
      <c r="I185" s="148"/>
    </row>
    <row r="186" ht="12.75">
      <c r="I186" s="148"/>
    </row>
    <row r="187" ht="12.75">
      <c r="I187" s="148"/>
    </row>
    <row r="188" ht="12.75">
      <c r="I188" s="148"/>
    </row>
    <row r="189" ht="12.75">
      <c r="I189" s="148"/>
    </row>
    <row r="190" ht="12.75">
      <c r="I190" s="148"/>
    </row>
    <row r="191" ht="12.75">
      <c r="I191" s="148"/>
    </row>
    <row r="192" ht="12.75">
      <c r="I192" s="148"/>
    </row>
    <row r="193" ht="12.75">
      <c r="I193" s="148"/>
    </row>
    <row r="194" ht="12.75">
      <c r="I194" s="148"/>
    </row>
    <row r="195" ht="12.75">
      <c r="I195" s="148"/>
    </row>
    <row r="196" ht="12.75">
      <c r="I196" s="148"/>
    </row>
    <row r="197" ht="12.75">
      <c r="I197" s="148"/>
    </row>
    <row r="198" ht="12.75">
      <c r="I198" s="148"/>
    </row>
    <row r="199" ht="12.75">
      <c r="I199" s="148"/>
    </row>
    <row r="200" ht="12.75">
      <c r="I200" s="148"/>
    </row>
    <row r="201" ht="12.75">
      <c r="I201" s="148"/>
    </row>
    <row r="202" ht="12.75">
      <c r="I202" s="148"/>
    </row>
    <row r="203" ht="12.75">
      <c r="I203" s="148"/>
    </row>
    <row r="204" ht="12.75">
      <c r="I204" s="148"/>
    </row>
    <row r="205" ht="12.75">
      <c r="I205" s="148"/>
    </row>
    <row r="206" ht="12.75">
      <c r="I206" s="148"/>
    </row>
    <row r="207" ht="12.75">
      <c r="I207" s="148"/>
    </row>
    <row r="208" ht="12.75">
      <c r="I208" s="148"/>
    </row>
    <row r="209" ht="12.75">
      <c r="I209" s="148"/>
    </row>
    <row r="210" ht="12.75">
      <c r="I210" s="148"/>
    </row>
    <row r="211" ht="12.75">
      <c r="I211" s="148"/>
    </row>
    <row r="212" ht="12.75">
      <c r="I212" s="148"/>
    </row>
    <row r="213" ht="12.75">
      <c r="I213" s="148"/>
    </row>
    <row r="214" ht="12.75">
      <c r="I214" s="148"/>
    </row>
    <row r="215" ht="12.75">
      <c r="I215" s="148"/>
    </row>
    <row r="216" ht="12.75">
      <c r="I216" s="148"/>
    </row>
    <row r="217" ht="12.75">
      <c r="I217" s="148"/>
    </row>
    <row r="218" ht="12.75">
      <c r="I218" s="148"/>
    </row>
    <row r="219" ht="12.75">
      <c r="I219" s="148"/>
    </row>
    <row r="220" ht="12.75">
      <c r="I220" s="148"/>
    </row>
    <row r="221" ht="12.75">
      <c r="I221" s="148"/>
    </row>
    <row r="222" ht="12.75">
      <c r="I222" s="148"/>
    </row>
    <row r="223" ht="12.75">
      <c r="I223" s="148"/>
    </row>
    <row r="224" ht="12.75">
      <c r="I224" s="148"/>
    </row>
    <row r="225" ht="12.75">
      <c r="I225" s="148"/>
    </row>
    <row r="226" ht="12.75">
      <c r="I226" s="148"/>
    </row>
    <row r="227" ht="12.75">
      <c r="I227" s="148"/>
    </row>
    <row r="228" ht="12.75">
      <c r="I228" s="148"/>
    </row>
    <row r="229" ht="12.75">
      <c r="I229" s="148"/>
    </row>
    <row r="230" ht="12.75">
      <c r="I230" s="148"/>
    </row>
    <row r="231" ht="12.75">
      <c r="I231" s="148"/>
    </row>
    <row r="232" ht="12.75">
      <c r="I232" s="148"/>
    </row>
    <row r="233" ht="12.75">
      <c r="I233" s="148"/>
    </row>
    <row r="234" ht="12.75">
      <c r="I234" s="148"/>
    </row>
    <row r="235" ht="12.75">
      <c r="I235" s="148"/>
    </row>
    <row r="236" ht="12.75">
      <c r="I236" s="148"/>
    </row>
    <row r="237" ht="12.75">
      <c r="I237" s="148"/>
    </row>
    <row r="238" ht="12.75">
      <c r="I238" s="148"/>
    </row>
    <row r="239" ht="12.75">
      <c r="I239" s="148"/>
    </row>
    <row r="240" ht="12.75">
      <c r="I240" s="148"/>
    </row>
    <row r="241" ht="12.75">
      <c r="I241" s="148"/>
    </row>
    <row r="242" ht="12.75">
      <c r="I242" s="148"/>
    </row>
    <row r="243" ht="12.75">
      <c r="I243" s="148"/>
    </row>
    <row r="244" ht="12.75">
      <c r="I244" s="148"/>
    </row>
    <row r="245" ht="12.75">
      <c r="I245" s="148"/>
    </row>
    <row r="246" ht="12.75">
      <c r="I246" s="148"/>
    </row>
    <row r="247" ht="12.75">
      <c r="I247" s="148"/>
    </row>
    <row r="248" ht="12.75">
      <c r="I248" s="148"/>
    </row>
    <row r="249" ht="12.75">
      <c r="I249" s="148"/>
    </row>
    <row r="250" ht="12.75">
      <c r="I250" s="148"/>
    </row>
    <row r="251" ht="12.75">
      <c r="I251" s="148"/>
    </row>
    <row r="252" ht="12.75">
      <c r="I252" s="148"/>
    </row>
    <row r="253" ht="12.75">
      <c r="I253" s="148"/>
    </row>
    <row r="254" ht="12.75">
      <c r="I254" s="148"/>
    </row>
    <row r="255" ht="12.75">
      <c r="I255" s="148"/>
    </row>
    <row r="256" ht="12.75">
      <c r="I256" s="148"/>
    </row>
    <row r="257" ht="12.75">
      <c r="I257" s="148"/>
    </row>
    <row r="258" ht="12.75">
      <c r="I258" s="148"/>
    </row>
    <row r="259" ht="12.75">
      <c r="I259" s="148"/>
    </row>
    <row r="260" ht="12.75">
      <c r="I260" s="148"/>
    </row>
    <row r="261" ht="12.75">
      <c r="I261" s="148"/>
    </row>
    <row r="262" ht="12.75">
      <c r="I262" s="148"/>
    </row>
    <row r="263" ht="12.75">
      <c r="I263" s="148"/>
    </row>
    <row r="264" ht="12.75">
      <c r="I264" s="148"/>
    </row>
    <row r="265" ht="12.75">
      <c r="I265" s="148"/>
    </row>
    <row r="266" ht="12.75">
      <c r="I266" s="148"/>
    </row>
    <row r="267" ht="12.75">
      <c r="I267" s="148"/>
    </row>
    <row r="268" ht="12.75">
      <c r="I268" s="148"/>
    </row>
    <row r="269" ht="12.75">
      <c r="I269" s="148"/>
    </row>
    <row r="270" ht="12.75">
      <c r="I270" s="148"/>
    </row>
    <row r="271" ht="12.75">
      <c r="I271" s="148"/>
    </row>
    <row r="272" ht="12.75">
      <c r="I272" s="148"/>
    </row>
    <row r="273" ht="12.75">
      <c r="I273" s="148"/>
    </row>
    <row r="274" ht="12.75">
      <c r="I274" s="148"/>
    </row>
    <row r="275" ht="12.75">
      <c r="I275" s="148"/>
    </row>
    <row r="276" ht="12.75">
      <c r="I276" s="148"/>
    </row>
    <row r="277" ht="12.75">
      <c r="I277" s="148"/>
    </row>
    <row r="278" ht="12.75">
      <c r="I278" s="148"/>
    </row>
    <row r="279" ht="12.75">
      <c r="I279" s="148"/>
    </row>
    <row r="280" ht="12.75">
      <c r="I280" s="148"/>
    </row>
    <row r="281" ht="12.75">
      <c r="I281" s="148"/>
    </row>
    <row r="282" ht="12.75">
      <c r="I282" s="148"/>
    </row>
    <row r="283" ht="12.75">
      <c r="I283" s="148"/>
    </row>
    <row r="284" ht="12.75">
      <c r="I284" s="148"/>
    </row>
    <row r="285" ht="12.75">
      <c r="I285" s="148"/>
    </row>
    <row r="286" ht="12.75">
      <c r="I286" s="148"/>
    </row>
    <row r="287" ht="12.75">
      <c r="I287" s="148"/>
    </row>
    <row r="288" ht="12.75">
      <c r="I288" s="148"/>
    </row>
    <row r="289" ht="12.75">
      <c r="I289" s="148"/>
    </row>
    <row r="290" ht="12.75">
      <c r="I290" s="148"/>
    </row>
    <row r="291" ht="12.75">
      <c r="I291" s="148"/>
    </row>
    <row r="292" ht="12.75">
      <c r="I292" s="148"/>
    </row>
    <row r="293" ht="12.75">
      <c r="I293" s="148"/>
    </row>
    <row r="294" ht="12.75">
      <c r="I294" s="148"/>
    </row>
    <row r="295" ht="12.75">
      <c r="I295" s="148"/>
    </row>
    <row r="296" ht="12.75">
      <c r="I296" s="148"/>
    </row>
    <row r="297" ht="12.75">
      <c r="I297" s="148"/>
    </row>
    <row r="298" ht="12.75">
      <c r="I298" s="148"/>
    </row>
    <row r="299" ht="12.75">
      <c r="I299" s="148"/>
    </row>
    <row r="300" ht="12.75">
      <c r="I300" s="148"/>
    </row>
    <row r="301" ht="12.75">
      <c r="I301" s="148"/>
    </row>
    <row r="302" ht="12.75">
      <c r="I302" s="148"/>
    </row>
    <row r="303" ht="12.75">
      <c r="I303" s="148"/>
    </row>
    <row r="304" ht="12.75">
      <c r="I304" s="148"/>
    </row>
    <row r="305" ht="12.75">
      <c r="I305" s="148"/>
    </row>
    <row r="306" ht="12.75">
      <c r="I306" s="148"/>
    </row>
    <row r="307" ht="12.75">
      <c r="I307" s="148"/>
    </row>
    <row r="308" ht="12.75">
      <c r="I308" s="148"/>
    </row>
    <row r="309" ht="12.75">
      <c r="I309" s="148"/>
    </row>
    <row r="310" ht="12.75">
      <c r="I310" s="148"/>
    </row>
    <row r="311" ht="12.75">
      <c r="I311" s="148"/>
    </row>
    <row r="312" ht="12.75">
      <c r="I312" s="148"/>
    </row>
    <row r="313" ht="12.75">
      <c r="I313" s="148"/>
    </row>
    <row r="314" ht="12.75">
      <c r="I314" s="148"/>
    </row>
    <row r="315" ht="12.75">
      <c r="I315" s="148"/>
    </row>
    <row r="316" ht="12.75">
      <c r="I316" s="148"/>
    </row>
    <row r="317" ht="12.75">
      <c r="I317" s="148"/>
    </row>
    <row r="318" ht="12.75">
      <c r="I318" s="148"/>
    </row>
    <row r="319" ht="12.75">
      <c r="I319" s="148"/>
    </row>
    <row r="320" ht="12.75">
      <c r="I320" s="148"/>
    </row>
    <row r="321" ht="12.75">
      <c r="I321" s="148"/>
    </row>
    <row r="322" ht="12.75">
      <c r="I322" s="148"/>
    </row>
    <row r="323" ht="12.75">
      <c r="I323" s="148"/>
    </row>
    <row r="324" ht="12.75">
      <c r="I324" s="148"/>
    </row>
    <row r="325" ht="12.75">
      <c r="I325" s="148"/>
    </row>
    <row r="326" ht="12.75">
      <c r="I326" s="148"/>
    </row>
    <row r="327" ht="12.75">
      <c r="I327" s="148"/>
    </row>
    <row r="328" ht="12.75">
      <c r="I328" s="148"/>
    </row>
    <row r="329" ht="12.75">
      <c r="I329" s="148"/>
    </row>
    <row r="330" ht="12.75">
      <c r="I330" s="148"/>
    </row>
    <row r="331" ht="12.75">
      <c r="I331" s="148"/>
    </row>
    <row r="332" ht="12.75">
      <c r="I332" s="148"/>
    </row>
    <row r="333" ht="12.75">
      <c r="I333" s="148"/>
    </row>
    <row r="334" ht="12.75">
      <c r="I334" s="195"/>
    </row>
    <row r="335" ht="12.75">
      <c r="I335" s="195"/>
    </row>
    <row r="336" ht="12.75">
      <c r="I336" s="195"/>
    </row>
    <row r="337" ht="12.75">
      <c r="I337" s="195"/>
    </row>
    <row r="338" ht="12.75">
      <c r="I338" s="195"/>
    </row>
    <row r="339" ht="12.75">
      <c r="I339" s="195"/>
    </row>
    <row r="340" ht="12.75">
      <c r="I340" s="195"/>
    </row>
    <row r="341" ht="12.75">
      <c r="I341" s="195"/>
    </row>
    <row r="342" ht="12.75">
      <c r="I342" s="195"/>
    </row>
    <row r="343" ht="12.75">
      <c r="I343" s="195"/>
    </row>
    <row r="344" ht="12.75">
      <c r="I344" s="195"/>
    </row>
    <row r="345" ht="12.75">
      <c r="I345" s="195"/>
    </row>
    <row r="346" ht="12.75">
      <c r="I346" s="195"/>
    </row>
    <row r="347" ht="12.75">
      <c r="I347" s="195"/>
    </row>
    <row r="348" ht="12.75">
      <c r="I348" s="195"/>
    </row>
    <row r="349" ht="12.75">
      <c r="I349" s="195"/>
    </row>
    <row r="350" ht="12.75">
      <c r="I350" s="195"/>
    </row>
    <row r="351" ht="12.75">
      <c r="I351" s="195"/>
    </row>
    <row r="352" ht="12.75">
      <c r="I352" s="195"/>
    </row>
    <row r="353" ht="12.75">
      <c r="I353" s="195"/>
    </row>
    <row r="354" ht="12.75">
      <c r="I354" s="195"/>
    </row>
    <row r="355" ht="12.75">
      <c r="I355" s="195"/>
    </row>
    <row r="356" ht="12.75">
      <c r="I356" s="195"/>
    </row>
    <row r="357" ht="12.75">
      <c r="I357" s="195"/>
    </row>
    <row r="358" ht="12.75">
      <c r="I358" s="195"/>
    </row>
    <row r="359" ht="12.75">
      <c r="I359" s="195"/>
    </row>
    <row r="360" ht="12.75">
      <c r="I360" s="195"/>
    </row>
    <row r="361" ht="12.75">
      <c r="I361" s="195"/>
    </row>
    <row r="362" ht="12.75">
      <c r="I362" s="195"/>
    </row>
    <row r="363" ht="12.75">
      <c r="I363" s="195"/>
    </row>
    <row r="364" ht="12.75">
      <c r="I364" s="195"/>
    </row>
    <row r="365" ht="12.75">
      <c r="I365" s="195"/>
    </row>
    <row r="366" ht="12.75">
      <c r="I366" s="195"/>
    </row>
    <row r="367" ht="12.75">
      <c r="I367" s="195"/>
    </row>
    <row r="368" ht="12.75">
      <c r="I368" s="195"/>
    </row>
    <row r="369" ht="12.75">
      <c r="I369" s="195"/>
    </row>
    <row r="370" ht="12.75">
      <c r="I370" s="195"/>
    </row>
    <row r="371" ht="12.75">
      <c r="I371" s="195"/>
    </row>
    <row r="372" ht="12.75">
      <c r="I372" s="195"/>
    </row>
    <row r="373" ht="12.75">
      <c r="I373" s="195"/>
    </row>
    <row r="374" ht="12.75">
      <c r="I374" s="195"/>
    </row>
    <row r="375" ht="12.75">
      <c r="I375" s="195"/>
    </row>
    <row r="376" ht="12.75">
      <c r="I376" s="195"/>
    </row>
    <row r="377" ht="12.75">
      <c r="I377" s="195"/>
    </row>
    <row r="378" ht="12.75">
      <c r="I378" s="195"/>
    </row>
    <row r="379" ht="12.75">
      <c r="I379" s="195"/>
    </row>
    <row r="380" ht="12.75">
      <c r="I380" s="195"/>
    </row>
    <row r="381" ht="12.75">
      <c r="I381" s="195"/>
    </row>
    <row r="382" ht="12.75">
      <c r="I382" s="195"/>
    </row>
    <row r="383" ht="12.75">
      <c r="I383" s="195"/>
    </row>
    <row r="384" ht="12.75">
      <c r="I384" s="195"/>
    </row>
    <row r="385" ht="12.75">
      <c r="I385" s="195"/>
    </row>
    <row r="386" ht="12.75">
      <c r="I386" s="195"/>
    </row>
    <row r="387" ht="12.75">
      <c r="I387" s="195"/>
    </row>
    <row r="388" ht="12.75">
      <c r="I388" s="195"/>
    </row>
    <row r="389" ht="12.75">
      <c r="I389" s="195"/>
    </row>
    <row r="390" ht="12.75">
      <c r="I390" s="195"/>
    </row>
    <row r="391" ht="12.75">
      <c r="I391" s="195"/>
    </row>
    <row r="392" ht="12.75">
      <c r="I392" s="195"/>
    </row>
    <row r="393" ht="12.75">
      <c r="I393" s="195"/>
    </row>
    <row r="394" ht="12.75">
      <c r="I394" s="195"/>
    </row>
    <row r="395" ht="12.75">
      <c r="I395" s="195"/>
    </row>
    <row r="396" ht="12.75">
      <c r="I396" s="195"/>
    </row>
    <row r="397" ht="12.75">
      <c r="I397" s="195"/>
    </row>
    <row r="398" ht="12.75">
      <c r="I398" s="195"/>
    </row>
    <row r="399" ht="12.75">
      <c r="I399" s="195"/>
    </row>
    <row r="400" ht="12.75">
      <c r="I400" s="195"/>
    </row>
    <row r="401" ht="12.75">
      <c r="I401" s="195"/>
    </row>
    <row r="402" ht="12.75">
      <c r="I402" s="195"/>
    </row>
    <row r="403" ht="12.75">
      <c r="I403" s="195"/>
    </row>
    <row r="404" ht="12.75">
      <c r="I404" s="195"/>
    </row>
    <row r="405" ht="12.75">
      <c r="I405" s="195"/>
    </row>
    <row r="406" ht="12.75">
      <c r="I406" s="195"/>
    </row>
    <row r="407" ht="12.75">
      <c r="I407" s="195"/>
    </row>
    <row r="408" ht="12.75">
      <c r="I408" s="195"/>
    </row>
    <row r="409" ht="12.75">
      <c r="I409" s="195"/>
    </row>
    <row r="410" ht="12.75">
      <c r="I410" s="195"/>
    </row>
    <row r="411" ht="12.75">
      <c r="I411" s="195"/>
    </row>
    <row r="412" ht="12.75">
      <c r="I412" s="195"/>
    </row>
    <row r="413" ht="12.75">
      <c r="I413" s="195"/>
    </row>
    <row r="414" ht="12.75">
      <c r="I414" s="195"/>
    </row>
    <row r="415" ht="12.75">
      <c r="I415" s="195"/>
    </row>
    <row r="416" ht="12.75">
      <c r="I416" s="195"/>
    </row>
    <row r="417" ht="12.75">
      <c r="I417" s="195"/>
    </row>
    <row r="418" ht="12.75">
      <c r="I418" s="195"/>
    </row>
    <row r="419" ht="12.75">
      <c r="I419" s="195"/>
    </row>
    <row r="420" ht="12.75">
      <c r="I420" s="195"/>
    </row>
    <row r="421" ht="12.75">
      <c r="I421" s="195"/>
    </row>
    <row r="422" ht="12.75">
      <c r="I422" s="195"/>
    </row>
    <row r="423" ht="12.75">
      <c r="I423" s="195"/>
    </row>
    <row r="424" ht="12.75">
      <c r="I424" s="195"/>
    </row>
    <row r="425" ht="12.75">
      <c r="I425" s="195"/>
    </row>
    <row r="426" ht="12.75">
      <c r="I426" s="195"/>
    </row>
    <row r="427" ht="12.75">
      <c r="I427" s="195"/>
    </row>
    <row r="428" ht="12.75">
      <c r="I428" s="195"/>
    </row>
    <row r="429" ht="12.75">
      <c r="I429" s="195"/>
    </row>
    <row r="430" ht="12.75">
      <c r="I430" s="195"/>
    </row>
    <row r="431" ht="12.75">
      <c r="I431" s="195"/>
    </row>
    <row r="432" ht="12.75">
      <c r="I432" s="195"/>
    </row>
    <row r="433" ht="12.75">
      <c r="I433" s="195"/>
    </row>
    <row r="434" ht="12.75">
      <c r="I434" s="195"/>
    </row>
    <row r="435" ht="12.75">
      <c r="I435" s="195"/>
    </row>
    <row r="436" ht="12.75">
      <c r="I436" s="195"/>
    </row>
    <row r="437" ht="12.75">
      <c r="I437" s="195"/>
    </row>
    <row r="438" ht="12.75">
      <c r="I438" s="195"/>
    </row>
    <row r="439" ht="12.75">
      <c r="I439" s="195"/>
    </row>
    <row r="440" ht="12.75">
      <c r="I440" s="195"/>
    </row>
    <row r="441" ht="12.75">
      <c r="I441" s="195"/>
    </row>
    <row r="442" ht="12.75">
      <c r="I442" s="195"/>
    </row>
    <row r="443" ht="12.75">
      <c r="I443" s="195"/>
    </row>
    <row r="444" ht="12.75">
      <c r="I444" s="195"/>
    </row>
    <row r="445" ht="12.75">
      <c r="I445" s="195"/>
    </row>
    <row r="446" ht="12.75">
      <c r="I446" s="195"/>
    </row>
    <row r="447" ht="12.75">
      <c r="I447" s="195"/>
    </row>
    <row r="448" ht="12.75">
      <c r="I448" s="195"/>
    </row>
    <row r="449" ht="12.75">
      <c r="I449" s="195"/>
    </row>
    <row r="450" ht="12.75">
      <c r="I450" s="195"/>
    </row>
    <row r="451" ht="12.75">
      <c r="I451" s="195"/>
    </row>
    <row r="452" ht="12.75">
      <c r="I452" s="195"/>
    </row>
    <row r="453" ht="12.75">
      <c r="I453" s="195"/>
    </row>
    <row r="454" ht="12.75">
      <c r="I454" s="195"/>
    </row>
    <row r="455" ht="12.75">
      <c r="I455" s="195"/>
    </row>
    <row r="456" ht="12.75">
      <c r="I456" s="195"/>
    </row>
    <row r="457" ht="12.75">
      <c r="I457" s="195"/>
    </row>
    <row r="458" ht="12.75">
      <c r="I458" s="195"/>
    </row>
    <row r="459" ht="12.75">
      <c r="I459" s="195"/>
    </row>
    <row r="460" ht="12.75">
      <c r="I460" s="195"/>
    </row>
    <row r="461" ht="12.75">
      <c r="I461" s="195"/>
    </row>
    <row r="462" ht="12.75">
      <c r="I462" s="195"/>
    </row>
    <row r="463" ht="12.75">
      <c r="I463" s="195"/>
    </row>
    <row r="464" ht="12.75">
      <c r="I464" s="195"/>
    </row>
    <row r="465" ht="12.75">
      <c r="I465" s="195"/>
    </row>
    <row r="466" ht="12.75">
      <c r="I466" s="195"/>
    </row>
    <row r="467" ht="12.75">
      <c r="I467" s="195"/>
    </row>
    <row r="468" ht="12.75">
      <c r="I468" s="195"/>
    </row>
    <row r="469" ht="12.75">
      <c r="I469" s="195"/>
    </row>
    <row r="470" ht="12.75">
      <c r="I470" s="195"/>
    </row>
    <row r="471" ht="12.75">
      <c r="I471" s="195"/>
    </row>
    <row r="472" ht="12.75">
      <c r="I472" s="195"/>
    </row>
    <row r="473" ht="12.75">
      <c r="I473" s="195"/>
    </row>
    <row r="474" ht="12.75">
      <c r="I474" s="195"/>
    </row>
    <row r="475" ht="12.75">
      <c r="I475" s="195"/>
    </row>
    <row r="476" ht="12.75">
      <c r="I476" s="195"/>
    </row>
    <row r="477" ht="12.75">
      <c r="I477" s="195"/>
    </row>
    <row r="478" ht="12.75">
      <c r="I478" s="195"/>
    </row>
    <row r="479" ht="12.75">
      <c r="I479" s="195"/>
    </row>
    <row r="480" ht="12.75">
      <c r="I480" s="195"/>
    </row>
    <row r="481" ht="12.75">
      <c r="I481" s="195"/>
    </row>
    <row r="482" ht="12.75">
      <c r="I482" s="195"/>
    </row>
    <row r="483" ht="12.75">
      <c r="I483" s="195"/>
    </row>
    <row r="484" ht="12.75">
      <c r="I484" s="195"/>
    </row>
    <row r="485" ht="12.75">
      <c r="I485" s="195"/>
    </row>
    <row r="486" ht="12.75">
      <c r="I486" s="195"/>
    </row>
    <row r="487" ht="12.75">
      <c r="I487" s="195"/>
    </row>
    <row r="488" ht="12.75">
      <c r="I488" s="195"/>
    </row>
    <row r="489" ht="12.75">
      <c r="I489" s="195"/>
    </row>
    <row r="490" ht="12.75">
      <c r="I490" s="195"/>
    </row>
    <row r="491" ht="12.75">
      <c r="I491" s="195"/>
    </row>
    <row r="492" ht="12.75">
      <c r="I492" s="195"/>
    </row>
    <row r="493" ht="12.75">
      <c r="I493" s="195"/>
    </row>
    <row r="494" ht="12.75">
      <c r="I494" s="195"/>
    </row>
    <row r="495" ht="12.75">
      <c r="I495" s="195"/>
    </row>
    <row r="496" ht="12.75">
      <c r="I496" s="195"/>
    </row>
    <row r="497" ht="12.75">
      <c r="I497" s="195"/>
    </row>
    <row r="498" ht="12.75">
      <c r="I498" s="195"/>
    </row>
    <row r="499" ht="12.75">
      <c r="I499" s="195"/>
    </row>
    <row r="500" ht="12.75">
      <c r="I500" s="195"/>
    </row>
    <row r="501" ht="12.75">
      <c r="I501" s="195"/>
    </row>
    <row r="502" ht="12.75">
      <c r="I502" s="195"/>
    </row>
    <row r="503" ht="12.75">
      <c r="I503" s="195"/>
    </row>
    <row r="504" ht="12.75">
      <c r="I504" s="195"/>
    </row>
    <row r="505" ht="12.75">
      <c r="I505" s="195"/>
    </row>
    <row r="506" ht="12.75">
      <c r="I506" s="195"/>
    </row>
    <row r="507" ht="12.75">
      <c r="I507" s="195"/>
    </row>
    <row r="508" ht="12.75">
      <c r="I508" s="195"/>
    </row>
    <row r="509" ht="12.75">
      <c r="I509" s="195"/>
    </row>
    <row r="510" ht="12.75">
      <c r="I510" s="195"/>
    </row>
    <row r="511" ht="12.75">
      <c r="I511" s="195"/>
    </row>
    <row r="512" ht="12.75">
      <c r="I512" s="195"/>
    </row>
    <row r="513" ht="12.75">
      <c r="I513" s="195"/>
    </row>
    <row r="514" ht="12.75">
      <c r="I514" s="195"/>
    </row>
    <row r="515" ht="12.75">
      <c r="I515" s="195"/>
    </row>
    <row r="516" ht="12.75">
      <c r="I516" s="195"/>
    </row>
    <row r="517" ht="12.75">
      <c r="I517" s="195"/>
    </row>
    <row r="518" ht="12.75">
      <c r="I518" s="195"/>
    </row>
    <row r="519" ht="12.75">
      <c r="I519" s="195"/>
    </row>
    <row r="520" ht="12.75">
      <c r="I520" s="195"/>
    </row>
    <row r="521" ht="12.75">
      <c r="I521" s="195"/>
    </row>
    <row r="522" ht="12.75">
      <c r="I522" s="195"/>
    </row>
    <row r="523" ht="12.75">
      <c r="I523" s="195"/>
    </row>
    <row r="524" ht="12.75">
      <c r="I524" s="195"/>
    </row>
    <row r="525" ht="12.75">
      <c r="I525" s="195"/>
    </row>
    <row r="526" ht="12.75">
      <c r="I526" s="195"/>
    </row>
    <row r="527" ht="12.75">
      <c r="I527" s="195"/>
    </row>
    <row r="528" ht="12.75">
      <c r="I528" s="195"/>
    </row>
    <row r="529" ht="12.75">
      <c r="I529" s="195"/>
    </row>
    <row r="530" ht="12.75">
      <c r="I530" s="195"/>
    </row>
    <row r="531" ht="12.75">
      <c r="I531" s="195"/>
    </row>
    <row r="532" ht="12.75">
      <c r="I532" s="195"/>
    </row>
    <row r="533" ht="12.75">
      <c r="I533" s="195"/>
    </row>
    <row r="534" ht="12.75">
      <c r="I534" s="195"/>
    </row>
    <row r="535" ht="12.75">
      <c r="I535" s="195"/>
    </row>
    <row r="536" ht="12.75">
      <c r="I536" s="195"/>
    </row>
    <row r="537" ht="12.75">
      <c r="I537" s="195"/>
    </row>
    <row r="538" ht="12.75">
      <c r="I538" s="195"/>
    </row>
    <row r="539" ht="12.75">
      <c r="I539" s="195"/>
    </row>
    <row r="540" ht="12.75">
      <c r="I540" s="195"/>
    </row>
    <row r="541" ht="12.75">
      <c r="I541" s="195"/>
    </row>
    <row r="542" ht="12.75">
      <c r="I542" s="195"/>
    </row>
    <row r="543" ht="12.75">
      <c r="I543" s="195"/>
    </row>
    <row r="544" ht="12.75">
      <c r="I544" s="195"/>
    </row>
    <row r="545" ht="12.75">
      <c r="I545" s="195"/>
    </row>
    <row r="546" ht="12.75">
      <c r="I546" s="195"/>
    </row>
    <row r="547" ht="12.75">
      <c r="I547" s="195"/>
    </row>
    <row r="548" ht="12.75">
      <c r="I548" s="195"/>
    </row>
    <row r="549" ht="12.75">
      <c r="I549" s="195"/>
    </row>
    <row r="550" ht="12.75">
      <c r="I550" s="195"/>
    </row>
    <row r="551" ht="12.75">
      <c r="I551" s="195"/>
    </row>
    <row r="552" ht="12.75">
      <c r="I552" s="195"/>
    </row>
    <row r="553" ht="12.75">
      <c r="I553" s="195"/>
    </row>
    <row r="554" ht="12.75">
      <c r="I554" s="195"/>
    </row>
    <row r="555" ht="12.75">
      <c r="I555" s="195"/>
    </row>
    <row r="556" ht="12.75">
      <c r="I556" s="195"/>
    </row>
    <row r="557" ht="12.75">
      <c r="I557" s="195"/>
    </row>
    <row r="558" ht="12.75">
      <c r="I558" s="195"/>
    </row>
    <row r="559" ht="12.75">
      <c r="I559" s="195"/>
    </row>
    <row r="560" ht="12.75">
      <c r="I560" s="195"/>
    </row>
    <row r="561" ht="12.75">
      <c r="I561" s="195"/>
    </row>
    <row r="562" ht="12.75">
      <c r="I562" s="195"/>
    </row>
    <row r="563" ht="12.75">
      <c r="I563" s="195"/>
    </row>
    <row r="564" ht="12.75">
      <c r="I564" s="195"/>
    </row>
    <row r="565" ht="12.75">
      <c r="I565" s="195"/>
    </row>
    <row r="566" ht="12.75">
      <c r="I566" s="195"/>
    </row>
    <row r="567" ht="12.75">
      <c r="I567" s="195"/>
    </row>
    <row r="568" ht="12.75">
      <c r="I568" s="195"/>
    </row>
    <row r="569" ht="12.75">
      <c r="I569" s="195"/>
    </row>
    <row r="570" ht="12.75">
      <c r="I570" s="195"/>
    </row>
    <row r="571" ht="12.75">
      <c r="I571" s="195"/>
    </row>
    <row r="572" ht="12.75">
      <c r="I572" s="195"/>
    </row>
    <row r="573" ht="12.75">
      <c r="I573" s="195"/>
    </row>
    <row r="574" ht="12.75">
      <c r="I574" s="195"/>
    </row>
    <row r="575" ht="12.75">
      <c r="I575" s="195"/>
    </row>
    <row r="576" ht="12.75">
      <c r="I576" s="195"/>
    </row>
    <row r="577" ht="12.75">
      <c r="I577" s="195"/>
    </row>
    <row r="578" ht="12.75">
      <c r="I578" s="195"/>
    </row>
    <row r="579" ht="12.75">
      <c r="I579" s="195"/>
    </row>
    <row r="580" ht="12.75">
      <c r="I580" s="195"/>
    </row>
    <row r="581" ht="12.75">
      <c r="I581" s="195"/>
    </row>
    <row r="582" ht="12.75">
      <c r="I582" s="195"/>
    </row>
    <row r="583" ht="12.75">
      <c r="I583" s="195"/>
    </row>
    <row r="584" ht="12.75">
      <c r="I584" s="195"/>
    </row>
    <row r="585" ht="12.75">
      <c r="I585" s="195"/>
    </row>
    <row r="586" ht="12.75">
      <c r="I586" s="195"/>
    </row>
    <row r="587" ht="12.75">
      <c r="I587" s="195"/>
    </row>
    <row r="588" ht="12.75">
      <c r="I588" s="195"/>
    </row>
    <row r="589" ht="12.75">
      <c r="I589" s="195"/>
    </row>
    <row r="590" ht="12.75">
      <c r="I590" s="195"/>
    </row>
    <row r="591" ht="12.75">
      <c r="I591" s="195"/>
    </row>
    <row r="592" ht="12.75">
      <c r="I592" s="195"/>
    </row>
    <row r="593" ht="12.75">
      <c r="I593" s="195"/>
    </row>
    <row r="594" ht="12.75">
      <c r="I594" s="195"/>
    </row>
    <row r="595" ht="12.75">
      <c r="I595" s="195"/>
    </row>
    <row r="596" ht="12.75">
      <c r="I596" s="195"/>
    </row>
    <row r="597" ht="12.75">
      <c r="I597" s="195"/>
    </row>
    <row r="598" ht="12.75">
      <c r="I598" s="195"/>
    </row>
    <row r="599" ht="12.75">
      <c r="I599" s="195"/>
    </row>
    <row r="600" ht="12.75">
      <c r="I600" s="195"/>
    </row>
    <row r="601" ht="12.75">
      <c r="I601" s="195"/>
    </row>
    <row r="602" ht="12.75">
      <c r="I602" s="195"/>
    </row>
    <row r="603" ht="12.75">
      <c r="I603" s="195"/>
    </row>
    <row r="604" ht="12.75">
      <c r="I604" s="195"/>
    </row>
    <row r="605" ht="12.75">
      <c r="I605" s="195"/>
    </row>
    <row r="606" ht="12.75">
      <c r="I606" s="195"/>
    </row>
    <row r="607" ht="12.75">
      <c r="I607" s="195"/>
    </row>
    <row r="608" ht="12.75">
      <c r="I608" s="195"/>
    </row>
    <row r="609" ht="12.75">
      <c r="I609" s="195"/>
    </row>
    <row r="610" ht="12.75">
      <c r="I610" s="195"/>
    </row>
    <row r="611" ht="12.75">
      <c r="I611" s="195"/>
    </row>
    <row r="612" ht="12.75">
      <c r="I612" s="195"/>
    </row>
    <row r="613" ht="12.75">
      <c r="I613" s="195"/>
    </row>
    <row r="614" ht="12.75">
      <c r="I614" s="195"/>
    </row>
    <row r="615" ht="12.75">
      <c r="I615" s="195"/>
    </row>
    <row r="616" ht="12.75">
      <c r="I616" s="195"/>
    </row>
    <row r="617" ht="12.75">
      <c r="I617" s="195"/>
    </row>
    <row r="618" ht="12.75">
      <c r="I618" s="195"/>
    </row>
    <row r="619" ht="12.75">
      <c r="I619" s="195"/>
    </row>
    <row r="620" ht="12.75">
      <c r="I620" s="195"/>
    </row>
    <row r="621" ht="12.75">
      <c r="I621" s="195"/>
    </row>
    <row r="622" ht="12.75">
      <c r="I622" s="195"/>
    </row>
    <row r="623" ht="12.75">
      <c r="I623" s="195"/>
    </row>
    <row r="624" ht="12.75">
      <c r="I624" s="195"/>
    </row>
    <row r="625" ht="12.75">
      <c r="I625" s="195"/>
    </row>
    <row r="626" ht="12.75">
      <c r="I626" s="195"/>
    </row>
    <row r="627" ht="12.75">
      <c r="I627" s="195"/>
    </row>
    <row r="628" ht="12.75">
      <c r="I628" s="195"/>
    </row>
    <row r="629" ht="12.75">
      <c r="I629" s="195"/>
    </row>
    <row r="630" ht="12.75">
      <c r="I630" s="195"/>
    </row>
    <row r="631" ht="12.75">
      <c r="I631" s="195"/>
    </row>
    <row r="632" ht="12.75">
      <c r="I632" s="195"/>
    </row>
    <row r="633" ht="12.75">
      <c r="I633" s="195"/>
    </row>
    <row r="634" ht="12.75">
      <c r="I634" s="195"/>
    </row>
    <row r="635" ht="12.75">
      <c r="I635" s="195"/>
    </row>
    <row r="636" ht="12.75">
      <c r="I636" s="195"/>
    </row>
    <row r="637" ht="12.75">
      <c r="I637" s="195"/>
    </row>
    <row r="638" ht="12.75">
      <c r="I638" s="195"/>
    </row>
    <row r="639" ht="12.75">
      <c r="I639" s="195"/>
    </row>
    <row r="640" ht="12.75">
      <c r="I640" s="195"/>
    </row>
    <row r="641" ht="12.75">
      <c r="I641" s="195"/>
    </row>
    <row r="642" ht="12.75">
      <c r="I642" s="195"/>
    </row>
    <row r="643" ht="12.75">
      <c r="I643" s="195"/>
    </row>
    <row r="644" ht="12.75">
      <c r="I644" s="195"/>
    </row>
    <row r="645" ht="12.75">
      <c r="I645" s="195"/>
    </row>
    <row r="646" ht="12.75">
      <c r="I646" s="195"/>
    </row>
    <row r="647" ht="12.75">
      <c r="I647" s="195"/>
    </row>
    <row r="648" ht="12.75">
      <c r="I648" s="195"/>
    </row>
    <row r="649" ht="12.75">
      <c r="I649" s="195"/>
    </row>
    <row r="650" ht="12.75">
      <c r="I650" s="195"/>
    </row>
    <row r="651" ht="12.75">
      <c r="I651" s="195"/>
    </row>
    <row r="652" ht="12.75">
      <c r="I652" s="195"/>
    </row>
    <row r="653" ht="12.75">
      <c r="I653" s="195"/>
    </row>
    <row r="654" ht="12.75">
      <c r="I654" s="195"/>
    </row>
    <row r="655" ht="12.75">
      <c r="I655" s="195"/>
    </row>
    <row r="656" ht="12.75">
      <c r="I656" s="195"/>
    </row>
    <row r="657" ht="12.75">
      <c r="I657" s="195"/>
    </row>
    <row r="658" ht="12.75">
      <c r="I658" s="195"/>
    </row>
    <row r="659" ht="12.75">
      <c r="I659" s="195"/>
    </row>
    <row r="660" ht="12.75">
      <c r="I660" s="195"/>
    </row>
    <row r="661" ht="12.75">
      <c r="I661" s="195"/>
    </row>
    <row r="662" ht="12.75">
      <c r="I662" s="195"/>
    </row>
    <row r="663" ht="12.75">
      <c r="I663" s="195"/>
    </row>
    <row r="664" ht="12.75">
      <c r="I664" s="195"/>
    </row>
    <row r="665" ht="12.75">
      <c r="I665" s="195"/>
    </row>
    <row r="666" ht="12.75">
      <c r="I666" s="195"/>
    </row>
    <row r="667" ht="12.75">
      <c r="I667" s="195"/>
    </row>
    <row r="668" ht="12.75">
      <c r="I668" s="195"/>
    </row>
    <row r="669" ht="12.75">
      <c r="I669" s="195"/>
    </row>
    <row r="670" ht="12.75">
      <c r="I670" s="195"/>
    </row>
    <row r="671" ht="12.75">
      <c r="I671" s="195"/>
    </row>
    <row r="672" ht="12.75">
      <c r="I672" s="195"/>
    </row>
    <row r="673" ht="12.75">
      <c r="I673" s="195"/>
    </row>
    <row r="674" ht="12.75">
      <c r="I674" s="195"/>
    </row>
    <row r="675" ht="12.75">
      <c r="I675" s="195"/>
    </row>
    <row r="676" ht="12.75">
      <c r="I676" s="195"/>
    </row>
    <row r="677" ht="12.75">
      <c r="I677" s="195"/>
    </row>
    <row r="678" ht="12.75">
      <c r="I678" s="195"/>
    </row>
    <row r="679" ht="12.75">
      <c r="I679" s="195"/>
    </row>
    <row r="680" ht="12.75">
      <c r="I680" s="195"/>
    </row>
    <row r="681" ht="12.75">
      <c r="I681" s="195"/>
    </row>
    <row r="682" ht="12.75">
      <c r="I682" s="195"/>
    </row>
    <row r="683" ht="12.75">
      <c r="I683" s="195"/>
    </row>
    <row r="684" ht="12.75">
      <c r="I684" s="195"/>
    </row>
    <row r="685" ht="12.75">
      <c r="I685" s="195"/>
    </row>
    <row r="686" ht="12.75">
      <c r="I686" s="195"/>
    </row>
    <row r="687" ht="12.75">
      <c r="I687" s="195"/>
    </row>
    <row r="688" ht="12.75">
      <c r="I688" s="195"/>
    </row>
    <row r="689" ht="12.75">
      <c r="I689" s="195"/>
    </row>
    <row r="690" ht="12.75">
      <c r="I690" s="195"/>
    </row>
    <row r="691" ht="12.75">
      <c r="I691" s="195"/>
    </row>
    <row r="692" ht="12.75">
      <c r="I692" s="195"/>
    </row>
    <row r="693" ht="12.75">
      <c r="I693" s="195"/>
    </row>
    <row r="694" ht="12.75">
      <c r="I694" s="195"/>
    </row>
    <row r="695" ht="12.75">
      <c r="I695" s="195"/>
    </row>
    <row r="696" ht="12.75">
      <c r="I696" s="195"/>
    </row>
    <row r="697" ht="12.75">
      <c r="I697" s="195"/>
    </row>
    <row r="698" ht="12.75">
      <c r="I698" s="195"/>
    </row>
    <row r="699" ht="12.75">
      <c r="I699" s="195"/>
    </row>
    <row r="700" ht="12.75">
      <c r="I700" s="195"/>
    </row>
    <row r="701" ht="12.75">
      <c r="I701" s="195"/>
    </row>
    <row r="702" ht="12.75">
      <c r="I702" s="195"/>
    </row>
    <row r="703" ht="12.75">
      <c r="I703" s="195"/>
    </row>
    <row r="704" ht="12.75">
      <c r="I704" s="195"/>
    </row>
    <row r="705" ht="12.75">
      <c r="I705" s="195"/>
    </row>
    <row r="706" ht="12.75">
      <c r="I706" s="195"/>
    </row>
    <row r="707" ht="12.75">
      <c r="I707" s="195"/>
    </row>
    <row r="708" ht="12.75">
      <c r="I708" s="195"/>
    </row>
    <row r="709" ht="12.75">
      <c r="I709" s="195"/>
    </row>
    <row r="710" ht="12.75">
      <c r="I710" s="195"/>
    </row>
    <row r="711" ht="12.75">
      <c r="I711" s="195"/>
    </row>
    <row r="712" ht="12.75">
      <c r="I712" s="195"/>
    </row>
    <row r="713" ht="12.75">
      <c r="I713" s="195"/>
    </row>
    <row r="714" ht="12.75">
      <c r="I714" s="195"/>
    </row>
    <row r="715" ht="12.75">
      <c r="I715" s="195"/>
    </row>
    <row r="716" ht="12.75">
      <c r="I716" s="195"/>
    </row>
    <row r="717" ht="12.75">
      <c r="I717" s="195"/>
    </row>
    <row r="718" ht="12.75">
      <c r="I718" s="195"/>
    </row>
    <row r="719" ht="12.75">
      <c r="I719" s="195"/>
    </row>
    <row r="720" ht="12.75">
      <c r="I720" s="195"/>
    </row>
    <row r="721" ht="12.75">
      <c r="I721" s="195"/>
    </row>
    <row r="722" ht="12.75">
      <c r="I722" s="195"/>
    </row>
    <row r="723" ht="12.75">
      <c r="I723" s="195"/>
    </row>
    <row r="724" ht="12.75">
      <c r="I724" s="195"/>
    </row>
    <row r="725" ht="12.75">
      <c r="I725" s="195"/>
    </row>
    <row r="726" ht="12.75">
      <c r="I726" s="195"/>
    </row>
    <row r="727" ht="12.75">
      <c r="I727" s="195"/>
    </row>
    <row r="728" ht="12.75">
      <c r="I728" s="195"/>
    </row>
    <row r="729" ht="12.75">
      <c r="I729" s="195"/>
    </row>
    <row r="730" ht="12.75">
      <c r="I730" s="195"/>
    </row>
    <row r="731" ht="12.75">
      <c r="I731" s="195"/>
    </row>
    <row r="732" ht="12.75">
      <c r="I732" s="195"/>
    </row>
    <row r="733" ht="12.75">
      <c r="I733" s="195"/>
    </row>
    <row r="734" ht="12.75">
      <c r="I734" s="195"/>
    </row>
    <row r="735" ht="12.75">
      <c r="I735" s="195"/>
    </row>
    <row r="736" ht="12.75">
      <c r="I736" s="195"/>
    </row>
    <row r="737" ht="12.75">
      <c r="I737" s="195"/>
    </row>
    <row r="738" ht="12.75">
      <c r="I738" s="195"/>
    </row>
    <row r="739" ht="12.75">
      <c r="I739" s="195"/>
    </row>
    <row r="740" ht="12.75">
      <c r="I740" s="195"/>
    </row>
    <row r="741" ht="12.75">
      <c r="I741" s="195"/>
    </row>
    <row r="742" ht="12.75">
      <c r="I742" s="195"/>
    </row>
    <row r="743" ht="12.75">
      <c r="I743" s="195"/>
    </row>
    <row r="744" ht="12.75">
      <c r="I744" s="195"/>
    </row>
    <row r="745" ht="12.75">
      <c r="I745" s="195"/>
    </row>
    <row r="746" ht="12.75">
      <c r="I746" s="195"/>
    </row>
    <row r="747" ht="12.75">
      <c r="I747" s="195"/>
    </row>
    <row r="748" ht="12.75">
      <c r="I748" s="195"/>
    </row>
    <row r="749" ht="12.75">
      <c r="I749" s="195"/>
    </row>
    <row r="750" ht="12.75">
      <c r="I750" s="195"/>
    </row>
    <row r="751" ht="12.75">
      <c r="I751" s="195"/>
    </row>
    <row r="752" ht="12.75">
      <c r="I752" s="195"/>
    </row>
    <row r="753" ht="12.75">
      <c r="I753" s="195"/>
    </row>
    <row r="754" ht="12.75">
      <c r="I754" s="195"/>
    </row>
    <row r="755" ht="12.75">
      <c r="I755" s="195"/>
    </row>
    <row r="756" ht="12.75">
      <c r="I756" s="195"/>
    </row>
    <row r="757" ht="12.75">
      <c r="I757" s="195"/>
    </row>
    <row r="758" ht="12.75">
      <c r="I758" s="195"/>
    </row>
    <row r="759" ht="12.75">
      <c r="I759" s="195"/>
    </row>
    <row r="760" ht="12.75">
      <c r="I760" s="195"/>
    </row>
    <row r="761" ht="12.75">
      <c r="I761" s="195"/>
    </row>
    <row r="762" ht="12.75">
      <c r="I762" s="195"/>
    </row>
    <row r="763" ht="12.75">
      <c r="I763" s="195"/>
    </row>
    <row r="764" ht="12.75">
      <c r="I764" s="195"/>
    </row>
    <row r="765" ht="12.75">
      <c r="I765" s="195"/>
    </row>
    <row r="766" ht="12.75">
      <c r="I766" s="195"/>
    </row>
    <row r="767" ht="12.75">
      <c r="I767" s="195"/>
    </row>
    <row r="768" ht="12.75">
      <c r="I768" s="195"/>
    </row>
    <row r="769" ht="12.75">
      <c r="I769" s="195"/>
    </row>
    <row r="770" ht="12.75">
      <c r="I770" s="195"/>
    </row>
    <row r="771" ht="12.75">
      <c r="I771" s="195"/>
    </row>
    <row r="772" ht="12.75">
      <c r="I772" s="195"/>
    </row>
    <row r="773" ht="12.75">
      <c r="I773" s="195"/>
    </row>
    <row r="774" ht="12.75">
      <c r="I774" s="195"/>
    </row>
    <row r="775" ht="12.75">
      <c r="I775" s="195"/>
    </row>
    <row r="776" ht="12.75">
      <c r="I776" s="195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45.00390625" style="40" customWidth="1"/>
    <col min="12" max="15" width="8.421875" style="40" bestFit="1" customWidth="1"/>
    <col min="16" max="16" width="8.421875" style="40" customWidth="1"/>
    <col min="17" max="17" width="6.8515625" style="40" bestFit="1" customWidth="1"/>
    <col min="18" max="18" width="7.140625" style="40" bestFit="1" customWidth="1"/>
    <col min="19" max="19" width="6.8515625" style="40" bestFit="1" customWidth="1"/>
    <col min="20" max="16384" width="9.140625" style="40" customWidth="1"/>
  </cols>
  <sheetData>
    <row r="1" spans="1:19" ht="12.75">
      <c r="A1" s="1688" t="s">
        <v>623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</row>
    <row r="2" spans="1:19" ht="15.75">
      <c r="A2" s="1687" t="s">
        <v>1234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  <c r="L2" s="1687"/>
      <c r="M2" s="1687"/>
      <c r="N2" s="1687"/>
      <c r="O2" s="1687"/>
      <c r="P2" s="1687"/>
      <c r="Q2" s="1687"/>
      <c r="R2" s="1687"/>
      <c r="S2" s="1687"/>
    </row>
    <row r="3" spans="1:19" ht="13.5" thickBot="1">
      <c r="A3" s="60"/>
      <c r="B3" s="60"/>
      <c r="C3" s="60"/>
      <c r="D3" s="60"/>
      <c r="E3" s="60"/>
      <c r="F3" s="60"/>
      <c r="G3" s="60"/>
      <c r="H3" s="1689" t="s">
        <v>341</v>
      </c>
      <c r="I3" s="1689"/>
      <c r="K3" s="60"/>
      <c r="L3" s="60"/>
      <c r="M3" s="60"/>
      <c r="N3" s="60"/>
      <c r="O3" s="60"/>
      <c r="P3" s="60"/>
      <c r="Q3" s="60"/>
      <c r="R3" s="1689" t="s">
        <v>341</v>
      </c>
      <c r="S3" s="1689"/>
    </row>
    <row r="4" spans="1:19" ht="13.5" thickTop="1">
      <c r="A4" s="550"/>
      <c r="B4" s="638">
        <v>2011</v>
      </c>
      <c r="C4" s="624">
        <v>2012</v>
      </c>
      <c r="D4" s="624">
        <v>2012</v>
      </c>
      <c r="E4" s="624">
        <v>2013</v>
      </c>
      <c r="F4" s="1681" t="s">
        <v>1481</v>
      </c>
      <c r="G4" s="1682"/>
      <c r="H4" s="1682"/>
      <c r="I4" s="1683"/>
      <c r="K4" s="550"/>
      <c r="L4" s="638">
        <v>2011</v>
      </c>
      <c r="M4" s="624">
        <v>2012</v>
      </c>
      <c r="N4" s="624">
        <v>2012</v>
      </c>
      <c r="O4" s="624">
        <v>2013</v>
      </c>
      <c r="P4" s="1681" t="s">
        <v>1480</v>
      </c>
      <c r="Q4" s="1682"/>
      <c r="R4" s="1682"/>
      <c r="S4" s="1683"/>
    </row>
    <row r="5" spans="1:19" ht="12.75">
      <c r="A5" s="639" t="s">
        <v>465</v>
      </c>
      <c r="B5" s="640" t="s">
        <v>846</v>
      </c>
      <c r="C5" s="626" t="s">
        <v>712</v>
      </c>
      <c r="D5" s="626" t="s">
        <v>570</v>
      </c>
      <c r="E5" s="626" t="s">
        <v>1479</v>
      </c>
      <c r="F5" s="1684" t="s">
        <v>588</v>
      </c>
      <c r="G5" s="1685"/>
      <c r="H5" s="1684" t="s">
        <v>432</v>
      </c>
      <c r="I5" s="1686"/>
      <c r="K5" s="639" t="s">
        <v>465</v>
      </c>
      <c r="L5" s="640" t="s">
        <v>846</v>
      </c>
      <c r="M5" s="626" t="s">
        <v>712</v>
      </c>
      <c r="N5" s="626" t="s">
        <v>570</v>
      </c>
      <c r="O5" s="626" t="s">
        <v>1479</v>
      </c>
      <c r="P5" s="1684" t="s">
        <v>588</v>
      </c>
      <c r="Q5" s="1685"/>
      <c r="R5" s="1684" t="s">
        <v>432</v>
      </c>
      <c r="S5" s="1686"/>
    </row>
    <row r="6" spans="1:19" ht="12.75">
      <c r="A6" s="641"/>
      <c r="B6" s="642"/>
      <c r="C6" s="524"/>
      <c r="D6" s="524"/>
      <c r="E6" s="524"/>
      <c r="F6" s="524" t="s">
        <v>551</v>
      </c>
      <c r="G6" s="524" t="s">
        <v>571</v>
      </c>
      <c r="H6" s="524" t="s">
        <v>551</v>
      </c>
      <c r="I6" s="525" t="s">
        <v>571</v>
      </c>
      <c r="K6" s="641"/>
      <c r="L6" s="642"/>
      <c r="M6" s="524"/>
      <c r="N6" s="524"/>
      <c r="O6" s="524"/>
      <c r="P6" s="524" t="s">
        <v>551</v>
      </c>
      <c r="Q6" s="524" t="s">
        <v>571</v>
      </c>
      <c r="R6" s="524" t="s">
        <v>551</v>
      </c>
      <c r="S6" s="525" t="s">
        <v>571</v>
      </c>
    </row>
    <row r="7" spans="1:19" s="60" customFormat="1" ht="12.75">
      <c r="A7" s="153" t="s">
        <v>1194</v>
      </c>
      <c r="B7" s="1146">
        <v>18278.48467097</v>
      </c>
      <c r="C7" s="1144">
        <v>22109.1345678177</v>
      </c>
      <c r="D7" s="1144">
        <v>28794.08333632381</v>
      </c>
      <c r="E7" s="1144">
        <v>37080.63665163591</v>
      </c>
      <c r="F7" s="1144">
        <v>3830.649896847699</v>
      </c>
      <c r="G7" s="1144">
        <v>20.957152443449324</v>
      </c>
      <c r="H7" s="1144">
        <v>8286.553315312103</v>
      </c>
      <c r="I7" s="1147">
        <v>28.778666848055533</v>
      </c>
      <c r="J7" s="79"/>
      <c r="K7" s="854" t="s">
        <v>1216</v>
      </c>
      <c r="L7" s="1157">
        <v>17543.01106912</v>
      </c>
      <c r="M7" s="1155">
        <v>18170.440606198536</v>
      </c>
      <c r="N7" s="1155">
        <v>17493.73130175474</v>
      </c>
      <c r="O7" s="1155">
        <v>18078.080965846097</v>
      </c>
      <c r="P7" s="1155">
        <v>627.4295370785367</v>
      </c>
      <c r="Q7" s="1155">
        <v>3.57652135432421</v>
      </c>
      <c r="R7" s="1155">
        <v>584.3496640913581</v>
      </c>
      <c r="S7" s="1160">
        <v>3.34033748439216</v>
      </c>
    </row>
    <row r="8" spans="1:19" s="36" customFormat="1" ht="12.75">
      <c r="A8" s="154" t="s">
        <v>475</v>
      </c>
      <c r="B8" s="1153">
        <v>2048.67468898</v>
      </c>
      <c r="C8" s="1151">
        <v>2411.8307068659997</v>
      </c>
      <c r="D8" s="1151">
        <v>2797.9137915141005</v>
      </c>
      <c r="E8" s="1151">
        <v>5917.160434586601</v>
      </c>
      <c r="F8" s="1145">
        <v>363.1560178859995</v>
      </c>
      <c r="G8" s="1145">
        <v>17.72638769051267</v>
      </c>
      <c r="H8" s="1145">
        <v>3119.2466430725003</v>
      </c>
      <c r="I8" s="1148">
        <v>111.48473024912285</v>
      </c>
      <c r="J8" s="38"/>
      <c r="K8" s="154" t="s">
        <v>1217</v>
      </c>
      <c r="L8" s="1164">
        <v>11829.07816704</v>
      </c>
      <c r="M8" s="1162">
        <v>11934.053661955199</v>
      </c>
      <c r="N8" s="1162">
        <v>11594.3432973572</v>
      </c>
      <c r="O8" s="1162">
        <v>10553.573114918598</v>
      </c>
      <c r="P8" s="1156">
        <v>104.9754949151993</v>
      </c>
      <c r="Q8" s="1156">
        <v>0.8874359728866972</v>
      </c>
      <c r="R8" s="1156">
        <v>-1040.7701824386022</v>
      </c>
      <c r="S8" s="1159">
        <v>-8.97653412311704</v>
      </c>
    </row>
    <row r="9" spans="1:19" s="36" customFormat="1" ht="12.75">
      <c r="A9" s="154" t="s">
        <v>476</v>
      </c>
      <c r="B9" s="1150">
        <v>1310.96642236</v>
      </c>
      <c r="C9" s="1145">
        <v>1310.1490689299999</v>
      </c>
      <c r="D9" s="1145">
        <v>1757.2036578750005</v>
      </c>
      <c r="E9" s="1145">
        <v>2016.3286332008995</v>
      </c>
      <c r="F9" s="1150">
        <v>-0.8173534300001393</v>
      </c>
      <c r="G9" s="1145">
        <v>-0.06234739624594967</v>
      </c>
      <c r="H9" s="1145">
        <v>259.12497532589896</v>
      </c>
      <c r="I9" s="1148">
        <v>14.746439558364038</v>
      </c>
      <c r="K9" s="154" t="s">
        <v>946</v>
      </c>
      <c r="L9" s="1161">
        <v>109.24748722</v>
      </c>
      <c r="M9" s="1156">
        <v>91.368239911</v>
      </c>
      <c r="N9" s="1156">
        <v>87.867018306</v>
      </c>
      <c r="O9" s="1156">
        <v>90.874967656</v>
      </c>
      <c r="P9" s="1161">
        <v>-17.879247308999993</v>
      </c>
      <c r="Q9" s="1156">
        <v>-16.365820179456566</v>
      </c>
      <c r="R9" s="1156">
        <v>3.00794934999999</v>
      </c>
      <c r="S9" s="1159">
        <v>3.4232973964414035</v>
      </c>
    </row>
    <row r="10" spans="1:19" s="36" customFormat="1" ht="12.75">
      <c r="A10" s="154" t="s">
        <v>477</v>
      </c>
      <c r="B10" s="1150">
        <v>2081.8060426300003</v>
      </c>
      <c r="C10" s="1145">
        <v>2421.851198969</v>
      </c>
      <c r="D10" s="1145">
        <v>4382.5101739421</v>
      </c>
      <c r="E10" s="1145">
        <v>10797.268921485098</v>
      </c>
      <c r="F10" s="1150">
        <v>340.04515633899973</v>
      </c>
      <c r="G10" s="1145">
        <v>16.33414205626052</v>
      </c>
      <c r="H10" s="1145">
        <v>6414.758747542998</v>
      </c>
      <c r="I10" s="1148">
        <v>146.37179362832774</v>
      </c>
      <c r="K10" s="154" t="s">
        <v>1218</v>
      </c>
      <c r="L10" s="1161">
        <v>3709.3670420799995</v>
      </c>
      <c r="M10" s="1156">
        <v>4164.028897688</v>
      </c>
      <c r="N10" s="1156">
        <v>3866.2562353819994</v>
      </c>
      <c r="O10" s="1156">
        <v>4849.498589866499</v>
      </c>
      <c r="P10" s="1161">
        <v>454.6618556080007</v>
      </c>
      <c r="Q10" s="1156">
        <v>12.257127710744216</v>
      </c>
      <c r="R10" s="1156">
        <v>983.2423544844996</v>
      </c>
      <c r="S10" s="1159">
        <v>25.431381021422446</v>
      </c>
    </row>
    <row r="11" spans="1:19" s="36" customFormat="1" ht="12.75">
      <c r="A11" s="154" t="s">
        <v>1195</v>
      </c>
      <c r="B11" s="1150">
        <v>193.55895646999997</v>
      </c>
      <c r="C11" s="1145">
        <v>477.89054804100005</v>
      </c>
      <c r="D11" s="1145">
        <v>258.713175423</v>
      </c>
      <c r="E11" s="1145">
        <v>503.4860693809999</v>
      </c>
      <c r="F11" s="1150">
        <v>284.3315915710001</v>
      </c>
      <c r="G11" s="1145">
        <v>146.8966338507147</v>
      </c>
      <c r="H11" s="1145">
        <v>244.77289395799988</v>
      </c>
      <c r="I11" s="1148">
        <v>94.6116847577602</v>
      </c>
      <c r="K11" s="154" t="s">
        <v>509</v>
      </c>
      <c r="L11" s="1165">
        <v>1895.3179948800002</v>
      </c>
      <c r="M11" s="1163">
        <v>1980.9898066443402</v>
      </c>
      <c r="N11" s="1163">
        <v>1945.2647507095403</v>
      </c>
      <c r="O11" s="1163">
        <v>2584.134293404999</v>
      </c>
      <c r="P11" s="1156">
        <v>85.67181176433996</v>
      </c>
      <c r="Q11" s="1156">
        <v>4.520181415243946</v>
      </c>
      <c r="R11" s="1156">
        <v>638.8695426954587</v>
      </c>
      <c r="S11" s="1159">
        <v>32.842292673140214</v>
      </c>
    </row>
    <row r="12" spans="1:19" s="36" customFormat="1" ht="12.75">
      <c r="A12" s="154" t="s">
        <v>1196</v>
      </c>
      <c r="B12" s="1154">
        <v>12643.47895323</v>
      </c>
      <c r="C12" s="1152">
        <v>15487.413045011695</v>
      </c>
      <c r="D12" s="1152">
        <v>19597.7425375696</v>
      </c>
      <c r="E12" s="1152">
        <v>17846.392592982313</v>
      </c>
      <c r="F12" s="1145">
        <v>2843.9340917816953</v>
      </c>
      <c r="G12" s="1145">
        <v>22.493287664746436</v>
      </c>
      <c r="H12" s="1145">
        <v>-1751.3499445872876</v>
      </c>
      <c r="I12" s="1148">
        <v>-8.936488175767614</v>
      </c>
      <c r="K12" s="153" t="s">
        <v>1219</v>
      </c>
      <c r="L12" s="1157">
        <v>32198.03019216</v>
      </c>
      <c r="M12" s="1155">
        <v>33463.0531643437</v>
      </c>
      <c r="N12" s="1155">
        <v>36089.8500807535</v>
      </c>
      <c r="O12" s="1155">
        <v>40407.24369142745</v>
      </c>
      <c r="P12" s="1155">
        <v>1265.0229721836986</v>
      </c>
      <c r="Q12" s="1155">
        <v>3.928883116867575</v>
      </c>
      <c r="R12" s="1155">
        <v>4317.393610673949</v>
      </c>
      <c r="S12" s="1160">
        <v>11.962902591763298</v>
      </c>
    </row>
    <row r="13" spans="1:19" s="60" customFormat="1" ht="12.75">
      <c r="A13" s="153" t="s">
        <v>1197</v>
      </c>
      <c r="B13" s="1146">
        <v>2680.2969866900003</v>
      </c>
      <c r="C13" s="1144">
        <v>3650.4478275445995</v>
      </c>
      <c r="D13" s="1144">
        <v>2712.5788700635994</v>
      </c>
      <c r="E13" s="1144">
        <v>4182.8660728297</v>
      </c>
      <c r="F13" s="1144">
        <v>970.1508408545992</v>
      </c>
      <c r="G13" s="1144">
        <v>36.19564718657073</v>
      </c>
      <c r="H13" s="1144">
        <v>1470.2872027661006</v>
      </c>
      <c r="I13" s="1147">
        <v>54.202560485610064</v>
      </c>
      <c r="K13" s="855" t="s">
        <v>1220</v>
      </c>
      <c r="L13" s="1164">
        <v>8721.984791299998</v>
      </c>
      <c r="M13" s="1162">
        <v>8178.7196602333</v>
      </c>
      <c r="N13" s="1162">
        <v>7931.5543567268005</v>
      </c>
      <c r="O13" s="1162">
        <v>8420.071346283301</v>
      </c>
      <c r="P13" s="1156">
        <v>-543.2651310666979</v>
      </c>
      <c r="Q13" s="1156">
        <v>-6.228686979695193</v>
      </c>
      <c r="R13" s="1156">
        <v>488.51698955650045</v>
      </c>
      <c r="S13" s="1159">
        <v>6.159158313555352</v>
      </c>
    </row>
    <row r="14" spans="1:19" s="36" customFormat="1" ht="12.75">
      <c r="A14" s="154" t="s">
        <v>1198</v>
      </c>
      <c r="B14" s="1153">
        <v>1100.88494977</v>
      </c>
      <c r="C14" s="1151">
        <v>1803.3102830455998</v>
      </c>
      <c r="D14" s="1151">
        <v>891.0235563995999</v>
      </c>
      <c r="E14" s="1151">
        <v>2203.5073730436998</v>
      </c>
      <c r="F14" s="1145">
        <v>702.4253332755998</v>
      </c>
      <c r="G14" s="1145">
        <v>63.80551695455119</v>
      </c>
      <c r="H14" s="1145">
        <v>1312.4838166441</v>
      </c>
      <c r="I14" s="1148">
        <v>147.30068663364122</v>
      </c>
      <c r="K14" s="154" t="s">
        <v>1221</v>
      </c>
      <c r="L14" s="1161">
        <v>6072.6427103</v>
      </c>
      <c r="M14" s="1156">
        <v>5815.571638748401</v>
      </c>
      <c r="N14" s="1156">
        <v>5777.211207737701</v>
      </c>
      <c r="O14" s="1156">
        <v>5903.9605038432</v>
      </c>
      <c r="P14" s="1161">
        <v>-257.07107155159883</v>
      </c>
      <c r="Q14" s="1156">
        <v>-4.233265216074256</v>
      </c>
      <c r="R14" s="1156">
        <v>126.74929610549862</v>
      </c>
      <c r="S14" s="1159">
        <v>2.1939529566746163</v>
      </c>
    </row>
    <row r="15" spans="1:19" s="36" customFormat="1" ht="12.75">
      <c r="A15" s="154" t="s">
        <v>478</v>
      </c>
      <c r="B15" s="1150">
        <v>106.13046679999998</v>
      </c>
      <c r="C15" s="1145">
        <v>100.95423795499997</v>
      </c>
      <c r="D15" s="1145">
        <v>110.90624482899997</v>
      </c>
      <c r="E15" s="1145">
        <v>181.80257624</v>
      </c>
      <c r="F15" s="1150">
        <v>-5.176228845000011</v>
      </c>
      <c r="G15" s="1145">
        <v>-4.877231770547543</v>
      </c>
      <c r="H15" s="1145">
        <v>70.89633141100003</v>
      </c>
      <c r="I15" s="1148">
        <v>63.924562156361034</v>
      </c>
      <c r="K15" s="154" t="s">
        <v>947</v>
      </c>
      <c r="L15" s="1161">
        <v>0</v>
      </c>
      <c r="M15" s="1156">
        <v>0</v>
      </c>
      <c r="N15" s="1156">
        <v>0</v>
      </c>
      <c r="O15" s="1156">
        <v>0</v>
      </c>
      <c r="P15" s="1161">
        <v>0</v>
      </c>
      <c r="Q15" s="1628" t="s">
        <v>900</v>
      </c>
      <c r="R15" s="1629">
        <v>0</v>
      </c>
      <c r="S15" s="1630" t="s">
        <v>900</v>
      </c>
    </row>
    <row r="16" spans="1:19" s="36" customFormat="1" ht="12.75">
      <c r="A16" s="154" t="s">
        <v>479</v>
      </c>
      <c r="B16" s="1150">
        <v>215.94988650000002</v>
      </c>
      <c r="C16" s="1145">
        <v>186.06129138</v>
      </c>
      <c r="D16" s="1145">
        <v>193.71553791</v>
      </c>
      <c r="E16" s="1145">
        <v>168.48441207</v>
      </c>
      <c r="F16" s="1150">
        <v>-29.88859512000002</v>
      </c>
      <c r="G16" s="1145">
        <v>-13.840523653157843</v>
      </c>
      <c r="H16" s="1145">
        <v>-25.231125840000004</v>
      </c>
      <c r="I16" s="1148">
        <v>-13.02483327471767</v>
      </c>
      <c r="K16" s="154" t="s">
        <v>948</v>
      </c>
      <c r="L16" s="1161">
        <v>0</v>
      </c>
      <c r="M16" s="1156">
        <v>0</v>
      </c>
      <c r="N16" s="1156">
        <v>0</v>
      </c>
      <c r="O16" s="1156">
        <v>0</v>
      </c>
      <c r="P16" s="1161">
        <v>0</v>
      </c>
      <c r="Q16" s="1628" t="s">
        <v>900</v>
      </c>
      <c r="R16" s="1629">
        <v>0</v>
      </c>
      <c r="S16" s="1630" t="s">
        <v>900</v>
      </c>
    </row>
    <row r="17" spans="1:19" s="36" customFormat="1" ht="12.75">
      <c r="A17" s="154" t="s">
        <v>480</v>
      </c>
      <c r="B17" s="1150">
        <v>18.951999999999998</v>
      </c>
      <c r="C17" s="1145">
        <v>5.290513256</v>
      </c>
      <c r="D17" s="1145">
        <v>2.8245818439999995</v>
      </c>
      <c r="E17" s="1145">
        <v>5.792653135999998</v>
      </c>
      <c r="F17" s="1150">
        <v>-13.661486743999998</v>
      </c>
      <c r="G17" s="1145">
        <v>-72.08467045166736</v>
      </c>
      <c r="H17" s="1145">
        <v>2.968071291999999</v>
      </c>
      <c r="I17" s="1148">
        <v>105.08002443989368</v>
      </c>
      <c r="J17" s="38"/>
      <c r="K17" s="154" t="s">
        <v>949</v>
      </c>
      <c r="L17" s="1161">
        <v>6665.300606050004</v>
      </c>
      <c r="M17" s="1156">
        <v>9131.979422310003</v>
      </c>
      <c r="N17" s="1156">
        <v>12333.686117361</v>
      </c>
      <c r="O17" s="1156">
        <v>15986.436616852527</v>
      </c>
      <c r="P17" s="1161">
        <v>2466.6788162599996</v>
      </c>
      <c r="Q17" s="1629">
        <v>37.0077654715382</v>
      </c>
      <c r="R17" s="1629">
        <v>3652.750499491527</v>
      </c>
      <c r="S17" s="1631">
        <v>29.61604880109512</v>
      </c>
    </row>
    <row r="18" spans="1:19" s="36" customFormat="1" ht="12.75">
      <c r="A18" s="154" t="s">
        <v>481</v>
      </c>
      <c r="B18" s="1150">
        <v>13.894052850000001</v>
      </c>
      <c r="C18" s="1145">
        <v>8.696253748</v>
      </c>
      <c r="D18" s="1145">
        <v>18.571079188000002</v>
      </c>
      <c r="E18" s="1145">
        <v>7.150564176</v>
      </c>
      <c r="F18" s="1150">
        <v>-5.197799102000001</v>
      </c>
      <c r="G18" s="1145">
        <v>-37.41024421106906</v>
      </c>
      <c r="H18" s="1145">
        <v>-11.420515012000003</v>
      </c>
      <c r="I18" s="1148">
        <v>-61.49623775972884</v>
      </c>
      <c r="K18" s="154" t="s">
        <v>1222</v>
      </c>
      <c r="L18" s="1161">
        <v>1436.6316319500002</v>
      </c>
      <c r="M18" s="1156">
        <v>1604.11663913</v>
      </c>
      <c r="N18" s="1156">
        <v>1807.0050915900003</v>
      </c>
      <c r="O18" s="1156">
        <v>2289.792714499418</v>
      </c>
      <c r="P18" s="1161">
        <v>167.4850071799999</v>
      </c>
      <c r="Q18" s="1629">
        <v>11.658173428401094</v>
      </c>
      <c r="R18" s="1629">
        <v>482.78762290941745</v>
      </c>
      <c r="S18" s="1631">
        <v>26.71755741897817</v>
      </c>
    </row>
    <row r="19" spans="1:19" s="36" customFormat="1" ht="12.75">
      <c r="A19" s="154" t="s">
        <v>1199</v>
      </c>
      <c r="B19" s="1150">
        <v>608.9813856900001</v>
      </c>
      <c r="C19" s="1145">
        <v>923.52088282</v>
      </c>
      <c r="D19" s="1145">
        <v>959.11705672</v>
      </c>
      <c r="E19" s="1145">
        <v>821.2164523700001</v>
      </c>
      <c r="F19" s="1150">
        <v>314.53949712999986</v>
      </c>
      <c r="G19" s="1145">
        <v>51.650100400624574</v>
      </c>
      <c r="H19" s="1145">
        <v>-137.90060434999998</v>
      </c>
      <c r="I19" s="1148">
        <v>-14.377870082051727</v>
      </c>
      <c r="K19" s="154" t="s">
        <v>950</v>
      </c>
      <c r="L19" s="1165">
        <v>9301.47013946</v>
      </c>
      <c r="M19" s="1163">
        <v>8732.665803922</v>
      </c>
      <c r="N19" s="1163">
        <v>8240.393307338</v>
      </c>
      <c r="O19" s="1163">
        <v>7806.982509949002</v>
      </c>
      <c r="P19" s="1156">
        <v>-568.8043355379996</v>
      </c>
      <c r="Q19" s="1629">
        <v>-6.115208961698841</v>
      </c>
      <c r="R19" s="1629">
        <v>-433.4107973889977</v>
      </c>
      <c r="S19" s="1631">
        <v>-5.259588726220739</v>
      </c>
    </row>
    <row r="20" spans="1:19" s="36" customFormat="1" ht="12.75">
      <c r="A20" s="154" t="s">
        <v>482</v>
      </c>
      <c r="B20" s="1154">
        <v>615.5046824100001</v>
      </c>
      <c r="C20" s="1152">
        <v>622.61436534</v>
      </c>
      <c r="D20" s="1152">
        <v>536.4208131729999</v>
      </c>
      <c r="E20" s="1152">
        <v>794.9120417940001</v>
      </c>
      <c r="F20" s="1145">
        <v>7.109682929999849</v>
      </c>
      <c r="G20" s="1145">
        <v>1.155098106185315</v>
      </c>
      <c r="H20" s="1145">
        <v>258.4912286210001</v>
      </c>
      <c r="I20" s="1148">
        <v>48.18814301629916</v>
      </c>
      <c r="J20" s="38"/>
      <c r="K20" s="153" t="s">
        <v>1223</v>
      </c>
      <c r="L20" s="1157">
        <v>140631.75953792</v>
      </c>
      <c r="M20" s="1155">
        <v>145215.44936215997</v>
      </c>
      <c r="N20" s="1155">
        <v>161394.038125072</v>
      </c>
      <c r="O20" s="1155">
        <v>183676.67719912136</v>
      </c>
      <c r="P20" s="1155">
        <v>4583.689824239962</v>
      </c>
      <c r="Q20" s="1632">
        <v>3.2593560937449655</v>
      </c>
      <c r="R20" s="1632">
        <v>22282.639074049366</v>
      </c>
      <c r="S20" s="1633">
        <v>13.80635823535283</v>
      </c>
    </row>
    <row r="21" spans="1:19" s="60" customFormat="1" ht="12.75">
      <c r="A21" s="153" t="s">
        <v>1200</v>
      </c>
      <c r="B21" s="1146">
        <v>129075.793168187</v>
      </c>
      <c r="C21" s="1144">
        <v>144545.53418165934</v>
      </c>
      <c r="D21" s="1144">
        <v>156363.12800087096</v>
      </c>
      <c r="E21" s="1144">
        <v>178139.6926684152</v>
      </c>
      <c r="F21" s="1144">
        <v>15469.741013472347</v>
      </c>
      <c r="G21" s="1144">
        <v>11.985005579872848</v>
      </c>
      <c r="H21" s="1144">
        <v>21776.56466754424</v>
      </c>
      <c r="I21" s="1147">
        <v>13.926918031099342</v>
      </c>
      <c r="J21" s="79"/>
      <c r="K21" s="855" t="s">
        <v>510</v>
      </c>
      <c r="L21" s="1164">
        <v>47082.55592642001</v>
      </c>
      <c r="M21" s="1162">
        <v>49194.899435445484</v>
      </c>
      <c r="N21" s="1162">
        <v>53412.227971099914</v>
      </c>
      <c r="O21" s="1162">
        <v>58613.49391354882</v>
      </c>
      <c r="P21" s="1156">
        <v>2112.3435090254716</v>
      </c>
      <c r="Q21" s="1629">
        <v>4.486467370901898</v>
      </c>
      <c r="R21" s="1629">
        <v>5201.265942448903</v>
      </c>
      <c r="S21" s="1631">
        <v>9.73796851399493</v>
      </c>
    </row>
    <row r="22" spans="1:19" s="36" customFormat="1" ht="12.75">
      <c r="A22" s="154" t="s">
        <v>1201</v>
      </c>
      <c r="B22" s="1153">
        <v>24937.675669005</v>
      </c>
      <c r="C22" s="1151">
        <v>21312.486718257092</v>
      </c>
      <c r="D22" s="1151">
        <v>26165.742723215895</v>
      </c>
      <c r="E22" s="1151">
        <v>27597.93517537632</v>
      </c>
      <c r="F22" s="1145">
        <v>-3625.1889507479063</v>
      </c>
      <c r="G22" s="1145">
        <v>-14.536996145369107</v>
      </c>
      <c r="H22" s="1145">
        <v>1432.1924521604233</v>
      </c>
      <c r="I22" s="1148">
        <v>5.473540221312701</v>
      </c>
      <c r="J22" s="38"/>
      <c r="K22" s="154" t="s">
        <v>511</v>
      </c>
      <c r="L22" s="1161">
        <v>18937.423893760002</v>
      </c>
      <c r="M22" s="1156">
        <v>20073.6076510375</v>
      </c>
      <c r="N22" s="1156">
        <v>23601.874179043803</v>
      </c>
      <c r="O22" s="1156">
        <v>26171.712032637104</v>
      </c>
      <c r="P22" s="1161">
        <v>1136.1837572774966</v>
      </c>
      <c r="Q22" s="1629">
        <v>5.999674315004778</v>
      </c>
      <c r="R22" s="1629">
        <v>2569.8378535933007</v>
      </c>
      <c r="S22" s="1631">
        <v>10.888278761671689</v>
      </c>
    </row>
    <row r="23" spans="1:19" s="36" customFormat="1" ht="12.75">
      <c r="A23" s="154" t="s">
        <v>945</v>
      </c>
      <c r="B23" s="1150">
        <v>6556.286642450001</v>
      </c>
      <c r="C23" s="1145">
        <v>7654.741553554402</v>
      </c>
      <c r="D23" s="1145">
        <v>7896.8005088271</v>
      </c>
      <c r="E23" s="1145">
        <v>9321.2871274711</v>
      </c>
      <c r="F23" s="1150">
        <v>1098.4549111044016</v>
      </c>
      <c r="G23" s="1145">
        <v>16.75422340433125</v>
      </c>
      <c r="H23" s="1145">
        <v>1424.4866186439995</v>
      </c>
      <c r="I23" s="1148">
        <v>18.038781871869475</v>
      </c>
      <c r="K23" s="154" t="s">
        <v>512</v>
      </c>
      <c r="L23" s="1161">
        <v>10127.025780179998</v>
      </c>
      <c r="M23" s="1156">
        <v>10474.293794539495</v>
      </c>
      <c r="N23" s="1156">
        <v>11432.505049190004</v>
      </c>
      <c r="O23" s="1156">
        <v>13651.222785534002</v>
      </c>
      <c r="P23" s="1161">
        <v>347.2680143594971</v>
      </c>
      <c r="Q23" s="1629">
        <v>3.4291214607071416</v>
      </c>
      <c r="R23" s="1629">
        <v>2218.7177363439987</v>
      </c>
      <c r="S23" s="1631">
        <v>19.407100428100797</v>
      </c>
    </row>
    <row r="24" spans="1:19" s="36" customFormat="1" ht="12.75">
      <c r="A24" s="154" t="s">
        <v>1202</v>
      </c>
      <c r="B24" s="1150">
        <v>4124.751072570001</v>
      </c>
      <c r="C24" s="1145">
        <v>5041.41675583676</v>
      </c>
      <c r="D24" s="1145">
        <v>4753.383164016962</v>
      </c>
      <c r="E24" s="1145">
        <v>6315.254074367061</v>
      </c>
      <c r="F24" s="1150">
        <v>916.6656832667586</v>
      </c>
      <c r="G24" s="1145">
        <v>22.223539484907956</v>
      </c>
      <c r="H24" s="1145">
        <v>1561.8709103500987</v>
      </c>
      <c r="I24" s="1149">
        <v>32.85808983743279</v>
      </c>
      <c r="K24" s="154" t="s">
        <v>513</v>
      </c>
      <c r="L24" s="1161">
        <v>46968.46331795001</v>
      </c>
      <c r="M24" s="1156">
        <v>46372.88032911651</v>
      </c>
      <c r="N24" s="1156">
        <v>52454.424719779294</v>
      </c>
      <c r="O24" s="1156">
        <v>59712.39534544847</v>
      </c>
      <c r="P24" s="1161">
        <v>-595.5829888334993</v>
      </c>
      <c r="Q24" s="1629">
        <v>-1.268048700681856</v>
      </c>
      <c r="R24" s="1629">
        <v>7257.970625669179</v>
      </c>
      <c r="S24" s="1631">
        <v>13.836717616183053</v>
      </c>
    </row>
    <row r="25" spans="1:19" s="36" customFormat="1" ht="12.75">
      <c r="A25" s="154" t="s">
        <v>483</v>
      </c>
      <c r="B25" s="1150">
        <v>2454.1189634099997</v>
      </c>
      <c r="C25" s="1145">
        <v>3740.88633018176</v>
      </c>
      <c r="D25" s="1145">
        <v>3382.135572129759</v>
      </c>
      <c r="E25" s="1145">
        <v>4010.9956366708607</v>
      </c>
      <c r="F25" s="1150">
        <v>1286.7673667717604</v>
      </c>
      <c r="G25" s="1145">
        <v>52.432966207302215</v>
      </c>
      <c r="H25" s="1145">
        <v>628.8600645411016</v>
      </c>
      <c r="I25" s="1148">
        <v>18.59357944498668</v>
      </c>
      <c r="K25" s="154" t="s">
        <v>514</v>
      </c>
      <c r="L25" s="1161">
        <v>16135.673341230002</v>
      </c>
      <c r="M25" s="1156">
        <v>17590.050454809996</v>
      </c>
      <c r="N25" s="1156">
        <v>18971.735453358004</v>
      </c>
      <c r="O25" s="1156">
        <v>24137.237176786</v>
      </c>
      <c r="P25" s="1161">
        <v>1454.3771135799943</v>
      </c>
      <c r="Q25" s="1629">
        <v>9.013426851321775</v>
      </c>
      <c r="R25" s="1629">
        <v>5165.501723427995</v>
      </c>
      <c r="S25" s="1631">
        <v>27.227354799076643</v>
      </c>
    </row>
    <row r="26" spans="1:19" s="36" customFormat="1" ht="12.75">
      <c r="A26" s="154" t="s">
        <v>484</v>
      </c>
      <c r="B26" s="1150">
        <v>1670.6321091499995</v>
      </c>
      <c r="C26" s="1145">
        <v>1300.530425655</v>
      </c>
      <c r="D26" s="1145">
        <v>1371.2475918872003</v>
      </c>
      <c r="E26" s="1145">
        <v>2304.258437696199</v>
      </c>
      <c r="F26" s="1150">
        <v>-370.1016834949994</v>
      </c>
      <c r="G26" s="1145">
        <v>-22.15339220813273</v>
      </c>
      <c r="H26" s="1145">
        <v>933.0108458089987</v>
      </c>
      <c r="I26" s="1148">
        <v>68.04101982231585</v>
      </c>
      <c r="K26" s="154" t="s">
        <v>515</v>
      </c>
      <c r="L26" s="1165">
        <v>1380.6167850800002</v>
      </c>
      <c r="M26" s="1163">
        <v>1509.7176972109996</v>
      </c>
      <c r="N26" s="1163">
        <v>1521.270752601</v>
      </c>
      <c r="O26" s="1163">
        <v>1390.6159451670003</v>
      </c>
      <c r="P26" s="1156">
        <v>129.1009121309994</v>
      </c>
      <c r="Q26" s="1629">
        <v>9.350959189122028</v>
      </c>
      <c r="R26" s="1629">
        <v>-130.65480743399962</v>
      </c>
      <c r="S26" s="1631">
        <v>-8.58853081942264</v>
      </c>
    </row>
    <row r="27" spans="1:19" s="36" customFormat="1" ht="12.75">
      <c r="A27" s="154" t="s">
        <v>485</v>
      </c>
      <c r="B27" s="1150">
        <v>43.24621725</v>
      </c>
      <c r="C27" s="1145">
        <v>682.4021730939999</v>
      </c>
      <c r="D27" s="1145">
        <v>606.398186384</v>
      </c>
      <c r="E27" s="1145">
        <v>718.557648324</v>
      </c>
      <c r="F27" s="1150">
        <v>639.1559558439999</v>
      </c>
      <c r="G27" s="1145">
        <v>1477.9465037349594</v>
      </c>
      <c r="H27" s="1145">
        <v>112.15946193999991</v>
      </c>
      <c r="I27" s="1148">
        <v>18.496008803854703</v>
      </c>
      <c r="K27" s="153" t="s">
        <v>1224</v>
      </c>
      <c r="L27" s="1157">
        <v>77368.11272254998</v>
      </c>
      <c r="M27" s="1155">
        <v>80193.92914760999</v>
      </c>
      <c r="N27" s="1155">
        <v>80144.17718591001</v>
      </c>
      <c r="O27" s="1155">
        <v>83490.06447034221</v>
      </c>
      <c r="P27" s="1155">
        <v>2825.8164250600094</v>
      </c>
      <c r="Q27" s="1632">
        <v>3.652430343226386</v>
      </c>
      <c r="R27" s="1632">
        <v>3345.887284432203</v>
      </c>
      <c r="S27" s="1633">
        <v>4.1748351557353525</v>
      </c>
    </row>
    <row r="28" spans="1:19" s="36" customFormat="1" ht="12.75">
      <c r="A28" s="154" t="s">
        <v>486</v>
      </c>
      <c r="B28" s="1150">
        <v>3537.1409692100005</v>
      </c>
      <c r="C28" s="1145">
        <v>4317.2069253022</v>
      </c>
      <c r="D28" s="1145">
        <v>4766.2192866856</v>
      </c>
      <c r="E28" s="1145">
        <v>4968.178349496259</v>
      </c>
      <c r="F28" s="1150">
        <v>780.0659560921995</v>
      </c>
      <c r="G28" s="1145">
        <v>22.05357272674441</v>
      </c>
      <c r="H28" s="1145">
        <v>201.9590628106589</v>
      </c>
      <c r="I28" s="1148">
        <v>4.237301111487466</v>
      </c>
      <c r="K28" s="154" t="s">
        <v>517</v>
      </c>
      <c r="L28" s="1164">
        <v>108.13232405000001</v>
      </c>
      <c r="M28" s="1162">
        <v>55.806954049999995</v>
      </c>
      <c r="N28" s="1162">
        <v>59.339677009999996</v>
      </c>
      <c r="O28" s="1162">
        <v>345.14458809999996</v>
      </c>
      <c r="P28" s="1156">
        <v>-52.325370000000014</v>
      </c>
      <c r="Q28" s="1629">
        <v>-48.39012798412152</v>
      </c>
      <c r="R28" s="1629">
        <v>285.80491108999996</v>
      </c>
      <c r="S28" s="1631">
        <v>481.6421751703094</v>
      </c>
    </row>
    <row r="29" spans="1:19" s="36" customFormat="1" ht="12.75">
      <c r="A29" s="154" t="s">
        <v>487</v>
      </c>
      <c r="B29" s="1150">
        <v>0</v>
      </c>
      <c r="C29" s="1145">
        <v>0</v>
      </c>
      <c r="D29" s="1145">
        <v>0</v>
      </c>
      <c r="E29" s="1145">
        <v>0</v>
      </c>
      <c r="F29" s="1150">
        <v>0</v>
      </c>
      <c r="G29" s="1624" t="s">
        <v>900</v>
      </c>
      <c r="H29" s="1624" t="s">
        <v>900</v>
      </c>
      <c r="I29" s="1626" t="s">
        <v>900</v>
      </c>
      <c r="J29" s="38"/>
      <c r="K29" s="160" t="s">
        <v>518</v>
      </c>
      <c r="L29" s="1161">
        <v>682.27957777</v>
      </c>
      <c r="M29" s="1156">
        <v>524.34914417</v>
      </c>
      <c r="N29" s="1156">
        <v>322.5126899999999</v>
      </c>
      <c r="O29" s="1156">
        <v>320.56411396</v>
      </c>
      <c r="P29" s="1161">
        <v>-157.9304335999999</v>
      </c>
      <c r="Q29" s="1629">
        <v>-23.1474660455452</v>
      </c>
      <c r="R29" s="1629">
        <v>-1.9485760399999208</v>
      </c>
      <c r="S29" s="1631">
        <v>-0.60418585079549</v>
      </c>
    </row>
    <row r="30" spans="1:19" s="36" customFormat="1" ht="12.75">
      <c r="A30" s="154" t="s">
        <v>1203</v>
      </c>
      <c r="B30" s="1150">
        <v>8480.6773205365</v>
      </c>
      <c r="C30" s="1145">
        <v>8965.973183823698</v>
      </c>
      <c r="D30" s="1145">
        <v>9526.817046617</v>
      </c>
      <c r="E30" s="1145">
        <v>9971.706558643</v>
      </c>
      <c r="F30" s="1150">
        <v>485.2958632871978</v>
      </c>
      <c r="G30" s="1625">
        <v>5.72237151520932</v>
      </c>
      <c r="H30" s="1625">
        <v>5.72237151520932</v>
      </c>
      <c r="I30" s="1627">
        <v>5.72237151520932</v>
      </c>
      <c r="K30" s="154" t="s">
        <v>519</v>
      </c>
      <c r="L30" s="1161">
        <v>1202.9729746</v>
      </c>
      <c r="M30" s="1156">
        <v>1031.43666616</v>
      </c>
      <c r="N30" s="1156">
        <v>841.6756287299997</v>
      </c>
      <c r="O30" s="1156">
        <v>1025.69002183</v>
      </c>
      <c r="P30" s="1161">
        <v>-171.53630844000008</v>
      </c>
      <c r="Q30" s="1629">
        <v>-14.259365094800867</v>
      </c>
      <c r="R30" s="1629">
        <v>184.01439310000023</v>
      </c>
      <c r="S30" s="1631">
        <v>21.862863414217976</v>
      </c>
    </row>
    <row r="31" spans="1:19" s="36" customFormat="1" ht="12.75">
      <c r="A31" s="154" t="s">
        <v>1204</v>
      </c>
      <c r="B31" s="1150">
        <v>5337.604448640001</v>
      </c>
      <c r="C31" s="1145">
        <v>6304.0046579325</v>
      </c>
      <c r="D31" s="1145">
        <v>7043.596699881199</v>
      </c>
      <c r="E31" s="1145">
        <v>7857.173103899201</v>
      </c>
      <c r="F31" s="1150">
        <v>966.4002092924993</v>
      </c>
      <c r="G31" s="1625">
        <v>18.105504418536185</v>
      </c>
      <c r="H31" s="1625">
        <v>18.105504418536185</v>
      </c>
      <c r="I31" s="1627">
        <v>18.105504418536185</v>
      </c>
      <c r="K31" s="154" t="s">
        <v>520</v>
      </c>
      <c r="L31" s="1161">
        <v>6376.67492991</v>
      </c>
      <c r="M31" s="1156">
        <v>8164.395146769999</v>
      </c>
      <c r="N31" s="1156">
        <v>10065.74807388</v>
      </c>
      <c r="O31" s="1156">
        <v>11927.378268100003</v>
      </c>
      <c r="P31" s="1161">
        <v>1787.7202168599988</v>
      </c>
      <c r="Q31" s="1629">
        <v>28.035304237866026</v>
      </c>
      <c r="R31" s="1629">
        <v>1861.6301942200025</v>
      </c>
      <c r="S31" s="1631">
        <v>18.494702833372305</v>
      </c>
    </row>
    <row r="32" spans="1:19" s="36" customFormat="1" ht="12.75">
      <c r="A32" s="154" t="s">
        <v>488</v>
      </c>
      <c r="B32" s="1150">
        <v>2887.3022548500003</v>
      </c>
      <c r="C32" s="1145">
        <v>2302.4944831729003</v>
      </c>
      <c r="D32" s="1145">
        <v>2489.927476420899</v>
      </c>
      <c r="E32" s="1145">
        <v>2758.369670708901</v>
      </c>
      <c r="F32" s="1150">
        <v>-584.8077716770999</v>
      </c>
      <c r="G32" s="1625">
        <v>-20.25447009209923</v>
      </c>
      <c r="H32" s="1625">
        <v>-20.25447009209923</v>
      </c>
      <c r="I32" s="1627">
        <v>-20.25447009209923</v>
      </c>
      <c r="K32" s="154" t="s">
        <v>1225</v>
      </c>
      <c r="L32" s="1161">
        <v>440.709013</v>
      </c>
      <c r="M32" s="1156">
        <v>1030.9119965700002</v>
      </c>
      <c r="N32" s="1156">
        <v>997.3788866799999</v>
      </c>
      <c r="O32" s="1156">
        <v>1259.6894126600005</v>
      </c>
      <c r="P32" s="1161">
        <v>590.2029835700001</v>
      </c>
      <c r="Q32" s="1629">
        <v>133.92124194428493</v>
      </c>
      <c r="R32" s="1629">
        <v>262.31052598000053</v>
      </c>
      <c r="S32" s="1631">
        <v>26.299987846460247</v>
      </c>
    </row>
    <row r="33" spans="1:19" s="36" customFormat="1" ht="12.75">
      <c r="A33" s="154" t="s">
        <v>1205</v>
      </c>
      <c r="B33" s="1150">
        <v>3564.528013709999</v>
      </c>
      <c r="C33" s="1145">
        <v>4574.721395170699</v>
      </c>
      <c r="D33" s="1145">
        <v>4240.0559228843995</v>
      </c>
      <c r="E33" s="1145">
        <v>4764.774699731399</v>
      </c>
      <c r="F33" s="1150">
        <v>1010.1933814607</v>
      </c>
      <c r="G33" s="1625">
        <v>28.340172319456116</v>
      </c>
      <c r="H33" s="1625">
        <v>28.340172319456116</v>
      </c>
      <c r="I33" s="1627">
        <v>28.340172319456116</v>
      </c>
      <c r="K33" s="154" t="s">
        <v>1226</v>
      </c>
      <c r="L33" s="1161">
        <v>2024.11629669</v>
      </c>
      <c r="M33" s="1156">
        <v>1324.8591492300002</v>
      </c>
      <c r="N33" s="1156">
        <v>1316.16555217</v>
      </c>
      <c r="O33" s="1156">
        <v>973.42396711</v>
      </c>
      <c r="P33" s="1161">
        <v>-699.2571474599997</v>
      </c>
      <c r="Q33" s="1629">
        <v>-34.54629304667336</v>
      </c>
      <c r="R33" s="1629">
        <v>-342.7415850599999</v>
      </c>
      <c r="S33" s="1631">
        <v>-26.040917458667113</v>
      </c>
    </row>
    <row r="34" spans="1:19" s="36" customFormat="1" ht="12.75">
      <c r="A34" s="154" t="s">
        <v>1206</v>
      </c>
      <c r="B34" s="1150">
        <v>0</v>
      </c>
      <c r="C34" s="1145">
        <v>0</v>
      </c>
      <c r="D34" s="1145">
        <v>0</v>
      </c>
      <c r="E34" s="1145">
        <v>0</v>
      </c>
      <c r="F34" s="1150">
        <v>0</v>
      </c>
      <c r="G34" s="1624" t="s">
        <v>900</v>
      </c>
      <c r="H34" s="1624" t="s">
        <v>900</v>
      </c>
      <c r="I34" s="1626" t="s">
        <v>900</v>
      </c>
      <c r="K34" s="154" t="s">
        <v>521</v>
      </c>
      <c r="L34" s="1161">
        <v>1840.1760797999998</v>
      </c>
      <c r="M34" s="1156">
        <v>2591.4381191600005</v>
      </c>
      <c r="N34" s="1156">
        <v>2646.0690899600004</v>
      </c>
      <c r="O34" s="1156">
        <v>2983.7184269699997</v>
      </c>
      <c r="P34" s="1161">
        <v>751.2620393600007</v>
      </c>
      <c r="Q34" s="1629">
        <v>40.82555183749872</v>
      </c>
      <c r="R34" s="1629">
        <v>337.6493370099993</v>
      </c>
      <c r="S34" s="1631">
        <v>12.760412730383521</v>
      </c>
    </row>
    <row r="35" spans="1:19" s="36" customFormat="1" ht="12.75">
      <c r="A35" s="154" t="s">
        <v>489</v>
      </c>
      <c r="B35" s="1150">
        <v>4934.023069909998</v>
      </c>
      <c r="C35" s="1145">
        <v>5376.963473358699</v>
      </c>
      <c r="D35" s="1145">
        <v>5545.4989165073</v>
      </c>
      <c r="E35" s="1145">
        <v>5987.226747586299</v>
      </c>
      <c r="F35" s="1150">
        <v>442.94040344870064</v>
      </c>
      <c r="G35" s="1145">
        <v>8.977266566708215</v>
      </c>
      <c r="H35" s="1145">
        <v>441.72783107899886</v>
      </c>
      <c r="I35" s="1148">
        <v>7.96552010431571</v>
      </c>
      <c r="K35" s="154" t="s">
        <v>524</v>
      </c>
      <c r="L35" s="1161">
        <v>0</v>
      </c>
      <c r="M35" s="1156">
        <v>0</v>
      </c>
      <c r="N35" s="1156">
        <v>0</v>
      </c>
      <c r="O35" s="1156">
        <v>0</v>
      </c>
      <c r="P35" s="1161">
        <v>0</v>
      </c>
      <c r="Q35" s="1628" t="s">
        <v>900</v>
      </c>
      <c r="R35" s="1629">
        <v>0</v>
      </c>
      <c r="S35" s="1630" t="s">
        <v>900</v>
      </c>
    </row>
    <row r="36" spans="1:19" s="36" customFormat="1" ht="12.75">
      <c r="A36" s="154" t="s">
        <v>1207</v>
      </c>
      <c r="B36" s="1150">
        <v>1347.0356882899996</v>
      </c>
      <c r="C36" s="1145">
        <v>1766.5054068200004</v>
      </c>
      <c r="D36" s="1145">
        <v>1804.324624248</v>
      </c>
      <c r="E36" s="1145">
        <v>2247.608625195</v>
      </c>
      <c r="F36" s="1150">
        <v>419.4697185300008</v>
      </c>
      <c r="G36" s="1145">
        <v>31.14020824960462</v>
      </c>
      <c r="H36" s="1145">
        <v>443.2840009470001</v>
      </c>
      <c r="I36" s="1148">
        <v>24.56786295491314</v>
      </c>
      <c r="K36" s="154" t="s">
        <v>525</v>
      </c>
      <c r="L36" s="1161">
        <v>1902.17605019</v>
      </c>
      <c r="M36" s="1156">
        <v>2432.71281061</v>
      </c>
      <c r="N36" s="1156">
        <v>2185.4605045800004</v>
      </c>
      <c r="O36" s="1156">
        <v>2632.61352975</v>
      </c>
      <c r="P36" s="1161">
        <v>530.5367604199998</v>
      </c>
      <c r="Q36" s="1629">
        <v>27.89104406855542</v>
      </c>
      <c r="R36" s="1629">
        <v>447.15302516999964</v>
      </c>
      <c r="S36" s="1631">
        <v>20.460357175657727</v>
      </c>
    </row>
    <row r="37" spans="1:19" s="36" customFormat="1" ht="12.75">
      <c r="A37" s="154" t="s">
        <v>1208</v>
      </c>
      <c r="B37" s="1150">
        <v>295.73291508</v>
      </c>
      <c r="C37" s="1145">
        <v>455.62852581</v>
      </c>
      <c r="D37" s="1145">
        <v>492.84087349000004</v>
      </c>
      <c r="E37" s="1145">
        <v>483.93362935</v>
      </c>
      <c r="F37" s="1150">
        <v>159.89561073</v>
      </c>
      <c r="G37" s="1145">
        <v>54.067573332764105</v>
      </c>
      <c r="H37" s="1145">
        <v>-8.907244140000046</v>
      </c>
      <c r="I37" s="1148">
        <v>-1.8073265873677131</v>
      </c>
      <c r="K37" s="154" t="s">
        <v>526</v>
      </c>
      <c r="L37" s="1161">
        <v>1441.6306166099998</v>
      </c>
      <c r="M37" s="1156">
        <v>1496.9975630600002</v>
      </c>
      <c r="N37" s="1156">
        <v>1409.63553895</v>
      </c>
      <c r="O37" s="1156">
        <v>878.5186867900002</v>
      </c>
      <c r="P37" s="1161">
        <v>55.36694645000034</v>
      </c>
      <c r="Q37" s="1629">
        <v>3.840577871479723</v>
      </c>
      <c r="R37" s="1629">
        <v>-531.1168521599998</v>
      </c>
      <c r="S37" s="1631">
        <v>-37.677600875160586</v>
      </c>
    </row>
    <row r="38" spans="1:19" s="36" customFormat="1" ht="12.75">
      <c r="A38" s="154" t="s">
        <v>490</v>
      </c>
      <c r="B38" s="1150">
        <v>296.16859980000004</v>
      </c>
      <c r="C38" s="1145">
        <v>341.3179477399999</v>
      </c>
      <c r="D38" s="1145">
        <v>310.1411297100001</v>
      </c>
      <c r="E38" s="1145">
        <v>385.53107011000003</v>
      </c>
      <c r="F38" s="1150">
        <v>45.14934793999987</v>
      </c>
      <c r="G38" s="1145">
        <v>15.244474927621907</v>
      </c>
      <c r="H38" s="1145">
        <v>75.38994039999994</v>
      </c>
      <c r="I38" s="1148">
        <v>24.308269100100947</v>
      </c>
      <c r="K38" s="154" t="s">
        <v>555</v>
      </c>
      <c r="L38" s="1161">
        <v>47429.68259750999</v>
      </c>
      <c r="M38" s="1156">
        <v>57580.34277685</v>
      </c>
      <c r="N38" s="1156">
        <v>57064.3672057</v>
      </c>
      <c r="O38" s="1156">
        <v>57586.935101862204</v>
      </c>
      <c r="P38" s="1161">
        <v>10150.660179340004</v>
      </c>
      <c r="Q38" s="1629">
        <v>21.401492954272697</v>
      </c>
      <c r="R38" s="1629">
        <v>522.5678961622034</v>
      </c>
      <c r="S38" s="1631">
        <v>0.9157516708780844</v>
      </c>
    </row>
    <row r="39" spans="1:19" s="36" customFormat="1" ht="12.75">
      <c r="A39" s="154" t="s">
        <v>491</v>
      </c>
      <c r="B39" s="1150">
        <v>1030.2089705555</v>
      </c>
      <c r="C39" s="1145">
        <v>1121.428339891</v>
      </c>
      <c r="D39" s="1145">
        <v>982.7729532540001</v>
      </c>
      <c r="E39" s="1145">
        <v>919.237031324</v>
      </c>
      <c r="F39" s="1150">
        <v>91.2193693355</v>
      </c>
      <c r="G39" s="1145">
        <v>8.85445302289627</v>
      </c>
      <c r="H39" s="1145">
        <v>-63.535921930000086</v>
      </c>
      <c r="I39" s="1148">
        <v>-6.464964437577381</v>
      </c>
      <c r="K39" s="154" t="s">
        <v>951</v>
      </c>
      <c r="L39" s="1165">
        <v>13919.5627101</v>
      </c>
      <c r="M39" s="1163">
        <v>3960.6788209800006</v>
      </c>
      <c r="N39" s="1163">
        <v>3235.8243382499986</v>
      </c>
      <c r="O39" s="1163">
        <v>3556.388353209999</v>
      </c>
      <c r="P39" s="1156">
        <v>-9958.88388912</v>
      </c>
      <c r="Q39" s="1629">
        <v>-71.5459536806703</v>
      </c>
      <c r="R39" s="1629">
        <v>320.56401496000035</v>
      </c>
      <c r="S39" s="1631">
        <v>9.906718704432766</v>
      </c>
    </row>
    <row r="40" spans="1:19" s="36" customFormat="1" ht="12.75">
      <c r="A40" s="154" t="s">
        <v>492</v>
      </c>
      <c r="B40" s="1150">
        <v>6888.99475172</v>
      </c>
      <c r="C40" s="1145">
        <v>8123.252890426001</v>
      </c>
      <c r="D40" s="1145">
        <v>8572.091446594999</v>
      </c>
      <c r="E40" s="1145">
        <v>9805.417415195</v>
      </c>
      <c r="F40" s="1150">
        <v>1234.2581387060009</v>
      </c>
      <c r="G40" s="1145">
        <v>17.916375076317763</v>
      </c>
      <c r="H40" s="1145">
        <v>1233.3259686000001</v>
      </c>
      <c r="I40" s="1148">
        <v>14.387690288697295</v>
      </c>
      <c r="K40" s="153" t="s">
        <v>1227</v>
      </c>
      <c r="L40" s="1157">
        <v>51782.343964587</v>
      </c>
      <c r="M40" s="1155">
        <v>54316.625202029805</v>
      </c>
      <c r="N40" s="1155">
        <v>59829.607764042084</v>
      </c>
      <c r="O40" s="1155">
        <v>67052.35759762542</v>
      </c>
      <c r="P40" s="1155">
        <v>2534.281237442803</v>
      </c>
      <c r="Q40" s="1632">
        <v>4.894102976829229</v>
      </c>
      <c r="R40" s="1632">
        <v>7222.749833583337</v>
      </c>
      <c r="S40" s="1633">
        <v>12.072199874798859</v>
      </c>
    </row>
    <row r="41" spans="1:19" s="36" customFormat="1" ht="12.75">
      <c r="A41" s="154" t="s">
        <v>493</v>
      </c>
      <c r="B41" s="1150">
        <v>12788.908546339999</v>
      </c>
      <c r="C41" s="1145">
        <v>16316.055176107999</v>
      </c>
      <c r="D41" s="1145">
        <v>17618.824070582</v>
      </c>
      <c r="E41" s="1145">
        <v>20535.550113848</v>
      </c>
      <c r="F41" s="1150">
        <v>3527.146629768</v>
      </c>
      <c r="G41" s="1145">
        <v>27.579731428898352</v>
      </c>
      <c r="H41" s="1145">
        <v>2916.7260432660005</v>
      </c>
      <c r="I41" s="1148">
        <v>16.554601099264243</v>
      </c>
      <c r="K41" s="154" t="s">
        <v>1228</v>
      </c>
      <c r="L41" s="1164">
        <v>3962.007681400001</v>
      </c>
      <c r="M41" s="1162">
        <v>4304.4266415051</v>
      </c>
      <c r="N41" s="1162">
        <v>4568.897405178101</v>
      </c>
      <c r="O41" s="1162">
        <v>5632.615126279099</v>
      </c>
      <c r="P41" s="1156">
        <v>342.4189601050989</v>
      </c>
      <c r="Q41" s="1629">
        <v>8.642561742437183</v>
      </c>
      <c r="R41" s="1629">
        <v>1063.7177211009985</v>
      </c>
      <c r="S41" s="1631">
        <v>23.281716063386494</v>
      </c>
    </row>
    <row r="42" spans="1:19" s="36" customFormat="1" ht="12.75">
      <c r="A42" s="154" t="s">
        <v>1209</v>
      </c>
      <c r="B42" s="1150">
        <v>3139.27197111</v>
      </c>
      <c r="C42" s="1145">
        <v>3220.5405278399994</v>
      </c>
      <c r="D42" s="1145">
        <v>3340.2618720800006</v>
      </c>
      <c r="E42" s="1145">
        <v>3618.36260792</v>
      </c>
      <c r="F42" s="1150">
        <v>81.26855672999955</v>
      </c>
      <c r="G42" s="1145">
        <v>2.5887708194095778</v>
      </c>
      <c r="H42" s="1145">
        <v>278.1007358399993</v>
      </c>
      <c r="I42" s="1148">
        <v>8.325716560265509</v>
      </c>
      <c r="K42" s="154" t="s">
        <v>537</v>
      </c>
      <c r="L42" s="1161">
        <v>10997.715879020001</v>
      </c>
      <c r="M42" s="1156">
        <v>12666.977306496827</v>
      </c>
      <c r="N42" s="1156">
        <v>14351.704427899798</v>
      </c>
      <c r="O42" s="1156">
        <v>15093.218472993198</v>
      </c>
      <c r="P42" s="1161">
        <v>1669.2614274768257</v>
      </c>
      <c r="Q42" s="1629">
        <v>15.178255610887561</v>
      </c>
      <c r="R42" s="1629">
        <v>741.5140450933995</v>
      </c>
      <c r="S42" s="1631">
        <v>5.166731581037105</v>
      </c>
    </row>
    <row r="43" spans="1:19" s="36" customFormat="1" ht="12.75">
      <c r="A43" s="154" t="s">
        <v>1210</v>
      </c>
      <c r="B43" s="1150">
        <v>21086.572246000003</v>
      </c>
      <c r="C43" s="1145">
        <v>25597.986729093802</v>
      </c>
      <c r="D43" s="1145">
        <v>25944.41716643</v>
      </c>
      <c r="E43" s="1145">
        <v>32531.112228808135</v>
      </c>
      <c r="F43" s="1150">
        <v>4511.4144830937985</v>
      </c>
      <c r="G43" s="1145">
        <v>21.394726608302054</v>
      </c>
      <c r="H43" s="1145">
        <v>6586.695062378134</v>
      </c>
      <c r="I43" s="1148">
        <v>25.387716440594353</v>
      </c>
      <c r="K43" s="154" t="s">
        <v>538</v>
      </c>
      <c r="L43" s="1161">
        <v>1012.8081381300001</v>
      </c>
      <c r="M43" s="1156">
        <v>635.2861389868999</v>
      </c>
      <c r="N43" s="1156">
        <v>694.2135445520001</v>
      </c>
      <c r="O43" s="1156">
        <v>838.2571498279999</v>
      </c>
      <c r="P43" s="1161">
        <v>-377.5219991431002</v>
      </c>
      <c r="Q43" s="1629">
        <v>-37.274779391103486</v>
      </c>
      <c r="R43" s="1629">
        <v>144.04360527599977</v>
      </c>
      <c r="S43" s="1631">
        <v>20.749178175276896</v>
      </c>
    </row>
    <row r="44" spans="1:19" s="36" customFormat="1" ht="12.75">
      <c r="A44" s="154" t="s">
        <v>494</v>
      </c>
      <c r="B44" s="1150">
        <v>3485.0330589</v>
      </c>
      <c r="C44" s="1145">
        <v>3659.090358506</v>
      </c>
      <c r="D44" s="1145">
        <v>3739.4449605976015</v>
      </c>
      <c r="E44" s="1145">
        <v>5377.3416381786</v>
      </c>
      <c r="F44" s="1150">
        <v>174.05729960600002</v>
      </c>
      <c r="G44" s="1145">
        <v>4.994423199558935</v>
      </c>
      <c r="H44" s="1145">
        <v>1637.8966775809986</v>
      </c>
      <c r="I44" s="1148">
        <v>43.80052908491655</v>
      </c>
      <c r="K44" s="154" t="s">
        <v>539</v>
      </c>
      <c r="L44" s="1161">
        <v>1287.3400754200002</v>
      </c>
      <c r="M44" s="1156">
        <v>1412.7142855063303</v>
      </c>
      <c r="N44" s="1156">
        <v>1519.0526708745301</v>
      </c>
      <c r="O44" s="1156">
        <v>1614.30132578863</v>
      </c>
      <c r="P44" s="1161">
        <v>125.3742100863301</v>
      </c>
      <c r="Q44" s="1629">
        <v>9.739012439694788</v>
      </c>
      <c r="R44" s="1629">
        <v>95.24865491409992</v>
      </c>
      <c r="S44" s="1631">
        <v>6.270266774835697</v>
      </c>
    </row>
    <row r="45" spans="1:19" s="36" customFormat="1" ht="12.75">
      <c r="A45" s="154" t="s">
        <v>495</v>
      </c>
      <c r="B45" s="1154">
        <v>14314.63095261</v>
      </c>
      <c r="C45" s="1152">
        <v>17411.3169599216</v>
      </c>
      <c r="D45" s="1152">
        <v>20523.568972443994</v>
      </c>
      <c r="E45" s="1152">
        <v>21975.135152882904</v>
      </c>
      <c r="F45" s="1145">
        <v>3096.686007311602</v>
      </c>
      <c r="G45" s="1145">
        <v>21.6330132265616</v>
      </c>
      <c r="H45" s="1145">
        <v>1451.5661804389092</v>
      </c>
      <c r="I45" s="1148">
        <v>7.072679134841787</v>
      </c>
      <c r="K45" s="154" t="s">
        <v>1229</v>
      </c>
      <c r="L45" s="1161">
        <v>5035.69526515</v>
      </c>
      <c r="M45" s="1156">
        <v>5831.6938685818495</v>
      </c>
      <c r="N45" s="1156">
        <v>7886.046288374852</v>
      </c>
      <c r="O45" s="1156">
        <v>9970.9993120647</v>
      </c>
      <c r="P45" s="1161">
        <v>795.9986034318499</v>
      </c>
      <c r="Q45" s="1629">
        <v>15.807124170928944</v>
      </c>
      <c r="R45" s="1629">
        <v>2084.953023689847</v>
      </c>
      <c r="S45" s="1631">
        <v>26.43850856877879</v>
      </c>
    </row>
    <row r="46" spans="1:19" s="60" customFormat="1" ht="12.75">
      <c r="A46" s="153" t="s">
        <v>1211</v>
      </c>
      <c r="B46" s="1146">
        <v>75509.86418034998</v>
      </c>
      <c r="C46" s="1144">
        <v>80134.05924408948</v>
      </c>
      <c r="D46" s="1144">
        <v>82535.90366871058</v>
      </c>
      <c r="E46" s="1144">
        <v>87821.50991153889</v>
      </c>
      <c r="F46" s="1144">
        <v>4624.195063739506</v>
      </c>
      <c r="G46" s="1144">
        <v>6.123961569702923</v>
      </c>
      <c r="H46" s="1144">
        <v>5285.606242828304</v>
      </c>
      <c r="I46" s="1147">
        <v>6.40400844709244</v>
      </c>
      <c r="K46" s="153" t="s">
        <v>952</v>
      </c>
      <c r="L46" s="1161">
        <v>12041.017653149996</v>
      </c>
      <c r="M46" s="1156">
        <v>12280.385487881</v>
      </c>
      <c r="N46" s="1156">
        <v>14209.137687900002</v>
      </c>
      <c r="O46" s="1156">
        <v>15012.458805871996</v>
      </c>
      <c r="P46" s="1161">
        <v>239.3678347310033</v>
      </c>
      <c r="Q46" s="1629">
        <v>1.9879369138569727</v>
      </c>
      <c r="R46" s="1629">
        <v>803.3211179719947</v>
      </c>
      <c r="S46" s="1631">
        <v>5.65355291515033</v>
      </c>
    </row>
    <row r="47" spans="1:19" s="36" customFormat="1" ht="12.75">
      <c r="A47" s="154" t="s">
        <v>496</v>
      </c>
      <c r="B47" s="1153">
        <v>60819.118470600006</v>
      </c>
      <c r="C47" s="1151">
        <v>62816.60056031848</v>
      </c>
      <c r="D47" s="1151">
        <v>64525.85127080101</v>
      </c>
      <c r="E47" s="1151">
        <v>69598.2023553013</v>
      </c>
      <c r="F47" s="1145">
        <v>1997.4820897184763</v>
      </c>
      <c r="G47" s="1145">
        <v>3.2842996412124257</v>
      </c>
      <c r="H47" s="1145">
        <v>5072.351084500289</v>
      </c>
      <c r="I47" s="1148">
        <v>7.860959576050738</v>
      </c>
      <c r="K47" s="154" t="s">
        <v>953</v>
      </c>
      <c r="L47" s="1161">
        <v>1987.1628727999996</v>
      </c>
      <c r="M47" s="1156">
        <v>2208.811324056</v>
      </c>
      <c r="N47" s="1156">
        <v>2010.8289062089996</v>
      </c>
      <c r="O47" s="1156">
        <v>3023.948702187</v>
      </c>
      <c r="P47" s="1161">
        <v>221.6484512560005</v>
      </c>
      <c r="Q47" s="1629">
        <v>11.154015319523765</v>
      </c>
      <c r="R47" s="1629">
        <v>1013.1197959780004</v>
      </c>
      <c r="S47" s="1631">
        <v>50.3831923665762</v>
      </c>
    </row>
    <row r="48" spans="1:19" s="36" customFormat="1" ht="12.75">
      <c r="A48" s="154" t="s">
        <v>497</v>
      </c>
      <c r="B48" s="1150">
        <v>6345.3053733199995</v>
      </c>
      <c r="C48" s="1145">
        <v>8172.493097678</v>
      </c>
      <c r="D48" s="1145">
        <v>8447.848046062001</v>
      </c>
      <c r="E48" s="1145">
        <v>8295.265878017</v>
      </c>
      <c r="F48" s="1150">
        <v>1827.1877243580002</v>
      </c>
      <c r="G48" s="1145">
        <v>28.795898965568252</v>
      </c>
      <c r="H48" s="1145">
        <v>-152.5821680450008</v>
      </c>
      <c r="I48" s="1148">
        <v>-1.806166105415776</v>
      </c>
      <c r="K48" s="154" t="s">
        <v>954</v>
      </c>
      <c r="L48" s="1165">
        <v>15458.596297346998</v>
      </c>
      <c r="M48" s="1163">
        <v>14976.3301490158</v>
      </c>
      <c r="N48" s="1163">
        <v>14589.726833053803</v>
      </c>
      <c r="O48" s="1163">
        <v>15866.558702612803</v>
      </c>
      <c r="P48" s="1156">
        <v>-482.26614833119856</v>
      </c>
      <c r="Q48" s="1629">
        <v>-3.1197279433059846</v>
      </c>
      <c r="R48" s="1629">
        <v>1276.8318695590006</v>
      </c>
      <c r="S48" s="1631">
        <v>8.751581740833352</v>
      </c>
    </row>
    <row r="49" spans="1:19" s="36" customFormat="1" ht="12.75">
      <c r="A49" s="154" t="s">
        <v>1212</v>
      </c>
      <c r="B49" s="1154">
        <v>8345.439924429998</v>
      </c>
      <c r="C49" s="1152">
        <v>9144.965586093</v>
      </c>
      <c r="D49" s="1152">
        <v>9562.204351847602</v>
      </c>
      <c r="E49" s="1152">
        <v>9928.041678220601</v>
      </c>
      <c r="F49" s="1145">
        <v>799.5256616630013</v>
      </c>
      <c r="G49" s="1145">
        <v>9.580389636770523</v>
      </c>
      <c r="H49" s="1145">
        <v>365.8373263729991</v>
      </c>
      <c r="I49" s="1148">
        <v>3.825868104380265</v>
      </c>
      <c r="K49" s="153" t="s">
        <v>1230</v>
      </c>
      <c r="L49" s="1157">
        <v>30831.4693931557</v>
      </c>
      <c r="M49" s="1155">
        <v>31722.674633805098</v>
      </c>
      <c r="N49" s="1155">
        <v>34900.554135189006</v>
      </c>
      <c r="O49" s="1155">
        <v>40122.547630970425</v>
      </c>
      <c r="P49" s="1155">
        <v>891.2052406493967</v>
      </c>
      <c r="Q49" s="1632">
        <v>2.890570116152933</v>
      </c>
      <c r="R49" s="1632">
        <v>5221.9934957814185</v>
      </c>
      <c r="S49" s="1633">
        <v>14.962494508120905</v>
      </c>
    </row>
    <row r="50" spans="1:19" s="60" customFormat="1" ht="12.75">
      <c r="A50" s="153" t="s">
        <v>1213</v>
      </c>
      <c r="B50" s="1146">
        <v>9122.511428770002</v>
      </c>
      <c r="C50" s="1144">
        <v>10299.948322861102</v>
      </c>
      <c r="D50" s="1144">
        <v>10841.456495926503</v>
      </c>
      <c r="E50" s="1144">
        <v>12366.999995220702</v>
      </c>
      <c r="F50" s="1144">
        <v>1177.4368940911008</v>
      </c>
      <c r="G50" s="1144">
        <v>12.906937999307674</v>
      </c>
      <c r="H50" s="1144">
        <v>1525.5434992941991</v>
      </c>
      <c r="I50" s="1147">
        <v>14.071388838459084</v>
      </c>
      <c r="K50" s="855" t="s">
        <v>1231</v>
      </c>
      <c r="L50" s="1164">
        <v>14793.643437050001</v>
      </c>
      <c r="M50" s="1162">
        <v>17486.78611368</v>
      </c>
      <c r="N50" s="1162">
        <v>21516.542448689997</v>
      </c>
      <c r="O50" s="1162">
        <v>25397.034246670006</v>
      </c>
      <c r="P50" s="1156">
        <v>2693.1426766299974</v>
      </c>
      <c r="Q50" s="1629">
        <v>18.20472886270292</v>
      </c>
      <c r="R50" s="1629">
        <v>3880.4917979800084</v>
      </c>
      <c r="S50" s="1631">
        <v>18.03492269835513</v>
      </c>
    </row>
    <row r="51" spans="1:19" s="36" customFormat="1" ht="12.75">
      <c r="A51" s="154" t="s">
        <v>498</v>
      </c>
      <c r="B51" s="1153">
        <v>1193.37411953</v>
      </c>
      <c r="C51" s="1151">
        <v>1055.1099508920024</v>
      </c>
      <c r="D51" s="1151">
        <v>1260.6872875608028</v>
      </c>
      <c r="E51" s="1151">
        <v>1713.5605788538026</v>
      </c>
      <c r="F51" s="1145">
        <v>-138.2641686379975</v>
      </c>
      <c r="G51" s="1145">
        <v>-11.585986856531767</v>
      </c>
      <c r="H51" s="1145">
        <v>452.87329129299974</v>
      </c>
      <c r="I51" s="1148">
        <v>35.92273006648825</v>
      </c>
      <c r="K51" s="154" t="s">
        <v>542</v>
      </c>
      <c r="L51" s="1161">
        <v>9567.22357402</v>
      </c>
      <c r="M51" s="1156">
        <v>7595.826321122</v>
      </c>
      <c r="N51" s="1156">
        <v>6710.770949561001</v>
      </c>
      <c r="O51" s="1156">
        <v>7226.823483669221</v>
      </c>
      <c r="P51" s="1161">
        <v>-1971.3972528979994</v>
      </c>
      <c r="Q51" s="1629">
        <v>-20.605740397364297</v>
      </c>
      <c r="R51" s="1629">
        <v>516.0525341082202</v>
      </c>
      <c r="S51" s="1631">
        <v>7.689914288342369</v>
      </c>
    </row>
    <row r="52" spans="1:19" s="36" customFormat="1" ht="12.75">
      <c r="A52" s="154" t="s">
        <v>499</v>
      </c>
      <c r="B52" s="1150">
        <v>468.93684657999995</v>
      </c>
      <c r="C52" s="1145">
        <v>528.640241495</v>
      </c>
      <c r="D52" s="1145">
        <v>245.9311993105</v>
      </c>
      <c r="E52" s="1145">
        <v>0.989</v>
      </c>
      <c r="F52" s="1150">
        <v>59.7033949150001</v>
      </c>
      <c r="G52" s="1145">
        <v>12.73164933624272</v>
      </c>
      <c r="H52" s="1145">
        <v>-244.9421993105</v>
      </c>
      <c r="I52" s="1148">
        <v>-99.59785500872896</v>
      </c>
      <c r="K52" s="154" t="s">
        <v>543</v>
      </c>
      <c r="L52" s="1161">
        <v>6082.9535693</v>
      </c>
      <c r="M52" s="1156">
        <v>6234.38437273</v>
      </c>
      <c r="N52" s="1156">
        <v>6277.9594112800005</v>
      </c>
      <c r="O52" s="1156">
        <v>7079.919102184999</v>
      </c>
      <c r="P52" s="1161">
        <v>151.4308034300002</v>
      </c>
      <c r="Q52" s="1629">
        <v>2.489428888529659</v>
      </c>
      <c r="R52" s="1629">
        <v>801.9596909049988</v>
      </c>
      <c r="S52" s="1631">
        <v>12.774209553888927</v>
      </c>
    </row>
    <row r="53" spans="1:19" s="36" customFormat="1" ht="12.75">
      <c r="A53" s="154" t="s">
        <v>500</v>
      </c>
      <c r="B53" s="1150">
        <v>107.56595681000002</v>
      </c>
      <c r="C53" s="1145">
        <v>197.29216578400002</v>
      </c>
      <c r="D53" s="1145">
        <v>281.37627576399996</v>
      </c>
      <c r="E53" s="1145">
        <v>573.117080178</v>
      </c>
      <c r="F53" s="1150">
        <v>89.726208974</v>
      </c>
      <c r="G53" s="1145">
        <v>83.4150614515414</v>
      </c>
      <c r="H53" s="1145">
        <v>291.7408044140001</v>
      </c>
      <c r="I53" s="1148">
        <v>103.68351191722121</v>
      </c>
      <c r="K53" s="154" t="s">
        <v>544</v>
      </c>
      <c r="L53" s="1165">
        <v>387.64908418569996</v>
      </c>
      <c r="M53" s="1163">
        <v>405.6778262730996</v>
      </c>
      <c r="N53" s="1163">
        <v>395.2813256579997</v>
      </c>
      <c r="O53" s="1163">
        <v>418.77079844620016</v>
      </c>
      <c r="P53" s="1156">
        <v>18.02874208739962</v>
      </c>
      <c r="Q53" s="1629">
        <v>4.650789289305559</v>
      </c>
      <c r="R53" s="1629">
        <v>23.489472788200487</v>
      </c>
      <c r="S53" s="1631">
        <v>5.942469644650948</v>
      </c>
    </row>
    <row r="54" spans="1:19" s="36" customFormat="1" ht="12.75">
      <c r="A54" s="154" t="s">
        <v>1214</v>
      </c>
      <c r="B54" s="1150">
        <v>1396.1685601100003</v>
      </c>
      <c r="C54" s="1145">
        <v>1230.58442997</v>
      </c>
      <c r="D54" s="1145">
        <v>1150.70374756</v>
      </c>
      <c r="E54" s="1145">
        <v>1099.2597922199998</v>
      </c>
      <c r="F54" s="1150">
        <v>-165.5841301400003</v>
      </c>
      <c r="G54" s="1145">
        <v>-11.859895350096867</v>
      </c>
      <c r="H54" s="1145">
        <v>-51.44395534000023</v>
      </c>
      <c r="I54" s="1148">
        <v>-4.47065158596069</v>
      </c>
      <c r="K54" s="153" t="s">
        <v>1232</v>
      </c>
      <c r="L54" s="1157">
        <v>1941.5326628</v>
      </c>
      <c r="M54" s="1155">
        <v>1235.00269704</v>
      </c>
      <c r="N54" s="1155">
        <v>1356.0078068900002</v>
      </c>
      <c r="O54" s="1155">
        <v>879.8211511999998</v>
      </c>
      <c r="P54" s="1155">
        <v>-706.5299657600001</v>
      </c>
      <c r="Q54" s="1632">
        <v>-36.390320868517925</v>
      </c>
      <c r="R54" s="1632">
        <v>-476.1866556900004</v>
      </c>
      <c r="S54" s="1633">
        <v>-35.11680782886737</v>
      </c>
    </row>
    <row r="55" spans="1:19" s="36" customFormat="1" ht="12.75">
      <c r="A55" s="154" t="s">
        <v>1215</v>
      </c>
      <c r="B55" s="1150">
        <v>351.36005338999996</v>
      </c>
      <c r="C55" s="1145">
        <v>364.77040148699996</v>
      </c>
      <c r="D55" s="1145">
        <v>363.44708551499997</v>
      </c>
      <c r="E55" s="1145">
        <v>389.1921755380001</v>
      </c>
      <c r="F55" s="1150">
        <v>13.410348096999996</v>
      </c>
      <c r="G55" s="1145">
        <v>3.8166968520222984</v>
      </c>
      <c r="H55" s="1145">
        <v>25.745090023000103</v>
      </c>
      <c r="I55" s="1148">
        <v>7.0835868683661705</v>
      </c>
      <c r="K55" s="153" t="s">
        <v>1233</v>
      </c>
      <c r="L55" s="1157">
        <v>115268.98694274659</v>
      </c>
      <c r="M55" s="1157">
        <v>110924.70299939484</v>
      </c>
      <c r="N55" s="1157">
        <v>118011.72599985915</v>
      </c>
      <c r="O55" s="1157">
        <v>134651.36254464384</v>
      </c>
      <c r="P55" s="1155">
        <v>-4344.283943351751</v>
      </c>
      <c r="Q55" s="1632">
        <v>-3.768822871245959</v>
      </c>
      <c r="R55" s="1632">
        <v>16639.63654478469</v>
      </c>
      <c r="S55" s="1633">
        <v>14.099985746166062</v>
      </c>
    </row>
    <row r="56" spans="1:19" s="36" customFormat="1" ht="13.5" thickBot="1">
      <c r="A56" s="154" t="s">
        <v>501</v>
      </c>
      <c r="B56" s="1150">
        <v>724.08753958</v>
      </c>
      <c r="C56" s="1145">
        <v>805.5517340699998</v>
      </c>
      <c r="D56" s="1145">
        <v>1033.92811181</v>
      </c>
      <c r="E56" s="1145">
        <v>1214.6551069084999</v>
      </c>
      <c r="F56" s="1150">
        <v>81.46419448999984</v>
      </c>
      <c r="G56" s="1145">
        <v>11.25060024334245</v>
      </c>
      <c r="H56" s="1145">
        <v>180.72699509849986</v>
      </c>
      <c r="I56" s="1148">
        <v>17.47964805619979</v>
      </c>
      <c r="K56" s="857" t="s">
        <v>529</v>
      </c>
      <c r="L56" s="1158">
        <v>702232.1969200062</v>
      </c>
      <c r="M56" s="1158">
        <v>735981.0019565542</v>
      </c>
      <c r="N56" s="1158">
        <v>790466.8427713659</v>
      </c>
      <c r="O56" s="1158">
        <v>887949.860550817</v>
      </c>
      <c r="P56" s="1158">
        <v>33748.80503654791</v>
      </c>
      <c r="Q56" s="1634">
        <v>4.805932451484043</v>
      </c>
      <c r="R56" s="1634">
        <v>97483.01777945127</v>
      </c>
      <c r="S56" s="1635">
        <v>12.332334831107799</v>
      </c>
    </row>
    <row r="57" spans="1:11" s="36" customFormat="1" ht="13.5" thickTop="1">
      <c r="A57" s="154" t="s">
        <v>502</v>
      </c>
      <c r="B57" s="1150">
        <v>1719.5312242499997</v>
      </c>
      <c r="C57" s="1145">
        <v>2594.1204328110002</v>
      </c>
      <c r="D57" s="1145">
        <v>2948.099658088</v>
      </c>
      <c r="E57" s="1145">
        <v>3688.0491926249993</v>
      </c>
      <c r="F57" s="1150">
        <v>874.5892085610005</v>
      </c>
      <c r="G57" s="1145">
        <v>50.862071954666966</v>
      </c>
      <c r="H57" s="1145">
        <v>739.9495345369992</v>
      </c>
      <c r="I57" s="1148">
        <v>25.09920356684604</v>
      </c>
      <c r="K57" s="441" t="s">
        <v>589</v>
      </c>
    </row>
    <row r="58" spans="1:9" s="36" customFormat="1" ht="12.75">
      <c r="A58" s="154" t="s">
        <v>503</v>
      </c>
      <c r="B58" s="1150">
        <v>1094.1946710799998</v>
      </c>
      <c r="C58" s="1145">
        <v>1387.2367085354</v>
      </c>
      <c r="D58" s="1145">
        <v>1430.7957515715</v>
      </c>
      <c r="E58" s="1145">
        <v>1661.2673655137</v>
      </c>
      <c r="F58" s="1150">
        <v>293.0420374554003</v>
      </c>
      <c r="G58" s="1145">
        <v>26.781526651574705</v>
      </c>
      <c r="H58" s="1145">
        <v>230.47161394220007</v>
      </c>
      <c r="I58" s="1148">
        <v>16.107932504626458</v>
      </c>
    </row>
    <row r="59" spans="1:9" s="36" customFormat="1" ht="12.75">
      <c r="A59" s="154" t="s">
        <v>504</v>
      </c>
      <c r="B59" s="1150">
        <v>629.3392322100001</v>
      </c>
      <c r="C59" s="1145">
        <v>713.8893368349999</v>
      </c>
      <c r="D59" s="1145">
        <v>920.8742726390001</v>
      </c>
      <c r="E59" s="1145">
        <v>762.7850060320001</v>
      </c>
      <c r="F59" s="1150">
        <v>84.55010462499979</v>
      </c>
      <c r="G59" s="1145">
        <v>13.434742392920901</v>
      </c>
      <c r="H59" s="1145">
        <v>-158.089266607</v>
      </c>
      <c r="I59" s="1148">
        <v>-17.167301911253848</v>
      </c>
    </row>
    <row r="60" spans="1:9" s="36" customFormat="1" ht="12.75">
      <c r="A60" s="154" t="s">
        <v>505</v>
      </c>
      <c r="B60" s="1150">
        <v>781.3058933799999</v>
      </c>
      <c r="C60" s="1145">
        <v>757.2089755267001</v>
      </c>
      <c r="D60" s="1145">
        <v>883.7271165937002</v>
      </c>
      <c r="E60" s="1145">
        <v>930.1366908487</v>
      </c>
      <c r="F60" s="1150">
        <v>-24.09691785329983</v>
      </c>
      <c r="G60" s="1145">
        <v>-3.0841848317634444</v>
      </c>
      <c r="H60" s="1145">
        <v>46.409574254999825</v>
      </c>
      <c r="I60" s="1148">
        <v>5.251572955448526</v>
      </c>
    </row>
    <row r="61" spans="1:9" s="36" customFormat="1" ht="12.75">
      <c r="A61" s="154" t="s">
        <v>506</v>
      </c>
      <c r="B61" s="1150">
        <v>294.88087944</v>
      </c>
      <c r="C61" s="1145">
        <v>344.33441149500004</v>
      </c>
      <c r="D61" s="1145">
        <v>264.785038474</v>
      </c>
      <c r="E61" s="1145">
        <v>286.6884430629999</v>
      </c>
      <c r="F61" s="1150">
        <v>49.45353205500004</v>
      </c>
      <c r="G61" s="1145">
        <v>16.770681147219804</v>
      </c>
      <c r="H61" s="1145">
        <v>21.903404588999933</v>
      </c>
      <c r="I61" s="1148">
        <v>8.272145856591022</v>
      </c>
    </row>
    <row r="62" spans="1:9" s="36" customFormat="1" ht="12.75">
      <c r="A62" s="154" t="s">
        <v>507</v>
      </c>
      <c r="B62" s="1150">
        <v>51.07496027</v>
      </c>
      <c r="C62" s="1145">
        <v>44.04596620000001</v>
      </c>
      <c r="D62" s="1145">
        <v>43.31450212</v>
      </c>
      <c r="E62" s="1145">
        <v>41.35926056</v>
      </c>
      <c r="F62" s="1150">
        <v>-7.028994069999989</v>
      </c>
      <c r="G62" s="1145">
        <v>-13.76211363228142</v>
      </c>
      <c r="H62" s="1145">
        <v>-1.9552415599999975</v>
      </c>
      <c r="I62" s="1148">
        <v>-4.514057565715816</v>
      </c>
    </row>
    <row r="63" spans="1:9" s="36" customFormat="1" ht="13.5" thickBot="1">
      <c r="A63" s="856" t="s">
        <v>508</v>
      </c>
      <c r="B63" s="1426">
        <v>310.691</v>
      </c>
      <c r="C63" s="1426">
        <v>277.16356776</v>
      </c>
      <c r="D63" s="1426">
        <v>13.78644892</v>
      </c>
      <c r="E63" s="1426">
        <v>5.94030288</v>
      </c>
      <c r="F63" s="1426">
        <v>-33.527432239999996</v>
      </c>
      <c r="G63" s="1426">
        <v>-10.79124668561368</v>
      </c>
      <c r="H63" s="1426">
        <v>-7.84614604</v>
      </c>
      <c r="I63" s="1427">
        <v>-56.9120161800157</v>
      </c>
    </row>
    <row r="64" spans="1:5" ht="13.5" thickTop="1">
      <c r="A64" s="441" t="s">
        <v>589</v>
      </c>
      <c r="B64" s="53"/>
      <c r="C64" s="53"/>
      <c r="D64" s="53"/>
      <c r="E64" s="53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2013-02-08T08:17:15Z</cp:lastPrinted>
  <dcterms:created xsi:type="dcterms:W3CDTF">1996-10-14T23:33:28Z</dcterms:created>
  <dcterms:modified xsi:type="dcterms:W3CDTF">2013-02-20T08:40:58Z</dcterms:modified>
  <cp:category/>
  <cp:version/>
  <cp:contentType/>
  <cp:contentStatus/>
</cp:coreProperties>
</file>