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25" yWindow="2430" windowWidth="7110" windowHeight="6750" tabRatio="810" firstSheet="15" activeTab="16"/>
  </bookViews>
  <sheets>
    <sheet name="Cover" sheetId="1" r:id="rId1"/>
    <sheet name="MS" sheetId="2" r:id="rId2"/>
    <sheet name="CBS" sheetId="3" r:id="rId3"/>
    <sheet name="ODCS" sheetId="4" r:id="rId4"/>
    <sheet name="CALCB" sheetId="5" r:id="rId5"/>
    <sheet name="CALDB" sheetId="6" r:id="rId6"/>
    <sheet name="CALFC" sheetId="7" r:id="rId7"/>
    <sheet name="Deposits" sheetId="8" r:id="rId8"/>
    <sheet name="Sect credit" sheetId="9" r:id="rId9"/>
    <sheet name="Secu Credit" sheetId="10" r:id="rId10"/>
    <sheet name="Loan to Gov Ent" sheetId="11" r:id="rId11"/>
    <sheet name="Outright Sale" sheetId="12" r:id="rId12"/>
    <sheet name="Repos" sheetId="13" r:id="rId13"/>
    <sheet name="SLF Trans" sheetId="14" r:id="rId14"/>
    <sheet name="TBs 91_364" sheetId="15" r:id="rId15"/>
    <sheet name="Inter_Bank" sheetId="16" r:id="rId16"/>
    <sheet name="Int Rate" sheetId="17" r:id="rId17"/>
    <sheet name="IntervensionRs" sheetId="18" r:id="rId18"/>
    <sheet name="IC Purchase" sheetId="19" r:id="rId19"/>
    <sheet name="Stock Mkt Indicator" sheetId="20" r:id="rId20"/>
    <sheet name="Issue Approval" sheetId="21" r:id="rId21"/>
    <sheet name="Listed Co" sheetId="22" r:id="rId22"/>
    <sheet name="Share Mkt Acti" sheetId="23" r:id="rId23"/>
    <sheet name="Turnover Detail" sheetId="24" r:id="rId24"/>
    <sheet name="Securities List" sheetId="25" r:id="rId25"/>
    <sheet name="cpI_New" sheetId="26" r:id="rId26"/>
    <sheet name="CPI YoY" sheetId="27" r:id="rId27"/>
    <sheet name="WPI" sheetId="28" r:id="rId28"/>
    <sheet name="WPI YOY" sheetId="29" r:id="rId29"/>
    <sheet name="NSWI" sheetId="30" r:id="rId30"/>
    <sheet name="GBO" sheetId="31" r:id="rId31"/>
    <sheet name="Revenue" sheetId="32" r:id="rId32"/>
    <sheet name="Fresh TBs" sheetId="33" r:id="rId33"/>
    <sheet name="ODD" sheetId="34" r:id="rId34"/>
    <sheet name="Direction" sheetId="35" r:id="rId35"/>
    <sheet name="X-India" sheetId="36" r:id="rId36"/>
    <sheet name="X-Other" sheetId="37" r:id="rId37"/>
    <sheet name="M-India" sheetId="38" r:id="rId38"/>
    <sheet name="M-Other" sheetId="39" r:id="rId39"/>
    <sheet name="M_India$" sheetId="40" r:id="rId40"/>
    <sheet name="BOP" sheetId="41" r:id="rId41"/>
    <sheet name="ReserveRs" sheetId="42" r:id="rId42"/>
    <sheet name="Reserves $" sheetId="43" r:id="rId43"/>
    <sheet name="Ex Rate" sheetId="44" r:id="rId44"/>
  </sheets>
  <definedNames>
    <definedName name="_xlnm.Print_Area" localSheetId="16">'Int Rate'!$A$66:$O$105</definedName>
    <definedName name="_xlnm.Print_Area" localSheetId="24">'Securities List'!$B$1:$M$26</definedName>
    <definedName name="_xlnm.Print_Area" localSheetId="19">'Stock Mkt Indicator'!$A$1:$G$21</definedName>
  </definedNames>
  <calcPr fullCalcOnLoad="1"/>
</workbook>
</file>

<file path=xl/sharedStrings.xml><?xml version="1.0" encoding="utf-8"?>
<sst xmlns="http://schemas.openxmlformats.org/spreadsheetml/2006/main" count="2736" uniqueCount="1520">
  <si>
    <t>*     Base: February 12, 1994</t>
  </si>
  <si>
    <t>**   Base: July 16, 2006</t>
  </si>
  <si>
    <t>*** Base: August 24, 2008</t>
  </si>
  <si>
    <t>Amount (Rs. Million)</t>
  </si>
  <si>
    <t>Approval Date</t>
  </si>
  <si>
    <t>2069-04-05</t>
  </si>
  <si>
    <t>C. Debenture</t>
  </si>
  <si>
    <t>Listed Companies and  Market Capitalization</t>
  </si>
  <si>
    <t>3 Over</t>
  </si>
  <si>
    <t xml:space="preserve">5 Over </t>
  </si>
  <si>
    <t>Value</t>
  </si>
  <si>
    <t>Structure of Share Price Indices</t>
  </si>
  <si>
    <t>% change</t>
  </si>
  <si>
    <t xml:space="preserve">     NEPSE Sensitive Index**</t>
  </si>
  <si>
    <t>*    Base: February 12, 1994</t>
  </si>
  <si>
    <t xml:space="preserve"> Securities Market Turnover </t>
  </si>
  <si>
    <t>Value (Rs                million)</t>
  </si>
  <si>
    <t xml:space="preserve">    Total</t>
  </si>
  <si>
    <t>Securities Listed  in Nepal Stock Exchange Ltd.</t>
  </si>
  <si>
    <t>% Change in Share Value</t>
  </si>
  <si>
    <t>20112/13</t>
  </si>
  <si>
    <t xml:space="preserve">1. Institution-wise listing </t>
  </si>
  <si>
    <t xml:space="preserve">      Commercial Banks</t>
  </si>
  <si>
    <t xml:space="preserve">      Development Banks</t>
  </si>
  <si>
    <t xml:space="preserve">      Insurance Companies</t>
  </si>
  <si>
    <t xml:space="preserve">      Finance Companies</t>
  </si>
  <si>
    <t xml:space="preserve">      Manufacturing </t>
  </si>
  <si>
    <t xml:space="preserve">      Hotel</t>
  </si>
  <si>
    <t xml:space="preserve">      Trading</t>
  </si>
  <si>
    <t xml:space="preserve">      Hydropower</t>
  </si>
  <si>
    <t xml:space="preserve">      Others</t>
  </si>
  <si>
    <t xml:space="preserve">2. Instrument-wise listing </t>
  </si>
  <si>
    <t xml:space="preserve">      Ordinary Share</t>
  </si>
  <si>
    <t xml:space="preserve">      Right Share</t>
  </si>
  <si>
    <t xml:space="preserve">      Bonus share </t>
  </si>
  <si>
    <t xml:space="preserve">      Gov. Bond</t>
  </si>
  <si>
    <t xml:space="preserve">      Convt. Pref.</t>
  </si>
  <si>
    <t xml:space="preserve">      Deventure </t>
  </si>
  <si>
    <t xml:space="preserve">        Total</t>
  </si>
  <si>
    <r>
      <t>2011/12</t>
    </r>
    <r>
      <rPr>
        <b/>
        <vertAlign val="superscript"/>
        <sz val="10"/>
        <rFont val="Times New Roman"/>
        <family val="1"/>
      </rPr>
      <t>R</t>
    </r>
  </si>
  <si>
    <t>Shampoos and Hair Oils</t>
  </si>
  <si>
    <t>Zinc Sheet</t>
  </si>
  <si>
    <r>
      <t>2011/12</t>
    </r>
    <r>
      <rPr>
        <b/>
        <vertAlign val="superscript"/>
        <sz val="9"/>
        <rFont val="Times New Roman"/>
        <family val="1"/>
      </rPr>
      <t>R</t>
    </r>
  </si>
  <si>
    <r>
      <t>2012/13</t>
    </r>
    <r>
      <rPr>
        <b/>
        <vertAlign val="superscript"/>
        <sz val="9"/>
        <rFont val="Times New Roman"/>
        <family val="1"/>
      </rPr>
      <t>P</t>
    </r>
  </si>
  <si>
    <r>
      <t xml:space="preserve">2012/13 </t>
    </r>
    <r>
      <rPr>
        <b/>
        <vertAlign val="superscript"/>
        <sz val="10"/>
        <rFont val="Times New Roman"/>
        <family val="1"/>
      </rPr>
      <t>P</t>
    </r>
  </si>
  <si>
    <t xml:space="preserve">2011/12 </t>
  </si>
  <si>
    <t>Table 33</t>
  </si>
  <si>
    <t>Table 34</t>
  </si>
  <si>
    <t>Table 20</t>
  </si>
  <si>
    <t>Table 21</t>
  </si>
  <si>
    <t>2006/07</t>
  </si>
  <si>
    <t>2008/09</t>
  </si>
  <si>
    <t>* The monthly data are updated based on the latest information from custom office and differ from earlier issues.</t>
  </si>
  <si>
    <t>Sectorwise Outstanding Credit of Banks and Financial Institutions</t>
  </si>
  <si>
    <t>Securitywise Outstanding Credit of Banks and Financial Insitutinos</t>
  </si>
  <si>
    <t>Loan of Commercial Banks to Government Enterprises</t>
  </si>
  <si>
    <t>Weighted Average Treasury Bills Rate</t>
  </si>
  <si>
    <t xml:space="preserve"> Table 23</t>
  </si>
  <si>
    <t>Table 24</t>
  </si>
  <si>
    <t>Securities Market Turnover</t>
  </si>
  <si>
    <t>Securities Listed in Nepal Stock Exchange Ltd.</t>
  </si>
  <si>
    <t>Among Others'#</t>
  </si>
  <si>
    <t># Interbank transaction among A &amp; B, A &amp; C, B &amp; B, B &amp; C and C &amp; C class banks and financial institutions.</t>
  </si>
  <si>
    <t>**  Base: July 16, 2006</t>
  </si>
  <si>
    <t>***Base: August 24, 2008</t>
  </si>
  <si>
    <t>Interest rate = Weighted average interest rate</t>
  </si>
  <si>
    <t>R= Revised</t>
  </si>
  <si>
    <t xml:space="preserve">P=Provisional   </t>
  </si>
  <si>
    <t>A. Ordinary Share</t>
  </si>
  <si>
    <t>2069-05-14</t>
  </si>
  <si>
    <t xml:space="preserve">      Innovative Development Bank Ltd.</t>
  </si>
  <si>
    <t>2069-05-17</t>
  </si>
  <si>
    <t>2069-05-20</t>
  </si>
  <si>
    <t>2069-05-24</t>
  </si>
  <si>
    <t>B. Right Share</t>
  </si>
  <si>
    <t>49.67  </t>
  </si>
  <si>
    <t>50.33  </t>
  </si>
  <si>
    <t>44.49  </t>
  </si>
  <si>
    <t>55.51  </t>
  </si>
  <si>
    <t>10.5  </t>
  </si>
  <si>
    <t>(Rs in million)</t>
  </si>
  <si>
    <t>180.8  </t>
  </si>
  <si>
    <t>4.4  </t>
  </si>
  <si>
    <t>179.9  </t>
  </si>
  <si>
    <t>2069-06-14</t>
  </si>
  <si>
    <r>
      <t xml:space="preserve"> 1/</t>
    </r>
    <r>
      <rPr>
        <i/>
        <sz val="11"/>
        <rFont val="Times New Roman"/>
        <family val="1"/>
      </rPr>
      <t xml:space="preserve"> </t>
    </r>
    <r>
      <rPr>
        <i/>
        <sz val="10"/>
        <rFont val="Times New Roman"/>
        <family val="1"/>
      </rPr>
      <t>Adjusting the exchange valuation loss of  Rs. -0.1 million</t>
    </r>
  </si>
  <si>
    <t>Percent change</t>
  </si>
  <si>
    <t>Imports from India against Payment in US Dollar</t>
  </si>
  <si>
    <t>†    The ratio for 2012 is calculated on the basis of GDP for 2011/12.</t>
  </si>
  <si>
    <t xml:space="preserve">     Civic Development Bank Ltd.</t>
  </si>
  <si>
    <t>P: Provisional</t>
  </si>
  <si>
    <t>180.5  </t>
  </si>
  <si>
    <t>46.82  </t>
  </si>
  <si>
    <t>5.65  </t>
  </si>
  <si>
    <t>2.23  </t>
  </si>
  <si>
    <t>-0.8  </t>
  </si>
  <si>
    <t xml:space="preserve">* Change in reserve net is derived by netting out  reserves and related items (Group E) and currency and deposits (under Group C) with </t>
  </si>
  <si>
    <t>adjustment of valuation gain/loss.</t>
  </si>
  <si>
    <t>Changes in reserve net ( - increase )*</t>
  </si>
  <si>
    <t>10.4  </t>
  </si>
  <si>
    <t>0.4  </t>
  </si>
  <si>
    <t>0.6  </t>
  </si>
  <si>
    <t>9.2  </t>
  </si>
  <si>
    <t>158.2  </t>
  </si>
  <si>
    <t>186.1  </t>
  </si>
  <si>
    <t xml:space="preserve">    c. Development Banks</t>
  </si>
  <si>
    <t xml:space="preserve">    d. Finance Companies</t>
  </si>
  <si>
    <t xml:space="preserve">    e. Others</t>
  </si>
  <si>
    <t>Interest rate</t>
  </si>
  <si>
    <t>*Weighted average interest rate.</t>
  </si>
  <si>
    <r>
      <t xml:space="preserve">2012/13 </t>
    </r>
    <r>
      <rPr>
        <vertAlign val="superscript"/>
        <sz val="10"/>
        <rFont val="Times New Roman"/>
        <family val="1"/>
      </rPr>
      <t>P</t>
    </r>
  </si>
  <si>
    <t>183.5  </t>
  </si>
  <si>
    <t>47.26  </t>
  </si>
  <si>
    <t>52.74  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</si>
  <si>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</si>
  <si>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Market Capitalization (Rs. million)</t>
  </si>
  <si>
    <t>GDP at Current Price ( Rs. million)</t>
  </si>
  <si>
    <t>Hydropower</t>
  </si>
  <si>
    <t>Mutual Fund</t>
  </si>
  <si>
    <t>Preferred Stock</t>
  </si>
  <si>
    <t>Promoter Share</t>
  </si>
  <si>
    <t>Aluminium Section</t>
  </si>
  <si>
    <t>Biscuits</t>
  </si>
  <si>
    <t>Brans</t>
  </si>
  <si>
    <t>Brooms</t>
  </si>
  <si>
    <t>@ Interest from Government Treasury transactions and others.</t>
  </si>
  <si>
    <t>Cardamom</t>
  </si>
  <si>
    <t>Catechue</t>
  </si>
  <si>
    <t>Cattlefeed</t>
  </si>
  <si>
    <t>Chemicals</t>
  </si>
  <si>
    <t>Cinnamon</t>
  </si>
  <si>
    <t>Copper Wire Rod</t>
  </si>
  <si>
    <t>Fruits</t>
  </si>
  <si>
    <t>G.I. pipe</t>
  </si>
  <si>
    <t>Ghee (Vegetable)</t>
  </si>
  <si>
    <t>Ghee(Clarified)</t>
  </si>
  <si>
    <t>Ginger</t>
  </si>
  <si>
    <t>Handicraft Goods</t>
  </si>
  <si>
    <t>Herbs</t>
  </si>
  <si>
    <t>Juice</t>
  </si>
  <si>
    <t>Jute Goods</t>
  </si>
  <si>
    <t>Live Animals</t>
  </si>
  <si>
    <t>M.S. Pipe</t>
  </si>
  <si>
    <t>Marble Slab</t>
  </si>
  <si>
    <t>Medicine (Ayurvedic)</t>
  </si>
  <si>
    <t>Mustard &amp; Linseed</t>
  </si>
  <si>
    <t>Noodles</t>
  </si>
  <si>
    <t>Oil Cakes</t>
  </si>
  <si>
    <t>Paper</t>
  </si>
  <si>
    <t>Particle Board</t>
  </si>
  <si>
    <t>Pashmina</t>
  </si>
  <si>
    <t>Plastic Utensils</t>
  </si>
  <si>
    <t>Polyster Yarn</t>
  </si>
  <si>
    <t>Raw Jute</t>
  </si>
  <si>
    <t>Readymade garment</t>
  </si>
  <si>
    <t>Ricebran Oil</t>
  </si>
  <si>
    <t>Rosin</t>
  </si>
  <si>
    <t>Shoes and Sandles</t>
  </si>
  <si>
    <t>Skin</t>
  </si>
  <si>
    <t>Soap</t>
  </si>
  <si>
    <t>Stone and Sand</t>
  </si>
  <si>
    <t>Tarpentine</t>
  </si>
  <si>
    <t>Textiles*</t>
  </si>
  <si>
    <t>Thread</t>
  </si>
  <si>
    <t>Tooth Paste</t>
  </si>
  <si>
    <t>Turmeric</t>
  </si>
  <si>
    <t>Vegetable</t>
  </si>
  <si>
    <t>Wire</t>
  </si>
  <si>
    <t xml:space="preserve"> B. Others</t>
  </si>
  <si>
    <t xml:space="preserve"> Total(A+B)</t>
  </si>
  <si>
    <t xml:space="preserve">         (a) Hessian</t>
  </si>
  <si>
    <t xml:space="preserve">         (b) Sackings</t>
  </si>
  <si>
    <t xml:space="preserve">         (c) Twines</t>
  </si>
  <si>
    <t>Handicraft ( Metal and Wooden )</t>
  </si>
  <si>
    <t>Nepalese Paper &amp; Paper Products</t>
  </si>
  <si>
    <t>Nigerseed</t>
  </si>
  <si>
    <t>Readymade Garments</t>
  </si>
  <si>
    <t>Readymade Leather Goods</t>
  </si>
  <si>
    <t>Silverware and Jewelleries</t>
  </si>
  <si>
    <t>Tanned Skin</t>
  </si>
  <si>
    <t>Tea</t>
  </si>
  <si>
    <t>Woolen Carpet</t>
  </si>
  <si>
    <t xml:space="preserve">    Total  (A+B)</t>
  </si>
  <si>
    <t>Agri. Equip.&amp; Parts</t>
  </si>
  <si>
    <t>Baby Food &amp; Milk Products</t>
  </si>
  <si>
    <t>Bitumen</t>
  </si>
  <si>
    <t>Books and Magazines</t>
  </si>
  <si>
    <t>Cement</t>
  </si>
  <si>
    <t>Chemical Fertilizer</t>
  </si>
  <si>
    <t>Coal</t>
  </si>
  <si>
    <t>Cooking Stoves</t>
  </si>
  <si>
    <t>Cosmetics</t>
  </si>
  <si>
    <t>Cuminseeds and Peppers</t>
  </si>
  <si>
    <t>Dry Cell Battery</t>
  </si>
  <si>
    <t>Electrical Equipment</t>
  </si>
  <si>
    <t>Enamel &amp; Other Paints</t>
  </si>
  <si>
    <t>Glass Sheet and G.Wares</t>
  </si>
  <si>
    <t>Incense Sticks</t>
  </si>
  <si>
    <t>Insecticides</t>
  </si>
  <si>
    <t>M.S. Billet</t>
  </si>
  <si>
    <t>Medicine</t>
  </si>
  <si>
    <t>Molasses Sugar</t>
  </si>
  <si>
    <t>Other Machinery &amp; Parts</t>
  </si>
  <si>
    <t>Petroleum Products</t>
  </si>
  <si>
    <t>Pipe and Pipe Fittings</t>
  </si>
  <si>
    <t>Radio, TV, Deck &amp; Parts</t>
  </si>
  <si>
    <t>Raw Cotton</t>
  </si>
  <si>
    <t>Rice</t>
  </si>
  <si>
    <t>Salt</t>
  </si>
  <si>
    <t>Sanitaryware</t>
  </si>
  <si>
    <t>Shoes &amp; Sandles</t>
  </si>
  <si>
    <t>Steel Sheet</t>
  </si>
  <si>
    <t>Sugar</t>
  </si>
  <si>
    <t>Textiles</t>
  </si>
  <si>
    <t>Tobacco</t>
  </si>
  <si>
    <t>Vegetables</t>
  </si>
  <si>
    <t>Vehicles &amp; Spare Parts</t>
  </si>
  <si>
    <t>Wire Products</t>
  </si>
  <si>
    <t xml:space="preserve"> Total (A+B)</t>
  </si>
  <si>
    <t>Aircraft Spareparts</t>
  </si>
  <si>
    <t>Bags</t>
  </si>
  <si>
    <t>Betelnut</t>
  </si>
  <si>
    <t>Button</t>
  </si>
  <si>
    <t>Camera</t>
  </si>
  <si>
    <t>Cigarette Paper</t>
  </si>
  <si>
    <t>Clove</t>
  </si>
  <si>
    <t>Coconut Oil</t>
  </si>
  <si>
    <t>Copper Wire Rod,Scrapes &amp; Sheets</t>
  </si>
  <si>
    <t>Cosmetic Goods</t>
  </si>
  <si>
    <t>Crude Coconut Oil</t>
  </si>
  <si>
    <t>Public Issue Approval by SEBON</t>
  </si>
  <si>
    <t>(Rs. in million)</t>
  </si>
  <si>
    <t>Crude Palm Oil</t>
  </si>
  <si>
    <t>Crude Soyabean Oil</t>
  </si>
  <si>
    <t>Cuminseed</t>
  </si>
  <si>
    <t>Door Locks</t>
  </si>
  <si>
    <t>Drycell Battery</t>
  </si>
  <si>
    <t>Edible Oil</t>
  </si>
  <si>
    <t>Electrical Goods</t>
  </si>
  <si>
    <t>Fastener</t>
  </si>
  <si>
    <t>Flash Light</t>
  </si>
  <si>
    <t>G.I.Wire</t>
  </si>
  <si>
    <t>Glasswares</t>
  </si>
  <si>
    <t>Gold</t>
  </si>
  <si>
    <t>M.S.Wire Rod</t>
  </si>
  <si>
    <t>Medical Equip.&amp; Tools</t>
  </si>
  <si>
    <t>Office Equip.&amp; Stationary</t>
  </si>
  <si>
    <t>Other Machinary &amp; Parts</t>
  </si>
  <si>
    <t>Other Stationaries</t>
  </si>
  <si>
    <t>P.V.C.Compound</t>
  </si>
  <si>
    <t>Palm Oil</t>
  </si>
  <si>
    <t>Parafin Wax</t>
  </si>
  <si>
    <t>Pipe &amp; Pipe Fittings</t>
  </si>
  <si>
    <t>Polythene Granules</t>
  </si>
  <si>
    <t>Powder Milk</t>
  </si>
  <si>
    <t>Raw Silk</t>
  </si>
  <si>
    <t>Raw Wool</t>
  </si>
  <si>
    <t>Shoes and Sandals</t>
  </si>
  <si>
    <t>Silver</t>
  </si>
  <si>
    <t>Small Cardamom</t>
  </si>
  <si>
    <t>Steel Rod &amp; Sheet</t>
  </si>
  <si>
    <t>Storage Battery</t>
  </si>
  <si>
    <t>Synthetic &amp; Natural Rubber</t>
  </si>
  <si>
    <t>Synthetic Carpet</t>
  </si>
  <si>
    <t>Telecommunication Equip. Parts</t>
  </si>
  <si>
    <t>Tello</t>
  </si>
  <si>
    <t>Textile Dyes</t>
  </si>
  <si>
    <t>Threads</t>
  </si>
  <si>
    <t>Toys</t>
  </si>
  <si>
    <t>Transport Equip.&amp; Parts</t>
  </si>
  <si>
    <t>Tyre,Tube &amp; Flaps</t>
  </si>
  <si>
    <t>Umbrella and Parts</t>
  </si>
  <si>
    <t>Video Television &amp; Parts</t>
  </si>
  <si>
    <t>Watches &amp; Bands</t>
  </si>
  <si>
    <t>Writing &amp; Printing Paper</t>
  </si>
  <si>
    <t>X-Ray Film</t>
  </si>
  <si>
    <t>NEPAL RASTRA BANK</t>
  </si>
  <si>
    <t>(Percent per annum)</t>
  </si>
  <si>
    <t>Mid-months</t>
  </si>
  <si>
    <t>A. Government Securities</t>
  </si>
  <si>
    <t>Treasury Bills* (28 days)#</t>
  </si>
  <si>
    <t>Treasury Bills* (91 days)#</t>
  </si>
  <si>
    <t>Treasury Bills* (182 days)#</t>
  </si>
  <si>
    <t>Treasury Bills* (364 days)#</t>
  </si>
  <si>
    <t>National Savings Certificates</t>
  </si>
  <si>
    <t>B. Nepal Rastra Bank</t>
  </si>
  <si>
    <t>Bank and Refinance Rates</t>
  </si>
  <si>
    <t>C. Interbank Rate #</t>
  </si>
  <si>
    <t>D.  Financial Institution</t>
  </si>
  <si>
    <t>11.9  </t>
  </si>
  <si>
    <t>Agricultural Deveopment Bank of Nepal</t>
  </si>
  <si>
    <t xml:space="preserve">     To Cooperatives</t>
  </si>
  <si>
    <t xml:space="preserve">    To Others</t>
  </si>
  <si>
    <t>Nepal Industrial Development Corporation</t>
  </si>
  <si>
    <t>E.</t>
  </si>
  <si>
    <t>Finace Companies</t>
  </si>
  <si>
    <t>2 Years</t>
  </si>
  <si>
    <t>3 Years</t>
  </si>
  <si>
    <t>4 Years</t>
  </si>
  <si>
    <t>5 Years and above</t>
  </si>
  <si>
    <t xml:space="preserve">     Hire purchase</t>
  </si>
  <si>
    <t xml:space="preserve">     Housing</t>
  </si>
  <si>
    <t>Zinc Ingot</t>
  </si>
  <si>
    <t>Table 42</t>
  </si>
  <si>
    <t>Export of Major Commodities to India</t>
  </si>
  <si>
    <t>Export of Major Commodities to Other Countries</t>
  </si>
  <si>
    <t>Monetary and Credit Aggregates</t>
  </si>
  <si>
    <t>9.9  </t>
  </si>
  <si>
    <t>8.9  </t>
  </si>
  <si>
    <t xml:space="preserve">Consumer Price Index : Kathmandu Valley </t>
  </si>
  <si>
    <t xml:space="preserve">Consumer Price Index : Terai </t>
  </si>
  <si>
    <t xml:space="preserve">Consumer Price Index : Hill </t>
  </si>
  <si>
    <t>Column 5 over 3</t>
  </si>
  <si>
    <t>Column 5 over 4</t>
  </si>
  <si>
    <t>Column 8 over 5</t>
  </si>
  <si>
    <t>Column 8 over 7</t>
  </si>
  <si>
    <t xml:space="preserve">(2005/06=100) </t>
  </si>
  <si>
    <t>2012/13</t>
  </si>
  <si>
    <t xml:space="preserve">   Financial*</t>
  </si>
  <si>
    <t xml:space="preserve">   Financial </t>
  </si>
  <si>
    <t>Actual Expenditure of Budget</t>
  </si>
  <si>
    <t>Total Resources</t>
  </si>
  <si>
    <t>Revenue and Grants</t>
  </si>
  <si>
    <t xml:space="preserve">    Non-Budgetary Receipts,net</t>
  </si>
  <si>
    <t xml:space="preserve">   V. A. T. </t>
  </si>
  <si>
    <t xml:space="preserve">  Custom</t>
  </si>
  <si>
    <t xml:space="preserve">  Local Authorities' Account (LAA)</t>
  </si>
  <si>
    <t xml:space="preserve">         Domestic Borrowings</t>
  </si>
  <si>
    <t xml:space="preserve">             (i) Treasury Bills</t>
  </si>
  <si>
    <t xml:space="preserve">             (ii) Development Bonds</t>
  </si>
  <si>
    <t xml:space="preserve">             (iii) National Savings Certificates</t>
  </si>
  <si>
    <t xml:space="preserve">             (iv) Citizen Saving Certificates</t>
  </si>
  <si>
    <t xml:space="preserve">          Overdrafts++</t>
  </si>
  <si>
    <t xml:space="preserve">          Others@</t>
  </si>
  <si>
    <t xml:space="preserve">  Principle Refund and Share Divestment</t>
  </si>
  <si>
    <t xml:space="preserve">  Foreign Loans</t>
  </si>
  <si>
    <r>
      <t>2012/13</t>
    </r>
    <r>
      <rPr>
        <b/>
        <vertAlign val="superscript"/>
        <sz val="10"/>
        <rFont val="Times New Roman"/>
        <family val="1"/>
      </rPr>
      <t>P</t>
    </r>
  </si>
  <si>
    <t>Treasury Bills</t>
  </si>
  <si>
    <t xml:space="preserve">    a. Nepal Rastra Bank</t>
  </si>
  <si>
    <t xml:space="preserve">    b. Commercial Banks</t>
  </si>
  <si>
    <t>National Saving Certificates</t>
  </si>
  <si>
    <t>Citizen Saving Bonds</t>
  </si>
  <si>
    <t xml:space="preserve">    a. Nepal Rastra Bank (Secondary Market)</t>
  </si>
  <si>
    <t xml:space="preserve">   (Of which Foreign Employment Bond 2072)</t>
  </si>
  <si>
    <t>Special Bonds</t>
  </si>
  <si>
    <t>a. Nepal Rastra Bank</t>
  </si>
  <si>
    <t>b. Commercial Bank (10 yrs bond of RBB)</t>
  </si>
  <si>
    <t>c. Others</t>
  </si>
  <si>
    <t>Short-term Loans &amp; Advances</t>
  </si>
  <si>
    <t>Total Domestic Debt</t>
  </si>
  <si>
    <t>Headings</t>
  </si>
  <si>
    <t>Percent Changes</t>
  </si>
  <si>
    <t>Import of Major Commodities from India</t>
  </si>
  <si>
    <t>Import of Major Commodities from Other Countries</t>
  </si>
  <si>
    <t>National Consumer Price Index (New Series)</t>
  </si>
  <si>
    <t>National Consumer Price Index (Monthly Series)</t>
  </si>
  <si>
    <t>Table 27</t>
  </si>
  <si>
    <t>Table 28</t>
  </si>
  <si>
    <t>Table 29</t>
  </si>
  <si>
    <t>Table 30</t>
  </si>
  <si>
    <t xml:space="preserve">     1.1 Farming /Farming Service</t>
  </si>
  <si>
    <t xml:space="preserve">     1.2 Tea</t>
  </si>
  <si>
    <t xml:space="preserve">     1.3 Animals Farming/Service</t>
  </si>
  <si>
    <t xml:space="preserve">     2.2 Charcoal</t>
  </si>
  <si>
    <t xml:space="preserve">     2.3 Graphite</t>
  </si>
  <si>
    <t xml:space="preserve">     2.4 Magnesite</t>
  </si>
  <si>
    <t xml:space="preserve">     2.5 Chalks</t>
  </si>
  <si>
    <t xml:space="preserve">     2.7 About Mines Others</t>
  </si>
  <si>
    <t xml:space="preserve">         3.3.1 Alcohol</t>
  </si>
  <si>
    <t xml:space="preserve">         3.3.2 Non-Alcohol</t>
  </si>
  <si>
    <t xml:space="preserve">     3.4 Tobaco</t>
  </si>
  <si>
    <t xml:space="preserve">     3.5 Handicrafts</t>
  </si>
  <si>
    <t xml:space="preserve">     3.6 Sunpat</t>
  </si>
  <si>
    <t xml:space="preserve">     3.9 Paper</t>
  </si>
  <si>
    <t xml:space="preserve">     3.12 Medicine</t>
  </si>
  <si>
    <t xml:space="preserve">     3.15 Rubber Tyre</t>
  </si>
  <si>
    <t xml:space="preserve">     3.16 Leather</t>
  </si>
  <si>
    <t xml:space="preserve">     3.17 Plastic</t>
  </si>
  <si>
    <t xml:space="preserve">     3.18 Cement</t>
  </si>
  <si>
    <t xml:space="preserve">     3.21 Metals - Other Plants</t>
  </si>
  <si>
    <t xml:space="preserve">     3.22 Miscellaneous Productions</t>
  </si>
  <si>
    <t xml:space="preserve">     4.1 Residential</t>
  </si>
  <si>
    <t xml:space="preserve">     4.2 Non Residential</t>
  </si>
  <si>
    <t xml:space="preserve">     5.1 Fabricated Metal Equipments</t>
  </si>
  <si>
    <t xml:space="preserve">     5.2 Machine Tools</t>
  </si>
  <si>
    <t xml:space="preserve">     5.3 Machinary - Agricultural</t>
  </si>
  <si>
    <t xml:space="preserve">     5.6 Machinary - Others</t>
  </si>
  <si>
    <t xml:space="preserve">     5.7 Electrical Equipments</t>
  </si>
  <si>
    <t xml:space="preserve">     5.8 Home Equipments</t>
  </si>
  <si>
    <t xml:space="preserve">     5.9 Communications Equipments</t>
  </si>
  <si>
    <t xml:space="preserve">     5.10 Electronic Parts</t>
  </si>
  <si>
    <t xml:space="preserve">     5.11 Medical Equipments</t>
  </si>
  <si>
    <t xml:space="preserve">     5.12 Generators</t>
  </si>
  <si>
    <t xml:space="preserve">     5.13 Turbines</t>
  </si>
  <si>
    <t xml:space="preserve">     6.4 Other Parts about Transportation</t>
  </si>
  <si>
    <t xml:space="preserve">     8.1 Wholesale Business - Durable Commodities</t>
  </si>
  <si>
    <t xml:space="preserve">     8.2 Wholesale Business - Non Durable Commodities</t>
  </si>
  <si>
    <t xml:space="preserve">     8.3 Automative Dealer/ Franchise</t>
  </si>
  <si>
    <t xml:space="preserve">     8.4 Other Retail Business</t>
  </si>
  <si>
    <t xml:space="preserve">     8.5 Import Business</t>
  </si>
  <si>
    <t xml:space="preserve">     8.6 Export Business</t>
  </si>
  <si>
    <t xml:space="preserve">   Foreign Grants</t>
  </si>
  <si>
    <t xml:space="preserve">     9.1 Commercial Banks</t>
  </si>
  <si>
    <t xml:space="preserve">     9.2 Finance Companies</t>
  </si>
  <si>
    <t xml:space="preserve">     9.3 Development Banks</t>
  </si>
  <si>
    <t xml:space="preserve">     9.4 Rural Development Banks</t>
  </si>
  <si>
    <t xml:space="preserve">     9.7 Other Financial Institutions</t>
  </si>
  <si>
    <t>5.0-9.0</t>
  </si>
  <si>
    <t>6.0-10.0</t>
  </si>
  <si>
    <t xml:space="preserve">     9.8 Local Government ( VDC/Municipality/DDC)</t>
  </si>
  <si>
    <t xml:space="preserve">     9.9 Non Financial Government Institutions</t>
  </si>
  <si>
    <t xml:space="preserve">     9.10 Private Non Financial Institutions</t>
  </si>
  <si>
    <t>1/</t>
  </si>
  <si>
    <t>2/</t>
  </si>
  <si>
    <t>Total (1 to 13)</t>
  </si>
  <si>
    <t>1. Foreign Deposits</t>
  </si>
  <si>
    <t>3. Financial Institutions</t>
  </si>
  <si>
    <t xml:space="preserve">           a. Insurance Companies</t>
  </si>
  <si>
    <t xml:space="preserve">           b. Employees Provident Fund</t>
  </si>
  <si>
    <t>7. Non Profit Organisations</t>
  </si>
  <si>
    <t>8. Individuals</t>
  </si>
  <si>
    <t>9. Miscellaneous</t>
  </si>
  <si>
    <t xml:space="preserve">     10.2 Hotel</t>
  </si>
  <si>
    <t xml:space="preserve">     10.3 Advertising Agency</t>
  </si>
  <si>
    <t xml:space="preserve">     10.4 Automotive Services</t>
  </si>
  <si>
    <t>Percent</t>
  </si>
  <si>
    <t>(y-o-y changes)</t>
  </si>
  <si>
    <t xml:space="preserve">     11.2 Fixed A/c Receipt</t>
  </si>
  <si>
    <t xml:space="preserve">     11.3 Guarantee Bond</t>
  </si>
  <si>
    <t xml:space="preserve">     11.4 Credit Card</t>
  </si>
  <si>
    <t xml:space="preserve">Fresh Treasury Bills </t>
  </si>
  <si>
    <t>Gross Foreign Exchange Holding of the Banking Sector</t>
  </si>
  <si>
    <t>Summary of Balance of Payments Presentation</t>
  </si>
  <si>
    <t xml:space="preserve"> </t>
  </si>
  <si>
    <t>2005/06</t>
  </si>
  <si>
    <t>Aug</t>
  </si>
  <si>
    <t>Amount</t>
  </si>
  <si>
    <t>Rs in million</t>
  </si>
  <si>
    <t>1. Foreign Assets</t>
  </si>
  <si>
    <t>2. Claims on Government</t>
  </si>
  <si>
    <t xml:space="preserve">     9.11 Real Estates</t>
  </si>
  <si>
    <t>(y-o-y)</t>
  </si>
  <si>
    <t xml:space="preserve">     4.1 Government </t>
  </si>
  <si>
    <t xml:space="preserve">     5.1 Refinance</t>
  </si>
  <si>
    <t>6. Claims on Private Sector</t>
  </si>
  <si>
    <t>7. Other Assets</t>
  </si>
  <si>
    <t xml:space="preserve">   Assets = Liabilities</t>
  </si>
  <si>
    <t>8.  Reserve Money</t>
  </si>
  <si>
    <t>10.  Foreign Liabilities</t>
  </si>
  <si>
    <t>11. Capital and Reserve</t>
  </si>
  <si>
    <t>12. Other Liabilities</t>
  </si>
  <si>
    <t>6.8  </t>
  </si>
  <si>
    <t>1. Total Deposits</t>
  </si>
  <si>
    <t>Jul  (p)</t>
  </si>
  <si>
    <t>percent</t>
  </si>
  <si>
    <t>3. Foreign Liabilities</t>
  </si>
  <si>
    <t>4. Other Liabilities</t>
  </si>
  <si>
    <t xml:space="preserve">     4.1 Paid-up Capital</t>
  </si>
  <si>
    <t xml:space="preserve">     4.2 General Reserves</t>
  </si>
  <si>
    <t xml:space="preserve">     4.3 Other Liabilities</t>
  </si>
  <si>
    <t>Table 2</t>
  </si>
  <si>
    <t>Table 3</t>
  </si>
  <si>
    <t>(1995/96 = 100)</t>
  </si>
  <si>
    <t>Weight</t>
  </si>
  <si>
    <t>%</t>
  </si>
  <si>
    <t>Over 3</t>
  </si>
  <si>
    <t>Over 4</t>
  </si>
  <si>
    <t>Over 5</t>
  </si>
  <si>
    <t>Over 7</t>
  </si>
  <si>
    <t>Pulses</t>
  </si>
  <si>
    <t>Table No.</t>
  </si>
  <si>
    <t>2011/12</t>
  </si>
  <si>
    <t xml:space="preserve"> p=provisional, e = estimates</t>
  </si>
  <si>
    <t xml:space="preserve"> (Rs. in million)</t>
  </si>
  <si>
    <t>2. Borrowings from Rastra Bank</t>
  </si>
  <si>
    <t>5.0-9.5</t>
  </si>
  <si>
    <t>6.0-9.5</t>
  </si>
  <si>
    <t>R=Revised, P= Povisional</t>
  </si>
  <si>
    <t>Other Stationery Goods</t>
  </si>
  <si>
    <t>P= Povisional</t>
  </si>
  <si>
    <t xml:space="preserve">   Financial</t>
  </si>
  <si>
    <t>Expenditure from Freeze Accounts</t>
  </si>
  <si>
    <t xml:space="preserve">   Freeze-1 Recurrent</t>
  </si>
  <si>
    <t xml:space="preserve">   Freeze-2 Capital</t>
  </si>
  <si>
    <t xml:space="preserve">   Freeze-3 Financial</t>
  </si>
  <si>
    <t>Total Expenditure</t>
  </si>
  <si>
    <t xml:space="preserve">  Others #</t>
  </si>
  <si>
    <t>Deficits(-) Surplus(+)</t>
  </si>
  <si>
    <t>* Includes internal loan, external borrowing and investment.</t>
  </si>
  <si>
    <t>* * After adjusting exchange valuation gain/loss</t>
  </si>
  <si>
    <t>Listed Companies and Market Capitalization</t>
  </si>
  <si>
    <t>Table 7</t>
  </si>
  <si>
    <t>Table 1</t>
  </si>
  <si>
    <t>Monetary Aggregates</t>
  </si>
  <si>
    <t>1. Foreign Assets, Net</t>
  </si>
  <si>
    <t>2. Net Domestic Assets</t>
  </si>
  <si>
    <t xml:space="preserve">       c. Claims on Financial Institutions</t>
  </si>
  <si>
    <t xml:space="preserve"> #  Change in outstanding amount disbursed to VDC/DDC remaining unspent.</t>
  </si>
  <si>
    <t>3. Broad Money (M2)</t>
  </si>
  <si>
    <t>4. Broad Money Liquidity (M3)</t>
  </si>
  <si>
    <t>6.Change in NFA (before adj. ex. val.)*</t>
  </si>
  <si>
    <t xml:space="preserve">7.Exchange Valuation </t>
  </si>
  <si>
    <t>8.Change in NFA (6+7)**</t>
  </si>
  <si>
    <t>Table 43</t>
  </si>
  <si>
    <t xml:space="preserve"> Exports of Major Commodities to India</t>
  </si>
  <si>
    <t xml:space="preserve"> Exports of Major Commodities to Other Countries</t>
  </si>
  <si>
    <t>Table 8</t>
  </si>
  <si>
    <t xml:space="preserve">     2005/06P</t>
  </si>
  <si>
    <t>INDEX</t>
  </si>
  <si>
    <t>%CHANGES</t>
  </si>
  <si>
    <t>Average</t>
  </si>
  <si>
    <t>P: Provisional.</t>
  </si>
  <si>
    <t>Table 9</t>
  </si>
  <si>
    <t>Nepal Rastra Bank</t>
  </si>
  <si>
    <t>National Wholesale Price Index</t>
  </si>
  <si>
    <t>(1999/00 = 100)</t>
  </si>
  <si>
    <t>1. Overall Index</t>
  </si>
  <si>
    <t>1.1 Agricultural Commodities</t>
  </si>
  <si>
    <t xml:space="preserve">        Foodgrains </t>
  </si>
  <si>
    <t xml:space="preserve">       Cash Crops </t>
  </si>
  <si>
    <t xml:space="preserve">        Pulses </t>
  </si>
  <si>
    <t xml:space="preserve">        Fruits and Vegetables</t>
  </si>
  <si>
    <t xml:space="preserve">        Spices </t>
  </si>
  <si>
    <t xml:space="preserve">        Livestock Production</t>
  </si>
  <si>
    <t>1.2 Domestic Manufactured Commodities</t>
  </si>
  <si>
    <t xml:space="preserve">        Food-Related Products</t>
  </si>
  <si>
    <t xml:space="preserve">        Beverages and Tobacco </t>
  </si>
  <si>
    <t xml:space="preserve">        Construction Materials</t>
  </si>
  <si>
    <t xml:space="preserve">        Others </t>
  </si>
  <si>
    <t>1.3 Imported Commodities</t>
  </si>
  <si>
    <t xml:space="preserve">        Petroleum Products and Coal</t>
  </si>
  <si>
    <t xml:space="preserve">        Chemical Fertilizers and Chemical Goods</t>
  </si>
  <si>
    <t xml:space="preserve">        Transport Vehicles and Machinery Goods</t>
  </si>
  <si>
    <t xml:space="preserve">        Electric and Electronic Goods</t>
  </si>
  <si>
    <t>Source: http://www.nepalstock.com/reports/monthly.php</t>
  </si>
  <si>
    <t xml:space="preserve">        Drugs and Medicine</t>
  </si>
  <si>
    <t xml:space="preserve">        Textile-Related Products</t>
  </si>
  <si>
    <t xml:space="preserve">        Others</t>
  </si>
  <si>
    <t>P = Provisional</t>
  </si>
  <si>
    <t>Table 10</t>
  </si>
  <si>
    <t>National Salary and Wage Rate Index</t>
  </si>
  <si>
    <t>(2004/05=100)</t>
  </si>
  <si>
    <t>S.No.</t>
  </si>
  <si>
    <t>Groups/Sub-groups</t>
  </si>
  <si>
    <t>Mid-Jul</t>
  </si>
  <si>
    <t>5 over 3</t>
  </si>
  <si>
    <t>5 over 4</t>
  </si>
  <si>
    <t>8 over 5</t>
  </si>
  <si>
    <t>8 over 7</t>
  </si>
  <si>
    <t>Overall Index</t>
  </si>
  <si>
    <t>Salary Index</t>
  </si>
  <si>
    <t>Officers</t>
  </si>
  <si>
    <t>Non Officers</t>
  </si>
  <si>
    <t>Civil Service</t>
  </si>
  <si>
    <t>Public Corporations</t>
  </si>
  <si>
    <t>Bank &amp; Financial Institutions</t>
  </si>
  <si>
    <t>Education</t>
  </si>
  <si>
    <t>Wage Rate Index</t>
  </si>
  <si>
    <t>Agricultural Labourer</t>
  </si>
  <si>
    <t>Male</t>
  </si>
  <si>
    <t>Female</t>
  </si>
  <si>
    <t>Industrial Labourer</t>
  </si>
  <si>
    <t>High Skilled</t>
  </si>
  <si>
    <t>Skilled</t>
  </si>
  <si>
    <t>Semi Skilled</t>
  </si>
  <si>
    <t>Unskilled</t>
  </si>
  <si>
    <t>Construction Labourer</t>
  </si>
  <si>
    <t>Mason</t>
  </si>
  <si>
    <t>Carpenter</t>
  </si>
  <si>
    <t>P : Provisional</t>
  </si>
  <si>
    <t>Table 11</t>
  </si>
  <si>
    <t>Table 12</t>
  </si>
  <si>
    <t>(On Cash Basis)</t>
  </si>
  <si>
    <t>Heads</t>
  </si>
  <si>
    <t>Sanctioned Expenditure</t>
  </si>
  <si>
    <t xml:space="preserve">   Recurrent</t>
  </si>
  <si>
    <t xml:space="preserve">   Capital</t>
  </si>
  <si>
    <t xml:space="preserve">       a.Domestic Resources &amp; Loans </t>
  </si>
  <si>
    <t>11.4  </t>
  </si>
  <si>
    <t>0.3  </t>
  </si>
  <si>
    <t>155.0  </t>
  </si>
  <si>
    <t>Unspent Government Balance</t>
  </si>
  <si>
    <t xml:space="preserve">   Revenue</t>
  </si>
  <si>
    <t>Sources of Financing</t>
  </si>
  <si>
    <t xml:space="preserve">   Internal Loans</t>
  </si>
  <si>
    <t xml:space="preserve"> ++ Minus (-) indicates surplus.</t>
  </si>
  <si>
    <t>Table 13</t>
  </si>
  <si>
    <t>No.</t>
  </si>
  <si>
    <t xml:space="preserve"> Name of Bonds/Ownership</t>
  </si>
  <si>
    <t>US$ in million</t>
  </si>
  <si>
    <t xml:space="preserve">   Educational Service Tax</t>
  </si>
  <si>
    <t>Sept</t>
  </si>
  <si>
    <t>Oct</t>
  </si>
  <si>
    <t>Nov</t>
  </si>
  <si>
    <t>Dec</t>
  </si>
  <si>
    <t>Jan</t>
  </si>
  <si>
    <t>Feb</t>
  </si>
  <si>
    <t>Mar</t>
  </si>
  <si>
    <t>Apr</t>
  </si>
  <si>
    <t>May</t>
  </si>
  <si>
    <t>June</t>
  </si>
  <si>
    <t>July</t>
  </si>
  <si>
    <t xml:space="preserve">Particulars                                                                    </t>
  </si>
  <si>
    <t>% Change</t>
  </si>
  <si>
    <t>Total</t>
  </si>
  <si>
    <t xml:space="preserve">Total </t>
  </si>
  <si>
    <t>Share %</t>
  </si>
  <si>
    <t>Manufacturing &amp; Processing</t>
  </si>
  <si>
    <t>Hotel</t>
  </si>
  <si>
    <t>Trading</t>
  </si>
  <si>
    <t>Others</t>
  </si>
  <si>
    <t>Financial Institutions</t>
  </si>
  <si>
    <t>Table 4</t>
  </si>
  <si>
    <t>Group</t>
  </si>
  <si>
    <t>Closing</t>
  </si>
  <si>
    <t>High</t>
  </si>
  <si>
    <t>Low</t>
  </si>
  <si>
    <t>4 over 1</t>
  </si>
  <si>
    <t>Commercial Banks</t>
  </si>
  <si>
    <t>Development Banks</t>
  </si>
  <si>
    <t>Share Units ('000)</t>
  </si>
  <si>
    <t>% Share of Value</t>
  </si>
  <si>
    <t>Table 5</t>
  </si>
  <si>
    <t>Table 6</t>
  </si>
  <si>
    <t xml:space="preserve">Current Macroeconomic Situation </t>
  </si>
  <si>
    <t>Monetary Survey</t>
  </si>
  <si>
    <t>1. Ratio of export to  import</t>
  </si>
  <si>
    <t>Condensed Assets and Liabilities of Commercial Banks</t>
  </si>
  <si>
    <t>Government Budgetary Operation</t>
  </si>
  <si>
    <t>Direction of Foreign Trade</t>
  </si>
  <si>
    <t>Gross Foreign Exchange Holdings of the Banking Sector</t>
  </si>
  <si>
    <t>TOTAL EXPORTS</t>
  </si>
  <si>
    <t>To India</t>
  </si>
  <si>
    <t>To Other Countries</t>
  </si>
  <si>
    <t>TOTAL IMPORTS</t>
  </si>
  <si>
    <t>From India</t>
  </si>
  <si>
    <t>From Other Countries</t>
  </si>
  <si>
    <t>TOTAL TRADE BALANCE</t>
  </si>
  <si>
    <t>With India</t>
  </si>
  <si>
    <t>With Other Countries</t>
  </si>
  <si>
    <t>TOTAL FOREIGN TRADE</t>
  </si>
  <si>
    <t>India</t>
  </si>
  <si>
    <t>Other Countries</t>
  </si>
  <si>
    <t>Export</t>
  </si>
  <si>
    <t>Import</t>
  </si>
  <si>
    <t>Table 14</t>
  </si>
  <si>
    <t>Table 15</t>
  </si>
  <si>
    <t>Table 16</t>
  </si>
  <si>
    <t>Table 17</t>
  </si>
  <si>
    <t>Table 18</t>
  </si>
  <si>
    <t>Convertible</t>
  </si>
  <si>
    <t>Inconvertible</t>
  </si>
  <si>
    <t>Commercial Bank</t>
  </si>
  <si>
    <t>Total Reserve</t>
  </si>
  <si>
    <t xml:space="preserve">      Share in total (in percent)</t>
  </si>
  <si>
    <t>Import Capacity(Equivalent Months)</t>
  </si>
  <si>
    <t>Merchandise</t>
  </si>
  <si>
    <t>Merchandise and Services</t>
  </si>
  <si>
    <t>1.Gross Foreign Exchange Reserve</t>
  </si>
  <si>
    <t>National Consumer Price Index   (New Series)</t>
  </si>
  <si>
    <t>Groups &amp; Sub-groups</t>
  </si>
  <si>
    <t>Weight %</t>
  </si>
  <si>
    <t xml:space="preserve">Overall Index </t>
  </si>
  <si>
    <t>100.00  </t>
  </si>
  <si>
    <t>1. Food and Beverage</t>
  </si>
  <si>
    <t>12.5  </t>
  </si>
  <si>
    <t>      Cereals Grains &amp; their products</t>
  </si>
  <si>
    <t>14.81  </t>
  </si>
  <si>
    <t>142.4  </t>
  </si>
  <si>
    <t>      Legume Varieties</t>
  </si>
  <si>
    <t>2.01  </t>
  </si>
  <si>
    <t>      Vegetables</t>
  </si>
  <si>
    <t>      Meat &amp; Fish</t>
  </si>
  <si>
    <t>5.70  </t>
  </si>
  <si>
    <t>0.8  </t>
  </si>
  <si>
    <t>      Milk Products and Egg</t>
  </si>
  <si>
    <t>5.01  </t>
  </si>
  <si>
    <t>0.0  </t>
  </si>
  <si>
    <t>      Ghee and Oil</t>
  </si>
  <si>
    <t>2.70  </t>
  </si>
  <si>
    <t>0.1  </t>
  </si>
  <si>
    <t>      Fruits</t>
  </si>
  <si>
    <t>      Sugar &amp; Sweets</t>
  </si>
  <si>
    <t>1.36  </t>
  </si>
  <si>
    <t>      Spices</t>
  </si>
  <si>
    <t>1.46  </t>
  </si>
  <si>
    <t>      Soft Drinks</t>
  </si>
  <si>
    <t>0.96  </t>
  </si>
  <si>
    <t>      Hard Drinks</t>
  </si>
  <si>
    <t>1.72  </t>
  </si>
  <si>
    <t>      Tobacco Products</t>
  </si>
  <si>
    <t>0.85  </t>
  </si>
  <si>
    <t>      Restaurant &amp; Hotel</t>
  </si>
  <si>
    <t>2.35  </t>
  </si>
  <si>
    <t>2. Non-Food and Services</t>
  </si>
  <si>
    <t>53.18  </t>
  </si>
  <si>
    <t>7.0  </t>
  </si>
  <si>
    <t>      Clothing &amp; Footwear</t>
  </si>
  <si>
    <t>8.49  </t>
  </si>
  <si>
    <t xml:space="preserve"> from the fiscal year 2011/12 that  may not be consistent with the previous reporting.</t>
  </si>
  <si>
    <t>      Housing &amp; Utilities</t>
  </si>
  <si>
    <t>10.87  </t>
  </si>
  <si>
    <t>0.2  </t>
  </si>
  <si>
    <t>      Furnishing &amp; Household Equipment</t>
  </si>
  <si>
    <t>4.89  </t>
  </si>
  <si>
    <t>      Health</t>
  </si>
  <si>
    <t>3.25  </t>
  </si>
  <si>
    <t>      Transport</t>
  </si>
  <si>
    <t>6.01  </t>
  </si>
  <si>
    <t>      Communication</t>
  </si>
  <si>
    <t>3.64  </t>
  </si>
  <si>
    <t>      Recreation and Culture</t>
  </si>
  <si>
    <t>5.39  </t>
  </si>
  <si>
    <t>      Education</t>
  </si>
  <si>
    <t>8.46  </t>
  </si>
  <si>
    <t>      Miscellaneous Goods &amp; Services</t>
  </si>
  <si>
    <t>2.17  </t>
  </si>
  <si>
    <t>2.Gold,SDR,IMF Gold Tranche</t>
  </si>
  <si>
    <t>3.Gross Foreign Assets(1+2)</t>
  </si>
  <si>
    <t>4.Foreign Liabilities</t>
  </si>
  <si>
    <t>5.Net Foreign Assets(3-4)</t>
  </si>
  <si>
    <t>Sources: Nepal Rastra Bank and Commercial Banks;  Estimated.</t>
  </si>
  <si>
    <t xml:space="preserve">FY </t>
  </si>
  <si>
    <t>Mid-Month</t>
  </si>
  <si>
    <t>Month End*</t>
  </si>
  <si>
    <t>Monthly Average*</t>
  </si>
  <si>
    <t>Buying</t>
  </si>
  <si>
    <t>Selling</t>
  </si>
  <si>
    <t>Jun</t>
  </si>
  <si>
    <t>Jul</t>
  </si>
  <si>
    <t>* As per Nepalese Calendar.</t>
  </si>
  <si>
    <t>Price of Oil and Gold in the International Market</t>
  </si>
  <si>
    <t>Mid-July</t>
  </si>
  <si>
    <t>Jul-Jul</t>
  </si>
  <si>
    <t>Oil ($/barrel)*</t>
  </si>
  <si>
    <t>*Crude Oil Brent</t>
  </si>
  <si>
    <t>Table 36</t>
  </si>
  <si>
    <t>Direction of Foreign Trade*</t>
  </si>
  <si>
    <t>Exchange Rate of US Dollar</t>
  </si>
  <si>
    <t>Particulars</t>
  </si>
  <si>
    <t>Table 19</t>
  </si>
  <si>
    <t>2007/08</t>
  </si>
  <si>
    <t>3 Over 2</t>
  </si>
  <si>
    <t>NEPSE Index (Closing)*</t>
  </si>
  <si>
    <t>NEPSE Sensitive Index (Closing)**</t>
  </si>
  <si>
    <t xml:space="preserve">Number of Listed  Companies  </t>
  </si>
  <si>
    <t>2 Over 1</t>
  </si>
  <si>
    <t>Banking Sub-Index</t>
  </si>
  <si>
    <t xml:space="preserve">Number of Listed Companies </t>
  </si>
  <si>
    <t xml:space="preserve">    Commercial Banks</t>
  </si>
  <si>
    <t xml:space="preserve">    Development Banks</t>
  </si>
  <si>
    <t xml:space="preserve">    Finance Companies</t>
  </si>
  <si>
    <t xml:space="preserve">    Insurance Companies</t>
  </si>
  <si>
    <t>7 over 4</t>
  </si>
  <si>
    <t>Insurance Companies</t>
  </si>
  <si>
    <t>Finance Companies</t>
  </si>
  <si>
    <t>Hydro Power</t>
  </si>
  <si>
    <t>NEPSE Overall Index*</t>
  </si>
  <si>
    <t>2010/11</t>
  </si>
  <si>
    <t>Index</t>
  </si>
  <si>
    <t>Mid- Months</t>
  </si>
  <si>
    <t>LIBOR+0.25</t>
  </si>
  <si>
    <t>Amount Change</t>
  </si>
  <si>
    <t>** Refers to past London historical fix.</t>
  </si>
  <si>
    <t>Gold ($/ounce)**</t>
  </si>
  <si>
    <t>Stock Market Indicators</t>
  </si>
  <si>
    <t>Market Capitalization of Listed Companies (Rs in million)</t>
  </si>
  <si>
    <t>Rs  in              million</t>
  </si>
  <si>
    <t>Rs               in million</t>
  </si>
  <si>
    <t>Mid-Months</t>
  </si>
  <si>
    <t>Outstanding Domestic Debt of the GON</t>
  </si>
  <si>
    <t>Table 22</t>
  </si>
  <si>
    <t>Table 26</t>
  </si>
  <si>
    <t>Composition</t>
  </si>
  <si>
    <t xml:space="preserve">   Value Added Tax</t>
  </si>
  <si>
    <t xml:space="preserve">   Customs</t>
  </si>
  <si>
    <t xml:space="preserve">   Income Tax</t>
  </si>
  <si>
    <t xml:space="preserve">   Excise</t>
  </si>
  <si>
    <t xml:space="preserve">   Registration Fee</t>
  </si>
  <si>
    <t xml:space="preserve">   Vechile Tax</t>
  </si>
  <si>
    <t xml:space="preserve">   Non-Tax Revenue</t>
  </si>
  <si>
    <t>Table 25</t>
  </si>
  <si>
    <t>-</t>
  </si>
  <si>
    <t>Ocotber</t>
  </si>
  <si>
    <t>2009/10</t>
  </si>
  <si>
    <t>Percent Change</t>
  </si>
  <si>
    <t>Services: credit</t>
  </si>
  <si>
    <t>Services: debit</t>
  </si>
  <si>
    <t>O/W Education</t>
  </si>
  <si>
    <t>Government services:debit</t>
  </si>
  <si>
    <t>Income: credit</t>
  </si>
  <si>
    <t>Income: debit</t>
  </si>
  <si>
    <t>Balance on Goods,Services and Income</t>
  </si>
  <si>
    <t>Current transfers: credit</t>
  </si>
  <si>
    <t>Workers' remittances</t>
  </si>
  <si>
    <t>Current transfers: debit</t>
  </si>
  <si>
    <t>Other investment: assets</t>
  </si>
  <si>
    <t>Trade credits</t>
  </si>
  <si>
    <t>Other investment: liabilities</t>
  </si>
  <si>
    <t>Other sectors</t>
  </si>
  <si>
    <t>Currency and deposits</t>
  </si>
  <si>
    <t>Deposit money banks</t>
  </si>
  <si>
    <t>Other liabilities</t>
  </si>
  <si>
    <t>Reserve assets</t>
  </si>
  <si>
    <t>2.Share in  total export</t>
  </si>
  <si>
    <t>3.Share in  total import</t>
  </si>
  <si>
    <t>4.Share in trade balance</t>
  </si>
  <si>
    <t xml:space="preserve">5.Share in  total trade </t>
  </si>
  <si>
    <t>6. Share of  export and import in total trade</t>
  </si>
  <si>
    <t>A. Major Commodities</t>
  </si>
  <si>
    <t>* includes P.P. fabric</t>
  </si>
  <si>
    <t>Tyre, Tubes &amp; Flapes</t>
  </si>
  <si>
    <t>Computer and Parts</t>
  </si>
  <si>
    <t>Types of  Securities</t>
  </si>
  <si>
    <t>Annual</t>
  </si>
  <si>
    <t>A. Current Account</t>
  </si>
  <si>
    <t>Research Department</t>
  </si>
  <si>
    <t xml:space="preserve">       b.Foreign Grants</t>
  </si>
  <si>
    <t xml:space="preserve"> P :  Provisional.</t>
  </si>
  <si>
    <t>Goods: Exports f.o.b.</t>
  </si>
  <si>
    <t>Oil</t>
  </si>
  <si>
    <t>Other</t>
  </si>
  <si>
    <t>Goods: Imports f.o.b.</t>
  </si>
  <si>
    <t>Balance on Goods</t>
  </si>
  <si>
    <t>Services: Net</t>
  </si>
  <si>
    <t>Travel</t>
  </si>
  <si>
    <t>Government n.i.e.</t>
  </si>
  <si>
    <t xml:space="preserve">     3.2 Agriculture and Forest Production</t>
  </si>
  <si>
    <t xml:space="preserve">     6.2 Jet Boat/Water Transportation</t>
  </si>
  <si>
    <t xml:space="preserve">     7.3 Pipe Lines Except Natural Gas</t>
  </si>
  <si>
    <t xml:space="preserve">     7.4 Communications</t>
  </si>
  <si>
    <t xml:space="preserve">     7.5 Electricity</t>
  </si>
  <si>
    <t xml:space="preserve">     7.7 Other Services</t>
  </si>
  <si>
    <t xml:space="preserve">     9.12 Other Investment Institutions</t>
  </si>
  <si>
    <t xml:space="preserve">     10.6 Educational Services</t>
  </si>
  <si>
    <t xml:space="preserve">     10.7 Entertainment, Recreation, Films</t>
  </si>
  <si>
    <t xml:space="preserve">     10.8 Other Service Companies</t>
  </si>
  <si>
    <t>Transportation</t>
  </si>
  <si>
    <t>Balance on Goods and Services</t>
  </si>
  <si>
    <t>Percentage Change</t>
  </si>
  <si>
    <t>(1999/00=100)</t>
  </si>
  <si>
    <t xml:space="preserve">Groups and Sub-groups </t>
  </si>
  <si>
    <t xml:space="preserve">Weight % </t>
  </si>
  <si>
    <t xml:space="preserve">Column 5 </t>
  </si>
  <si>
    <t xml:space="preserve">Column 8 </t>
  </si>
  <si>
    <t>`</t>
  </si>
  <si>
    <t>Army  &amp; Police Forces</t>
  </si>
  <si>
    <t>Private Institutions</t>
  </si>
  <si>
    <t>Worker</t>
  </si>
  <si>
    <t>National Salary and Wage Rate Indiex</t>
  </si>
  <si>
    <t>Income: Net</t>
  </si>
  <si>
    <t>Transfers: Net</t>
  </si>
  <si>
    <t>Grants</t>
  </si>
  <si>
    <t>Pensions</t>
  </si>
  <si>
    <t>Other (Indian Excise Refund)</t>
  </si>
  <si>
    <t>B</t>
  </si>
  <si>
    <t>Capital Account (Capital Transfer)</t>
  </si>
  <si>
    <t>Total, Groups A plus B</t>
  </si>
  <si>
    <t>C</t>
  </si>
  <si>
    <t>Financial Account (Excluding Group E)</t>
  </si>
  <si>
    <t>Direct investment in Nepal</t>
  </si>
  <si>
    <t>Portfolio Investment</t>
  </si>
  <si>
    <t>Loans</t>
  </si>
  <si>
    <t>General Government</t>
  </si>
  <si>
    <t>Drawings</t>
  </si>
  <si>
    <t>Repayments</t>
  </si>
  <si>
    <t>Total, Group A through C</t>
  </si>
  <si>
    <t>D.</t>
  </si>
  <si>
    <t>Miscellaneous Items, Net</t>
  </si>
  <si>
    <t>Total, Group A through D</t>
  </si>
  <si>
    <t>E. Reserves and Related Items</t>
  </si>
  <si>
    <t>Use of Fund Credit and Loans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</si>
  <si>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</si>
  <si>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</si>
  <si>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</si>
  <si>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</si>
  <si>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</si>
  <si>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</si>
  <si>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</si>
  <si>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</si>
  <si>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</si>
  <si>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Table 37</t>
  </si>
  <si>
    <t>Table 38</t>
  </si>
  <si>
    <t>Table 39</t>
  </si>
  <si>
    <t>Table 40</t>
  </si>
  <si>
    <t>Table 41</t>
  </si>
  <si>
    <t>Table 44</t>
  </si>
  <si>
    <t>2003/04</t>
  </si>
  <si>
    <t>Purchase</t>
  </si>
  <si>
    <t>Sale</t>
  </si>
  <si>
    <t>Net 
Injection</t>
  </si>
  <si>
    <t>IC Purchase</t>
  </si>
  <si>
    <t>US$ Sale</t>
  </si>
  <si>
    <t>Fresh Treasury Bills</t>
  </si>
  <si>
    <t>Structure of Interest Rates</t>
  </si>
  <si>
    <t>Year</t>
  </si>
  <si>
    <t>Development Bonds</t>
  </si>
  <si>
    <t>CRR</t>
  </si>
  <si>
    <t>NRB Bonds Rate</t>
  </si>
  <si>
    <t>NEPSE Float Index***</t>
  </si>
  <si>
    <t>D. Commercial Banks</t>
  </si>
  <si>
    <t>1.  Deposit Rates</t>
  </si>
  <si>
    <t xml:space="preserve">     Savings Deposits</t>
  </si>
  <si>
    <t xml:space="preserve">     Time Deposits</t>
  </si>
  <si>
    <t>1 Month</t>
  </si>
  <si>
    <t>3 Months</t>
  </si>
  <si>
    <t>6 Months</t>
  </si>
  <si>
    <t>1 Year</t>
  </si>
  <si>
    <t>2 Years and Above</t>
  </si>
  <si>
    <t>2  Lending Rates</t>
  </si>
  <si>
    <t xml:space="preserve">     Industry</t>
  </si>
  <si>
    <t xml:space="preserve">     Agriculture</t>
  </si>
  <si>
    <t xml:space="preserve">     Export Bills</t>
  </si>
  <si>
    <t xml:space="preserve">     Commercial Loans</t>
  </si>
  <si>
    <t xml:space="preserve">     Overdrafts</t>
  </si>
  <si>
    <t>CPI Inflation (annual average)</t>
  </si>
  <si>
    <t>Government Revenue Collection</t>
  </si>
  <si>
    <t xml:space="preserve">* Based on customs data </t>
  </si>
  <si>
    <t>Imports of Major Commodities from India</t>
  </si>
  <si>
    <t>Almunium Bars, Rods, Profiles, Foil etc.</t>
  </si>
  <si>
    <t>Coldrolled Sheet in Coil</t>
  </si>
  <si>
    <t>Hotrolled Sheet in Coil</t>
  </si>
  <si>
    <t>M.S. Wires, Rods, Coils, Bars</t>
  </si>
  <si>
    <t>Imports of Major Commodities from Other Countries</t>
  </si>
  <si>
    <t>*Change in NFA is derived by taking mid-July as base and minus (-) sign indicates increase.</t>
  </si>
  <si>
    <t>Period-end Buying Rate (Rs/USD)</t>
  </si>
  <si>
    <t xml:space="preserve">Middle </t>
  </si>
  <si>
    <t>Exchange Rate of US Dollar (NRs/US$)</t>
  </si>
  <si>
    <t>Sources: http://www.eia.doe.gov/emeu/international/crude1.xls and http://www.kitco.com/gold.londonfix.html</t>
  </si>
  <si>
    <t># Annual average weighted rate at the end of fiscal year (mid-July).</t>
  </si>
  <si>
    <t>* Weighted average discount rate.</t>
  </si>
  <si>
    <t>(Percent per Annum)</t>
  </si>
  <si>
    <t>Mid-month</t>
  </si>
  <si>
    <t>A. Policy Rates</t>
  </si>
  <si>
    <t>Bank Rate</t>
  </si>
  <si>
    <t>Refinance Rates Against Loans to:</t>
  </si>
  <si>
    <t>Sick Industries</t>
  </si>
  <si>
    <t>Rural Development Banks (RDBs)</t>
  </si>
  <si>
    <t>Export Credit in Domestic Currency</t>
  </si>
  <si>
    <t>Export Credit in Foreign Currency</t>
  </si>
  <si>
    <t>B. Government Securities</t>
  </si>
  <si>
    <t>T-bills* (28 days)</t>
  </si>
  <si>
    <t>T-bills* (91 days)</t>
  </si>
  <si>
    <t>T-bills* (182 days)</t>
  </si>
  <si>
    <t>T-bills* (364 days)</t>
  </si>
  <si>
    <t>National/Citizen SCs</t>
  </si>
  <si>
    <t>Number of Listed Shares ('000)</t>
  </si>
  <si>
    <t>Annual Average</t>
  </si>
  <si>
    <t>Table 31</t>
  </si>
  <si>
    <t>NEPSE Float Index (Closing)***</t>
  </si>
  <si>
    <t>Table 32</t>
  </si>
  <si>
    <t>Table 35</t>
  </si>
  <si>
    <t>Outright Sale Auction</t>
  </si>
  <si>
    <t>Outright Purchase Auction</t>
  </si>
  <si>
    <t>Repo Auction</t>
  </si>
  <si>
    <t>Reverse Repo Auction</t>
  </si>
  <si>
    <t>Indian Currency Purchase</t>
  </si>
  <si>
    <t>Stock Market</t>
  </si>
  <si>
    <t>Prices</t>
  </si>
  <si>
    <t>National Wholesale Price Index (Monthly Series)</t>
  </si>
  <si>
    <t>Government Finance</t>
  </si>
  <si>
    <t>External Sector</t>
  </si>
  <si>
    <t>Import from India against the US Dollar Payment</t>
  </si>
  <si>
    <t xml:space="preserve">Gross Foreign Exchange Holdings of the Banking Sector in US$ </t>
  </si>
  <si>
    <t xml:space="preserve">2012/13 </t>
  </si>
  <si>
    <t>180.1  </t>
  </si>
  <si>
    <t>174.5  </t>
  </si>
  <si>
    <t>11.2  </t>
  </si>
  <si>
    <t>179.3  </t>
  </si>
  <si>
    <t>7.5  </t>
  </si>
  <si>
    <t>8.7  </t>
  </si>
  <si>
    <r>
      <t>2012/13</t>
    </r>
    <r>
      <rPr>
        <vertAlign val="superscript"/>
        <sz val="10"/>
        <rFont val="Times New Roman"/>
        <family val="1"/>
      </rPr>
      <t>P</t>
    </r>
  </si>
  <si>
    <t xml:space="preserve">Jul </t>
  </si>
  <si>
    <t>Jul (p)</t>
  </si>
  <si>
    <t xml:space="preserve">     1.1 Foreign Assets</t>
  </si>
  <si>
    <t xml:space="preserve">     1.2 Foreign Liabilities</t>
  </si>
  <si>
    <t xml:space="preserve">           a. Deposits</t>
  </si>
  <si>
    <t xml:space="preserve">           b. Other </t>
  </si>
  <si>
    <t xml:space="preserve">   2.1 Domestic Credit</t>
  </si>
  <si>
    <t xml:space="preserve">        a. Net Claims on Government</t>
  </si>
  <si>
    <t xml:space="preserve">              Claims on Government</t>
  </si>
  <si>
    <t xml:space="preserve">              Government Deposits</t>
  </si>
  <si>
    <t xml:space="preserve">       b. Claims on Non-Financial Government Enterprises</t>
  </si>
  <si>
    <t xml:space="preserve">              Government </t>
  </si>
  <si>
    <t xml:space="preserve">              Non-government</t>
  </si>
  <si>
    <t xml:space="preserve">       d. Claims on Private Sector </t>
  </si>
  <si>
    <t xml:space="preserve">   2.2 Net Non-Monetary Liabilities</t>
  </si>
  <si>
    <t xml:space="preserve">      a. Money Supply (M1)</t>
  </si>
  <si>
    <t xml:space="preserve">             Currency</t>
  </si>
  <si>
    <t xml:space="preserve">             Demand Deposits</t>
  </si>
  <si>
    <t xml:space="preserve">      b. Saving and Call Deposits</t>
  </si>
  <si>
    <t xml:space="preserve">  3.2 Time Deposits</t>
  </si>
  <si>
    <t xml:space="preserve"> e = estimates, p=provisional</t>
  </si>
  <si>
    <t>Memorandum Items</t>
  </si>
  <si>
    <t>Money multiplier (M1)</t>
  </si>
  <si>
    <t>Money multiplier (M1+)</t>
  </si>
  <si>
    <t>Money multiplier (M2)</t>
  </si>
  <si>
    <t xml:space="preserve">     1.2 SDR Holdings</t>
  </si>
  <si>
    <t xml:space="preserve">     1.3 Reserve Position in the Fund</t>
  </si>
  <si>
    <t xml:space="preserve">     1.4 Foreign Exchange</t>
  </si>
  <si>
    <t xml:space="preserve">     2.1 Treasury Bills</t>
  </si>
  <si>
    <t xml:space="preserve">     2.2 Development Bonds</t>
  </si>
  <si>
    <t xml:space="preserve">     2.3 Other Government Papers</t>
  </si>
  <si>
    <t xml:space="preserve">     2.4 Loans and Advances</t>
  </si>
  <si>
    <t>3. Claims on Non-Financial Government Enterprises</t>
  </si>
  <si>
    <t>4. Claims on Non-Banking Financial Institutions</t>
  </si>
  <si>
    <t xml:space="preserve">     4.2 Non-Government</t>
  </si>
  <si>
    <t>5. Claims on Banks and Financial Institutons</t>
  </si>
  <si>
    <t xml:space="preserve">     5.2 Repo Lending/SLF</t>
  </si>
  <si>
    <t xml:space="preserve">     8.1 Currency Outside ODCs</t>
  </si>
  <si>
    <t xml:space="preserve">     8.2 Currency Held by ODCs</t>
  </si>
  <si>
    <t xml:space="preserve">     8.3 Deposits of Commercial Banks</t>
  </si>
  <si>
    <t xml:space="preserve">     8.4  Deposits of Development Banks</t>
  </si>
  <si>
    <t xml:space="preserve">     8.5 Deposits of  Finance Companies</t>
  </si>
  <si>
    <t xml:space="preserve">     8.6 Other Deposits</t>
  </si>
  <si>
    <t>9.  Government Deposits</t>
  </si>
  <si>
    <t xml:space="preserve">     10.1 Foreign Deposits</t>
  </si>
  <si>
    <t xml:space="preserve">     10.2 IMF Trust Fund</t>
  </si>
  <si>
    <t xml:space="preserve">     10.3 Use of Fund Resources</t>
  </si>
  <si>
    <t xml:space="preserve">     10.4 SAF</t>
  </si>
  <si>
    <t xml:space="preserve">     10.5 ESAF</t>
  </si>
  <si>
    <t xml:space="preserve">     10.6 PRGF</t>
  </si>
  <si>
    <t xml:space="preserve">     10.7 CSI </t>
  </si>
  <si>
    <t>Net Foreign Assets</t>
  </si>
  <si>
    <t>Net Domestic Assets</t>
  </si>
  <si>
    <t>Other Items, Net</t>
  </si>
  <si>
    <t>Central Bank Survey</t>
  </si>
  <si>
    <t xml:space="preserve">    1.1 Demand Deposits</t>
  </si>
  <si>
    <t xml:space="preserve">           a.  Domestic Deposits</t>
  </si>
  <si>
    <t xml:space="preserve">           b. Foreign Deposits</t>
  </si>
  <si>
    <t xml:space="preserve">    1.2 Saving Deposits</t>
  </si>
  <si>
    <t xml:space="preserve">    1.3 Fixed Deposits</t>
  </si>
  <si>
    <t xml:space="preserve">    1.4 Call Deposits</t>
  </si>
  <si>
    <t xml:space="preserve">   1.5 Margin Deposits</t>
  </si>
  <si>
    <t>Assets =  Liabilities</t>
  </si>
  <si>
    <t>5. Liquid Funds</t>
  </si>
  <si>
    <t xml:space="preserve">    5.1 Cash in Hand</t>
  </si>
  <si>
    <t xml:space="preserve">    5.2 Balance with Rastra Bank</t>
  </si>
  <si>
    <t xml:space="preserve">    5.3 Foreign Currency in Hand</t>
  </si>
  <si>
    <t xml:space="preserve">    5.4 Balance Held Abroad</t>
  </si>
  <si>
    <t xml:space="preserve">    5.5 Cash in Transit</t>
  </si>
  <si>
    <t>6. Loans and Advances</t>
  </si>
  <si>
    <t xml:space="preserve">    6.1 Claims on Government</t>
  </si>
  <si>
    <t xml:space="preserve">    6.2 Claims on  Non-Financial Government Enterprises</t>
  </si>
  <si>
    <t xml:space="preserve">    6.3 Claims on Financial Enterprises</t>
  </si>
  <si>
    <t>a.Government</t>
  </si>
  <si>
    <t>b.Non-Government</t>
  </si>
  <si>
    <t xml:space="preserve">    6.4 Claims on Private Sector</t>
  </si>
  <si>
    <t xml:space="preserve">            a.  Principal</t>
  </si>
  <si>
    <t xml:space="preserve">            b.  Interest Accrued</t>
  </si>
  <si>
    <t xml:space="preserve">    6.5 Foreign Bills Purchased &amp; Discounted</t>
  </si>
  <si>
    <t>Other Depository Corporation Survey</t>
  </si>
  <si>
    <t>Condensed Assets and Liabilities of Development Banks</t>
  </si>
  <si>
    <t>Condensed Assets and Liabilities of Finance Companies</t>
  </si>
  <si>
    <t>Deposit Details of Banks and Financial Institutions</t>
  </si>
  <si>
    <t>2. Local Government/VDC</t>
  </si>
  <si>
    <t xml:space="preserve">    3.1 Deposit collection Institution</t>
  </si>
  <si>
    <t xml:space="preserve">    3.2 Non-Deposit Financial Institutions</t>
  </si>
  <si>
    <t xml:space="preserve">           c. Citizen Investment Trust</t>
  </si>
  <si>
    <t xml:space="preserve">           d. Others</t>
  </si>
  <si>
    <t xml:space="preserve">    3.3 Other Financial Institutions</t>
  </si>
  <si>
    <t>4. Government Corporations</t>
  </si>
  <si>
    <t>5. Non Government Corporations</t>
  </si>
  <si>
    <t>6. Inter Bank Deposits</t>
  </si>
  <si>
    <t>Current Account increase due to increase in deposits by foreign airlines, foreign residents and foreign operated govt</t>
  </si>
  <si>
    <t>Projects</t>
  </si>
  <si>
    <t>Change in Saving account</t>
  </si>
  <si>
    <t>Increase in insurance companies deposits (non depository financial institutions by 3.79 billion)</t>
  </si>
  <si>
    <t>Change in call deposits</t>
  </si>
  <si>
    <t>due to increase in deposits of Rural Development banks and finance companies Rs 2/2 billion</t>
  </si>
  <si>
    <t xml:space="preserve"> 1. Agriculture</t>
  </si>
  <si>
    <t xml:space="preserve">     1.4 Forest, Fish Farming, and Slaughter</t>
  </si>
  <si>
    <t xml:space="preserve">     1.5 Other Agriculture and Agricultural Services</t>
  </si>
  <si>
    <t xml:space="preserve"> 2. Mines</t>
  </si>
  <si>
    <t xml:space="preserve">     2.1 Metals (Iron, Lead, etc.)</t>
  </si>
  <si>
    <t xml:space="preserve">     2.6 Oil and Gas Extraction</t>
  </si>
  <si>
    <t xml:space="preserve"> 3. Productions</t>
  </si>
  <si>
    <t xml:space="preserve">     3.1 Food Production ( Packing and Processing)</t>
  </si>
  <si>
    <t xml:space="preserve">     3.3 Drinking Materials (Bear, Alcohol, Soda, etc.)</t>
  </si>
  <si>
    <t xml:space="preserve">     3.7 Textile Production and Ready Made Clothings</t>
  </si>
  <si>
    <t xml:space="preserve">     3.8 Loging and Timber Production / Furniture</t>
  </si>
  <si>
    <t xml:space="preserve">     3.10 Printing and Publishing</t>
  </si>
  <si>
    <t xml:space="preserve">     3.11 Industrial and Agricultural</t>
  </si>
  <si>
    <t xml:space="preserve">     3.13 Processed Oil and Charcoal Production</t>
  </si>
  <si>
    <t xml:space="preserve">     3.14 Rasin and Tarpin</t>
  </si>
  <si>
    <t xml:space="preserve">     3.19 Stone, Soil and Lead Production</t>
  </si>
  <si>
    <t xml:space="preserve">     3.20 Metals - Basic Iron and Steel Plants</t>
  </si>
  <si>
    <t xml:space="preserve"> 4. Construction</t>
  </si>
  <si>
    <t xml:space="preserve">     4.3 Heavy Constructions (Highway, Bridges, etc.)</t>
  </si>
  <si>
    <t xml:space="preserve"> 5. Metal Productions, Machinary, and Electrical Tools and fitting</t>
  </si>
  <si>
    <t xml:space="preserve">     5.4 Machinary - Construction, Oil, and Mines</t>
  </si>
  <si>
    <t xml:space="preserve">     5.5 Machinary - Office and Computing</t>
  </si>
  <si>
    <t xml:space="preserve"> 6. Transportation Equipment Production and Fitting</t>
  </si>
  <si>
    <t xml:space="preserve">     6.1 Vehicles and Vehicle Parts</t>
  </si>
  <si>
    <t xml:space="preserve">     6.3 Aircraft  and Aircraft Parts</t>
  </si>
  <si>
    <t xml:space="preserve"> 7. Transportation, Communications and Public Services</t>
  </si>
  <si>
    <t xml:space="preserve">     7.1 Railways and Passengers Vehicles</t>
  </si>
  <si>
    <t xml:space="preserve">     7.2 Truck Services and Store Arrangements</t>
  </si>
  <si>
    <t xml:space="preserve">     7.6 Gas and Gas Pipe Line Services</t>
  </si>
  <si>
    <t xml:space="preserve"> 8. Wholesaler and Retailers</t>
  </si>
  <si>
    <t xml:space="preserve"> 9. Finance, Insurance, and Fixed Assets</t>
  </si>
  <si>
    <t xml:space="preserve">     9.5 Saving and Debt Cooperatives</t>
  </si>
  <si>
    <t xml:space="preserve">     9.6 Pension Fund and Insurance Companies</t>
  </si>
  <si>
    <t xml:space="preserve"> 10. Service Industries</t>
  </si>
  <si>
    <t xml:space="preserve">     10.1 Tourism (Treaking, Mountaining, Resort, Rafting, Camping, etc.)</t>
  </si>
  <si>
    <t xml:space="preserve">     10.5 Hospitals, Clinic, etc./Health Service </t>
  </si>
  <si>
    <t xml:space="preserve"> 11. Consumable Loan</t>
  </si>
  <si>
    <t xml:space="preserve">     11.1 Gold and Silver</t>
  </si>
  <si>
    <t xml:space="preserve"> 12. Local Government</t>
  </si>
  <si>
    <t xml:space="preserve"> 13. Others</t>
  </si>
  <si>
    <t>Sectorwise Outstanding Credit of Banks and Financial Insitutions</t>
  </si>
  <si>
    <t>Securitywise Outstanding Credit of Banks and Financial Institutions</t>
  </si>
  <si>
    <t xml:space="preserve"> 1. Gold/Silver</t>
  </si>
  <si>
    <t xml:space="preserve"> 2. Government Securities</t>
  </si>
  <si>
    <t xml:space="preserve"> 3. Non Government Securities</t>
  </si>
  <si>
    <t xml:space="preserve"> 4. Fixed A/c Receipt</t>
  </si>
  <si>
    <t xml:space="preserve">    4.1 On Own Bank</t>
  </si>
  <si>
    <t xml:space="preserve">    4.2 On Other Banks</t>
  </si>
  <si>
    <t xml:space="preserve"> 5. Asset Guarantee</t>
  </si>
  <si>
    <t xml:space="preserve">    5.1 Fixed Assets</t>
  </si>
  <si>
    <t xml:space="preserve">         5.1.1 Lands  and Buildings</t>
  </si>
  <si>
    <t xml:space="preserve">         5.1.2 Machinary and Tools</t>
  </si>
  <si>
    <t xml:space="preserve">         5.1.3 Furniture and Fixture</t>
  </si>
  <si>
    <t xml:space="preserve">         5.1.4 Vehicles</t>
  </si>
  <si>
    <t xml:space="preserve">         5.1.5 Other Fixed Assets</t>
  </si>
  <si>
    <t xml:space="preserve">    5.2 Current  Assets</t>
  </si>
  <si>
    <t xml:space="preserve">         5.2.1 Agricultural Products</t>
  </si>
  <si>
    <t xml:space="preserve">                 a.  Rice</t>
  </si>
  <si>
    <t xml:space="preserve">                 b.  Raw Jute</t>
  </si>
  <si>
    <t xml:space="preserve">                 c.  Other Agricultural Products</t>
  </si>
  <si>
    <t xml:space="preserve">         5.2.2 Other Non Agricultural Products</t>
  </si>
  <si>
    <t xml:space="preserve">                 a.  Raw Materials</t>
  </si>
  <si>
    <t xml:space="preserve">                 b.  Semi Ready Made Goods</t>
  </si>
  <si>
    <t xml:space="preserve">                 c.  Readymade Goods</t>
  </si>
  <si>
    <t xml:space="preserve">                     i.   Salt, Sugar, Ghee, and Oil</t>
  </si>
  <si>
    <t xml:space="preserve">                     ii.  Clothing</t>
  </si>
  <si>
    <t xml:space="preserve">                     iii. Other Goods</t>
  </si>
  <si>
    <t xml:space="preserve"> 6. On Bills Guarantee</t>
  </si>
  <si>
    <t xml:space="preserve">    6.1 Domestic Bills</t>
  </si>
  <si>
    <t xml:space="preserve">    6.2 Foreign Bills</t>
  </si>
  <si>
    <t xml:space="preserve">         6.2.1 Import Bill and Letter of Credit</t>
  </si>
  <si>
    <t xml:space="preserve">         6.2.2 Export Bill</t>
  </si>
  <si>
    <t xml:space="preserve">         6.2.3 Against  Export Bill</t>
  </si>
  <si>
    <t xml:space="preserve">         6.2.4 Other Foreign Bills</t>
  </si>
  <si>
    <t>7. Guarantee</t>
  </si>
  <si>
    <t xml:space="preserve">   7.1 Government Guarantee</t>
  </si>
  <si>
    <t xml:space="preserve">   7.2 Institutional Guarantee</t>
  </si>
  <si>
    <t xml:space="preserve">   7.3 Personal Guarantee</t>
  </si>
  <si>
    <t xml:space="preserve">   7.4 Group Guarantee</t>
  </si>
  <si>
    <t xml:space="preserve">   7.5 On Other Guarantee</t>
  </si>
  <si>
    <t>8. Credit Card</t>
  </si>
  <si>
    <t>9. Earthquake Victim Loan</t>
  </si>
  <si>
    <t>10. Others</t>
  </si>
  <si>
    <t>Loan of  Commercial Banks to Government Enterprises</t>
  </si>
  <si>
    <t>A.  Non-Financial</t>
  </si>
  <si>
    <t xml:space="preserve">      1. Principal</t>
  </si>
  <si>
    <t xml:space="preserve">         1.1 Industrial</t>
  </si>
  <si>
    <t xml:space="preserve">         1.2 Trading</t>
  </si>
  <si>
    <t xml:space="preserve">         1.3 Service</t>
  </si>
  <si>
    <t xml:space="preserve">         1.4 Other Corporations</t>
  </si>
  <si>
    <t xml:space="preserve">            1.4.1 Public Utilities</t>
  </si>
  <si>
    <t xml:space="preserve">            1.4.2 Others</t>
  </si>
  <si>
    <t xml:space="preserve">      2. Interest</t>
  </si>
  <si>
    <t xml:space="preserve">B. Financial </t>
  </si>
  <si>
    <t xml:space="preserve">C. Total </t>
  </si>
  <si>
    <t>Outright Sale and Purchase Auction</t>
  </si>
  <si>
    <t>Interest Rate* (%)</t>
  </si>
  <si>
    <t>Repo and Reverse Repo Auction</t>
  </si>
  <si>
    <t>(First Eleven Months)</t>
  </si>
  <si>
    <t xml:space="preserve">Weighted Average Treasury Bills Rate </t>
  </si>
  <si>
    <t>(in percent)</t>
  </si>
  <si>
    <t>TRB_91 Days</t>
  </si>
  <si>
    <t>TRB_364 Days</t>
  </si>
  <si>
    <t>Annual average</t>
  </si>
  <si>
    <t xml:space="preserve"> Inter-bank Transaction Amount &amp; Weighted Average Interest Rate</t>
  </si>
  <si>
    <t>A &amp; A</t>
  </si>
  <si>
    <t>A &amp; B</t>
  </si>
  <si>
    <t>A &amp; C</t>
  </si>
  <si>
    <t>B &amp; B</t>
  </si>
  <si>
    <t>B &amp; C</t>
  </si>
  <si>
    <t>C &amp; C</t>
  </si>
  <si>
    <t>Rate (%)</t>
  </si>
  <si>
    <t>August*</t>
  </si>
  <si>
    <t>August*=data included from 1 Aug to 31 Aug</t>
  </si>
  <si>
    <t>Inter-bank Transaction Amount &amp; Weighted Average Interest Rate</t>
  </si>
  <si>
    <t>Among Commercial Banks</t>
  </si>
  <si>
    <t>Special Refinance</t>
  </si>
  <si>
    <t>General Refinance</t>
  </si>
  <si>
    <t>Standing Liquidity Facility (SLF)  Rate ^</t>
  </si>
  <si>
    <r>
      <t>Standing Liquidity Facility (SLF) Penal Rate</t>
    </r>
    <r>
      <rPr>
        <vertAlign val="superscript"/>
        <sz val="10"/>
        <rFont val="Times New Roman"/>
        <family val="1"/>
      </rPr>
      <t>#</t>
    </r>
  </si>
  <si>
    <t>6.0-10.1</t>
  </si>
  <si>
    <t>C. Interbank Rate of Commercial Banks</t>
  </si>
  <si>
    <t>^ The SLF rate is fixed as same as bank rate effective from  August 16, 2012</t>
  </si>
  <si>
    <r>
      <t>#</t>
    </r>
    <r>
      <rPr>
        <sz val="10"/>
        <rFont val="Times New Roman"/>
        <family val="1"/>
      </rPr>
      <t xml:space="preserve"> The SLF rate is determined at the penal rate added to the weighted average discount rate of  91-day Treasury Bills of the preceding week.</t>
    </r>
  </si>
  <si>
    <t>* Weighted average interest rate.</t>
  </si>
  <si>
    <t>Foreign Exchange Intervention</t>
  </si>
  <si>
    <t>( in million)</t>
  </si>
  <si>
    <t>US$</t>
  </si>
  <si>
    <t>Nrs.</t>
  </si>
  <si>
    <t xml:space="preserve">Indian Currency Purchase </t>
  </si>
  <si>
    <t>2012/13*</t>
  </si>
  <si>
    <t>Total Paid-up Value of Listed Shares (Rs. million)</t>
  </si>
  <si>
    <t>Ratio of  Market Capitalization to GDP (in %) †</t>
  </si>
  <si>
    <t>Twelve Months Rolling Standard Deviation of NEPSE Index</t>
  </si>
  <si>
    <t>Deposit Details of Commercial Banks and Financial Institutions</t>
  </si>
  <si>
    <t xml:space="preserve">Standing Liquidity Facility </t>
  </si>
  <si>
    <t>Standing Liquidity Facility</t>
  </si>
  <si>
    <t>Note: Government budgetary operations have been reported as per the Government Finance Statistics, 2001</t>
  </si>
  <si>
    <t>9.8  </t>
  </si>
  <si>
    <t>214.0  </t>
  </si>
  <si>
    <t>189.1  </t>
  </si>
  <si>
    <t>190.0  </t>
  </si>
  <si>
    <t>139.0  </t>
  </si>
  <si>
    <t>151.8  </t>
  </si>
  <si>
    <t>158.5  </t>
  </si>
  <si>
    <t>6.4  </t>
  </si>
  <si>
    <t>179.5  </t>
  </si>
  <si>
    <t>195.6  </t>
  </si>
  <si>
    <t>217.8  </t>
  </si>
  <si>
    <t>9.0  </t>
  </si>
  <si>
    <t>9.3  </t>
  </si>
  <si>
    <t>164.3  </t>
  </si>
  <si>
    <t>183.3  </t>
  </si>
  <si>
    <t>129.0  </t>
  </si>
  <si>
    <t>137.3  </t>
  </si>
  <si>
    <t>82.4  </t>
  </si>
  <si>
    <t>80.7  </t>
  </si>
  <si>
    <t>202.8  </t>
  </si>
  <si>
    <t>160.3  </t>
  </si>
  <si>
    <t>1.3  </t>
  </si>
  <si>
    <t>155.4  </t>
  </si>
  <si>
    <t>168.2  </t>
  </si>
  <si>
    <t>5-9.5</t>
  </si>
  <si>
    <t>2011/12p</t>
  </si>
  <si>
    <t>Other Tax</t>
  </si>
  <si>
    <t>180.3  </t>
  </si>
  <si>
    <t>10.1  </t>
  </si>
  <si>
    <t>209.6  </t>
  </si>
  <si>
    <t>213.8  </t>
  </si>
  <si>
    <t>260.0  </t>
  </si>
  <si>
    <t>227.0  </t>
  </si>
  <si>
    <t>4.6  </t>
  </si>
  <si>
    <t>210.7  </t>
  </si>
  <si>
    <t>190.7  </t>
  </si>
  <si>
    <t>212.1  </t>
  </si>
  <si>
    <t>262.5  </t>
  </si>
  <si>
    <t>200.4  </t>
  </si>
  <si>
    <t>238.0  </t>
  </si>
  <si>
    <t>142.9  </t>
  </si>
  <si>
    <t>157.4  </t>
  </si>
  <si>
    <t>175.5  </t>
  </si>
  <si>
    <t>140.0  </t>
  </si>
  <si>
    <t>161.5  </t>
  </si>
  <si>
    <t>11.0  </t>
  </si>
  <si>
    <t>169.3  </t>
  </si>
  <si>
    <t>186.6  </t>
  </si>
  <si>
    <t>218.4  </t>
  </si>
  <si>
    <t>0.7  </t>
  </si>
  <si>
    <t>9.4  </t>
  </si>
  <si>
    <t>147.5  </t>
  </si>
  <si>
    <t>174.0  </t>
  </si>
  <si>
    <t>201.1  </t>
  </si>
  <si>
    <t>184.8  </t>
  </si>
  <si>
    <t>213.6  </t>
  </si>
  <si>
    <t>8.8  </t>
  </si>
  <si>
    <t>Jan/Feb</t>
  </si>
  <si>
    <t>2069-08-07</t>
  </si>
  <si>
    <t>2069-09-19</t>
  </si>
  <si>
    <t>2069-10-07</t>
  </si>
  <si>
    <t>2069-10-11</t>
  </si>
  <si>
    <t>2069-10-15</t>
  </si>
  <si>
    <t xml:space="preserve">     Sewa Bikas Bank Ltd</t>
  </si>
  <si>
    <t>2069-10-28</t>
  </si>
  <si>
    <t xml:space="preserve">     Nepal SBI Bank Ltd</t>
  </si>
  <si>
    <t>2069-09-04</t>
  </si>
  <si>
    <t xml:space="preserve">     Laxmi Capital Ltd</t>
  </si>
  <si>
    <t>2069-09-20</t>
  </si>
  <si>
    <t>(in million)</t>
  </si>
  <si>
    <t xml:space="preserve">  3.1 Money Supply (a+b), M1+</t>
  </si>
  <si>
    <t xml:space="preserve">     1.1 Gold Investment</t>
  </si>
  <si>
    <r>
      <t xml:space="preserve"> 2/</t>
    </r>
    <r>
      <rPr>
        <i/>
        <sz val="11"/>
        <rFont val="Times New Roman"/>
        <family val="1"/>
      </rPr>
      <t xml:space="preserve"> </t>
    </r>
    <r>
      <rPr>
        <i/>
        <sz val="10"/>
        <rFont val="Times New Roman"/>
        <family val="1"/>
      </rPr>
      <t>Adjusting the exchange valuation gain of Rs.0.0 million</t>
    </r>
  </si>
  <si>
    <t>Amount (Rs in million)</t>
  </si>
  <si>
    <t>Growth Rates</t>
  </si>
  <si>
    <t>2012/13p*</t>
  </si>
  <si>
    <t>Total  Revenue</t>
  </si>
  <si>
    <t>Source: Ministry of Finance</t>
  </si>
  <si>
    <t>Feb/Mar</t>
  </si>
  <si>
    <t>164.1  </t>
  </si>
  <si>
    <t>180.9  </t>
  </si>
  <si>
    <t>189.5  </t>
  </si>
  <si>
    <t>210.9  </t>
  </si>
  <si>
    <t>171.5  </t>
  </si>
  <si>
    <t>193.6  </t>
  </si>
  <si>
    <t>219.1  </t>
  </si>
  <si>
    <t>239.8  </t>
  </si>
  <si>
    <t>5.1  </t>
  </si>
  <si>
    <t>202.9  </t>
  </si>
  <si>
    <t>237.5  </t>
  </si>
  <si>
    <t>5.8  </t>
  </si>
  <si>
    <t>197.7  </t>
  </si>
  <si>
    <t>212.0  </t>
  </si>
  <si>
    <t>169.2  </t>
  </si>
  <si>
    <t>192.7  </t>
  </si>
  <si>
    <t>0.9  </t>
  </si>
  <si>
    <t>1.1  </t>
  </si>
  <si>
    <t>206.3  </t>
  </si>
  <si>
    <t>217.1  </t>
  </si>
  <si>
    <t>1.7  </t>
  </si>
  <si>
    <t>230.3  </t>
  </si>
  <si>
    <t>257.9  </t>
  </si>
  <si>
    <t>-1.3  </t>
  </si>
  <si>
    <t>192.5  </t>
  </si>
  <si>
    <t>203.1  </t>
  </si>
  <si>
    <t>196.5  </t>
  </si>
  <si>
    <t>215.0  </t>
  </si>
  <si>
    <t>241.4  </t>
  </si>
  <si>
    <t>1.4  </t>
  </si>
  <si>
    <t>144.9  </t>
  </si>
  <si>
    <t>158.3  </t>
  </si>
  <si>
    <t>143.7  </t>
  </si>
  <si>
    <t>157.7  </t>
  </si>
  <si>
    <t>9.7  </t>
  </si>
  <si>
    <t>165.1  </t>
  </si>
  <si>
    <t>186.2  </t>
  </si>
  <si>
    <t>138.5  </t>
  </si>
  <si>
    <t>162.0  </t>
  </si>
  <si>
    <t>175.6  </t>
  </si>
  <si>
    <t>8.4  </t>
  </si>
  <si>
    <t>132.2  </t>
  </si>
  <si>
    <t>140.3  </t>
  </si>
  <si>
    <t>146.1  </t>
  </si>
  <si>
    <t>0.5  </t>
  </si>
  <si>
    <t>10.8  </t>
  </si>
  <si>
    <t>186.4  </t>
  </si>
  <si>
    <t>-0.7  </t>
  </si>
  <si>
    <t>187.4  </t>
  </si>
  <si>
    <t>193.9  </t>
  </si>
  <si>
    <t>217.7  </t>
  </si>
  <si>
    <t>3.5  </t>
  </si>
  <si>
    <t>-0.3  </t>
  </si>
  <si>
    <t>146.9  </t>
  </si>
  <si>
    <t>160.4  </t>
  </si>
  <si>
    <t>7.8  </t>
  </si>
  <si>
    <t>148.1  </t>
  </si>
  <si>
    <t>158.6  </t>
  </si>
  <si>
    <t>174.7  </t>
  </si>
  <si>
    <t>182.7  </t>
  </si>
  <si>
    <t>141.8  </t>
  </si>
  <si>
    <t>155.5  </t>
  </si>
  <si>
    <t>168.6  </t>
  </si>
  <si>
    <t>195.9  </t>
  </si>
  <si>
    <t>216.6  </t>
  </si>
  <si>
    <t>160.5  </t>
  </si>
  <si>
    <r>
      <t xml:space="preserve"> 1/</t>
    </r>
    <r>
      <rPr>
        <i/>
        <sz val="11"/>
        <rFont val="Times New Roman"/>
        <family val="1"/>
      </rPr>
      <t xml:space="preserve"> </t>
    </r>
    <r>
      <rPr>
        <i/>
        <sz val="10"/>
        <rFont val="Times New Roman"/>
        <family val="1"/>
      </rPr>
      <t>Adjusting the exchange valuation loss of  Rs. -1.8 million</t>
    </r>
  </si>
  <si>
    <t>* Other tax includes health tax, road maintenance and improvement duty, road construction and maintenance duty, registration fee and ownership certificate charge .</t>
  </si>
  <si>
    <t xml:space="preserve">  + Transactions based on the figures reported by 8 NRB offices, 66 RBBL branches (out of 66 branches conducting govt. transaction), 44 NBL branches (out of 44 branches conducting govt. transaction), 5 Everest Bank branches and 1-1 branch each from Nepal Bangladesh Bank Limited and Global IME Bank Limited conducting government transactions .     
</t>
  </si>
  <si>
    <t>(Based on Nine Months' Data of  2012/13)</t>
  </si>
  <si>
    <t>Nine Months</t>
  </si>
  <si>
    <t>Mid-April</t>
  </si>
  <si>
    <t>2069-12-01</t>
  </si>
  <si>
    <t>2069-12-05</t>
  </si>
  <si>
    <t>2069-12-26</t>
  </si>
  <si>
    <t xml:space="preserve">    Jhimruk Bikas Bank Ltd</t>
  </si>
  <si>
    <t xml:space="preserve">    Sindhu Bikas Bank Ltd</t>
  </si>
  <si>
    <t xml:space="preserve">     NLG Insurance Company Ltd</t>
  </si>
  <si>
    <t xml:space="preserve">     Commerz &amp; Trust Bank Nepal Ltd</t>
  </si>
  <si>
    <t xml:space="preserve">     Jebills Finance Ltd</t>
  </si>
  <si>
    <t xml:space="preserve">     Swarojgar Laghu Bitta Bikas Bank Ltd</t>
  </si>
  <si>
    <t xml:space="preserve">     Agriculture Development Bank Ltd</t>
  </si>
  <si>
    <t xml:space="preserve">     Civil Bank Ltd</t>
  </si>
  <si>
    <t xml:space="preserve">     International Development Bank Ltd.</t>
  </si>
  <si>
    <t xml:space="preserve">     Reliance Finance Ltd.</t>
  </si>
  <si>
    <t xml:space="preserve">     Kankrebihar Bikas Bank Ltd.</t>
  </si>
  <si>
    <t xml:space="preserve">     Bright Development Bank Ltd.</t>
  </si>
  <si>
    <t>(February/April)</t>
  </si>
  <si>
    <t>(Mid-February to Mid-April)</t>
  </si>
  <si>
    <t>(Mid-July to Mid-April)</t>
  </si>
  <si>
    <t>Mar/Apr</t>
  </si>
  <si>
    <t>Mid-April 2013</t>
  </si>
  <si>
    <t>154.4  </t>
  </si>
  <si>
    <t>166.0  </t>
  </si>
  <si>
    <t>181.7  </t>
  </si>
  <si>
    <t>9.5  </t>
  </si>
  <si>
    <t>183.8  </t>
  </si>
  <si>
    <t>192.3  </t>
  </si>
  <si>
    <t>1.5  </t>
  </si>
  <si>
    <t>10.3  </t>
  </si>
  <si>
    <t>176.8  </t>
  </si>
  <si>
    <t>194.7  </t>
  </si>
  <si>
    <t>-3.0  </t>
  </si>
  <si>
    <t>13.5  </t>
  </si>
  <si>
    <t>192.1  </t>
  </si>
  <si>
    <t>190.2  </t>
  </si>
  <si>
    <t>212.7  </t>
  </si>
  <si>
    <t>-1.0  </t>
  </si>
  <si>
    <t>11.8  </t>
  </si>
  <si>
    <t>-0.6  </t>
  </si>
  <si>
    <t>232.5  </t>
  </si>
  <si>
    <t>240.7  </t>
  </si>
  <si>
    <t>10.9  </t>
  </si>
  <si>
    <t>6.1  </t>
  </si>
  <si>
    <t>207.9  </t>
  </si>
  <si>
    <t>241.5  </t>
  </si>
  <si>
    <t>8.0  </t>
  </si>
  <si>
    <t>2.5  </t>
  </si>
  <si>
    <t>16.2  </t>
  </si>
  <si>
    <t>177.5  </t>
  </si>
  <si>
    <t>199.8  </t>
  </si>
  <si>
    <t>212.5  </t>
  </si>
  <si>
    <t>150.8  </t>
  </si>
  <si>
    <t>174.3  </t>
  </si>
  <si>
    <t>15.6  </t>
  </si>
  <si>
    <t>3.0  </t>
  </si>
  <si>
    <t>-0.2  </t>
  </si>
  <si>
    <t>197.2  </t>
  </si>
  <si>
    <t>211.9  </t>
  </si>
  <si>
    <t>223.3  </t>
  </si>
  <si>
    <t>2.7  </t>
  </si>
  <si>
    <t>5.4  </t>
  </si>
  <si>
    <t>2.8  </t>
  </si>
  <si>
    <t>215.6  </t>
  </si>
  <si>
    <t>231.1  </t>
  </si>
  <si>
    <t>256.1  </t>
  </si>
  <si>
    <t>7.2  </t>
  </si>
  <si>
    <t>216.7  </t>
  </si>
  <si>
    <t>205.9  </t>
  </si>
  <si>
    <t>-12.3  </t>
  </si>
  <si>
    <t>167.0  </t>
  </si>
  <si>
    <t>197.9  </t>
  </si>
  <si>
    <t>7.4  </t>
  </si>
  <si>
    <t>2.2  </t>
  </si>
  <si>
    <t>193.7  </t>
  </si>
  <si>
    <t>218.0  </t>
  </si>
  <si>
    <t>241.9  </t>
  </si>
  <si>
    <t>132.8  </t>
  </si>
  <si>
    <t>158.8  </t>
  </si>
  <si>
    <t>147.2  </t>
  </si>
  <si>
    <t>186.3  </t>
  </si>
  <si>
    <t>15.1  </t>
  </si>
  <si>
    <t>3.1  </t>
  </si>
  <si>
    <t>10.0  </t>
  </si>
  <si>
    <t>133.9  </t>
  </si>
  <si>
    <t>144.6  </t>
  </si>
  <si>
    <t>7.9  </t>
  </si>
  <si>
    <t>9.1  </t>
  </si>
  <si>
    <t>147.1  </t>
  </si>
  <si>
    <t>167.2  </t>
  </si>
  <si>
    <t>13.6  </t>
  </si>
  <si>
    <t>12.1  </t>
  </si>
  <si>
    <t>121.7  </t>
  </si>
  <si>
    <t>131.1  </t>
  </si>
  <si>
    <t>138.1  </t>
  </si>
  <si>
    <t>7.7  </t>
  </si>
  <si>
    <t>1.6  </t>
  </si>
  <si>
    <t>163.2  </t>
  </si>
  <si>
    <t>17.8  </t>
  </si>
  <si>
    <t>7.6  </t>
  </si>
  <si>
    <t>87.3  </t>
  </si>
  <si>
    <t>81.1  </t>
  </si>
  <si>
    <t>80.4  </t>
  </si>
  <si>
    <t>-7.1  </t>
  </si>
  <si>
    <t>-1.6  </t>
  </si>
  <si>
    <t>121.5  </t>
  </si>
  <si>
    <t>132.6  </t>
  </si>
  <si>
    <t>133.4  </t>
  </si>
  <si>
    <t>147.8  </t>
  </si>
  <si>
    <t>161.7  </t>
  </si>
  <si>
    <t>159.5  </t>
  </si>
  <si>
    <t>169.7  </t>
  </si>
  <si>
    <t>187.1  </t>
  </si>
  <si>
    <t>188.4  </t>
  </si>
  <si>
    <t>195.8  </t>
  </si>
  <si>
    <t>219.2  </t>
  </si>
  <si>
    <t>3.9  </t>
  </si>
  <si>
    <t>1.0  </t>
  </si>
  <si>
    <t>136.2  </t>
  </si>
  <si>
    <t>8.3  </t>
  </si>
  <si>
    <t>149.1  </t>
  </si>
  <si>
    <t>160.7  </t>
  </si>
  <si>
    <t>175.7  </t>
  </si>
  <si>
    <t>177.9  </t>
  </si>
  <si>
    <t>204.1  </t>
  </si>
  <si>
    <t>4.8  </t>
  </si>
  <si>
    <t>2.1  </t>
  </si>
  <si>
    <t>129.9  </t>
  </si>
  <si>
    <t>156.3  </t>
  </si>
  <si>
    <t>157.2  </t>
  </si>
  <si>
    <t>170.4  </t>
  </si>
  <si>
    <t>185.5  </t>
  </si>
  <si>
    <t>198.0  </t>
  </si>
  <si>
    <t>217.3  </t>
  </si>
  <si>
    <t>133.6  </t>
  </si>
  <si>
    <t>149.0  </t>
  </si>
  <si>
    <t>161.0  </t>
  </si>
  <si>
    <t>11.6  </t>
  </si>
  <si>
    <t>Nine  Months</t>
  </si>
  <si>
    <t>during nine months</t>
  </si>
  <si>
    <t>9 Months</t>
  </si>
  <si>
    <t>Mid-Apr</t>
  </si>
  <si>
    <t>Mid-Jul To Mid-Apr</t>
  </si>
  <si>
    <t>Apr-Apr</t>
  </si>
  <si>
    <t>Apr (e)</t>
  </si>
  <si>
    <t xml:space="preserve">Changes during nine months </t>
  </si>
  <si>
    <r>
      <t xml:space="preserve"> 2/</t>
    </r>
    <r>
      <rPr>
        <vertAlign val="superscript"/>
        <sz val="10"/>
        <rFont val="Times New Roman"/>
        <family val="1"/>
      </rPr>
      <t xml:space="preserve"> </t>
    </r>
    <r>
      <rPr>
        <sz val="10"/>
        <rFont val="Times New Roman"/>
        <family val="1"/>
      </rPr>
      <t>Adjusting the exchange valuation loss of Rs. -1552.2 million</t>
    </r>
  </si>
  <si>
    <r>
      <t xml:space="preserve"> 1/</t>
    </r>
    <r>
      <rPr>
        <i/>
        <sz val="11"/>
        <rFont val="Times New Roman"/>
        <family val="1"/>
      </rPr>
      <t xml:space="preserve"> </t>
    </r>
    <r>
      <rPr>
        <i/>
        <sz val="10"/>
        <rFont val="Times New Roman"/>
        <family val="1"/>
      </rPr>
      <t>Adjusting the exchange valuation gain of Rs.18997.7 million</t>
    </r>
  </si>
  <si>
    <r>
      <t xml:space="preserve"> 2/</t>
    </r>
    <r>
      <rPr>
        <b/>
        <i/>
        <sz val="11"/>
        <rFont val="Times New Roman"/>
        <family val="1"/>
      </rPr>
      <t xml:space="preserve"> </t>
    </r>
    <r>
      <rPr>
        <i/>
        <sz val="10"/>
        <rFont val="Times New Roman"/>
        <family val="1"/>
      </rPr>
      <t>Adjusting the exchange valuation loss of Rs. -1634.0 million</t>
    </r>
  </si>
  <si>
    <r>
      <t xml:space="preserve"> 1/</t>
    </r>
    <r>
      <rPr>
        <i/>
        <sz val="11"/>
        <rFont val="Times New Roman"/>
        <family val="1"/>
      </rPr>
      <t xml:space="preserve"> </t>
    </r>
    <r>
      <rPr>
        <i/>
        <sz val="10"/>
        <rFont val="Times New Roman"/>
        <family val="1"/>
      </rPr>
      <t>Adjusting the exchange valuation gain of  Rs. 73.3 million</t>
    </r>
  </si>
  <si>
    <r>
      <t xml:space="preserve"> 2/</t>
    </r>
    <r>
      <rPr>
        <b/>
        <i/>
        <sz val="11"/>
        <rFont val="Times New Roman"/>
        <family val="1"/>
      </rPr>
      <t xml:space="preserve"> </t>
    </r>
    <r>
      <rPr>
        <i/>
        <sz val="10"/>
        <rFont val="Times New Roman"/>
        <family val="1"/>
      </rPr>
      <t>Adjusting the exchange valuation gain of Rs. 81.8 million</t>
    </r>
  </si>
  <si>
    <r>
      <t xml:space="preserve"> 1/</t>
    </r>
    <r>
      <rPr>
        <b/>
        <i/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 xml:space="preserve">Adjusting the exchange valuation gain of  Rs. 75.2 million </t>
    </r>
  </si>
  <si>
    <r>
      <t xml:space="preserve"> 2/</t>
    </r>
    <r>
      <rPr>
        <i/>
        <sz val="11"/>
        <rFont val="Times New Roman"/>
        <family val="1"/>
      </rPr>
      <t xml:space="preserve"> </t>
    </r>
    <r>
      <rPr>
        <i/>
        <sz val="10"/>
        <rFont val="Times New Roman"/>
        <family val="1"/>
      </rPr>
      <t>Adjusting the exchange valuation gain of Rs.81.1 million</t>
    </r>
  </si>
  <si>
    <r>
      <t xml:space="preserve"> 2/</t>
    </r>
    <r>
      <rPr>
        <i/>
        <sz val="11"/>
        <rFont val="Times New Roman"/>
        <family val="1"/>
      </rPr>
      <t xml:space="preserve"> </t>
    </r>
    <r>
      <rPr>
        <i/>
        <sz val="10"/>
        <rFont val="Times New Roman"/>
        <family val="1"/>
      </rPr>
      <t>Adjusting the exchange valuation gain of Rs. 0.7 million</t>
    </r>
  </si>
  <si>
    <t xml:space="preserve">Changes during nine month </t>
  </si>
  <si>
    <t>Changes during nine months</t>
  </si>
  <si>
    <r>
      <t xml:space="preserve"> </t>
    </r>
    <r>
      <rPr>
        <vertAlign val="superscript"/>
        <sz val="11"/>
        <rFont val="Times New Roman"/>
        <family val="1"/>
      </rPr>
      <t>1</t>
    </r>
    <r>
      <rPr>
        <b/>
        <vertAlign val="superscript"/>
        <sz val="11"/>
        <rFont val="Times New Roman"/>
        <family val="1"/>
      </rPr>
      <t>/</t>
    </r>
    <r>
      <rPr>
        <sz val="10"/>
        <rFont val="Times New Roman"/>
        <family val="1"/>
      </rPr>
      <t xml:space="preserve"> Adjusting the exchange valuation gain of  Rs. 19071.0 million</t>
    </r>
  </si>
  <si>
    <t>D. Weighted Average Deposit Rate (Commercial Banks)</t>
  </si>
  <si>
    <t>E. Weighted Average Lending Rate (Commercial Banks)</t>
  </si>
  <si>
    <t>NA</t>
  </si>
  <si>
    <t>$ Base rate has been compiled since January 2013.</t>
  </si>
  <si>
    <r>
      <t>F. Base Rate (Commercial Banks)</t>
    </r>
    <r>
      <rPr>
        <b/>
        <vertAlign val="superscript"/>
        <sz val="10"/>
        <rFont val="Times New Roman"/>
        <family val="1"/>
      </rPr>
      <t>$</t>
    </r>
  </si>
  <si>
    <t>Jul-Apr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</si>
</sst>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General_)"/>
    <numFmt numFmtId="166" formatCode="0.0_)"/>
    <numFmt numFmtId="167" formatCode="0_)"/>
    <numFmt numFmtId="168" formatCode="0.00_)"/>
    <numFmt numFmtId="169" formatCode="0.000"/>
    <numFmt numFmtId="170" formatCode="0.000_)"/>
    <numFmt numFmtId="171" formatCode="0.0000000000000"/>
    <numFmt numFmtId="172" formatCode="0.000000000000"/>
    <numFmt numFmtId="173" formatCode="0.00000000000"/>
    <numFmt numFmtId="174" formatCode="0.0000000000"/>
    <numFmt numFmtId="175" formatCode="#,##0.0"/>
    <numFmt numFmtId="176" formatCode="_-* #,##0.0_-;\-* #,##0.0_-;_-* &quot;-&quot;??_-;_-@_-"/>
    <numFmt numFmtId="177" formatCode="_-* #,##0.00_-;\-* #,##0.00_-;_-* &quot;-&quot;??_-;_-@_-"/>
    <numFmt numFmtId="178" formatCode="_-* #,##0.0000_-;\-* #,##0.0000_-;_-* &quot;-&quot;??_-;_-@_-"/>
    <numFmt numFmtId="179" formatCode="_(* #,##0.000_);_(* \(#,##0.000\);_(* &quot;-&quot;??_);_(@_)"/>
    <numFmt numFmtId="180" formatCode="_(* #,##0.0_);_(* \(#,##0.0\);_(* &quot;-&quot;??_);_(@_)"/>
    <numFmt numFmtId="181" formatCode="0.0000"/>
    <numFmt numFmtId="182" formatCode="_-* #,##0.000_-;\-* #,##0.000_-;_-* &quot;-&quot;??_-;_-@_-"/>
    <numFmt numFmtId="183" formatCode="0.000000"/>
    <numFmt numFmtId="184" formatCode="0.00000"/>
    <numFmt numFmtId="185" formatCode="0.00000000"/>
    <numFmt numFmtId="186" formatCode="[$-409]dddd\,\ mmmm\ dd\,\ yyyy"/>
    <numFmt numFmtId="187" formatCode="0.0000000"/>
    <numFmt numFmtId="188" formatCode="[$-409]h:mm:ss\ AM/PM"/>
    <numFmt numFmtId="189" formatCode="0.0000_)"/>
  </numFmts>
  <fonts count="75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sz val="10"/>
      <name val="Courier"/>
      <family val="3"/>
    </font>
    <font>
      <b/>
      <sz val="12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Times New Roman"/>
      <family val="1"/>
    </font>
    <font>
      <b/>
      <sz val="9"/>
      <name val="Times New Roman"/>
      <family val="1"/>
    </font>
    <font>
      <sz val="10"/>
      <color indexed="10"/>
      <name val="Times New Roman"/>
      <family val="1"/>
    </font>
    <font>
      <i/>
      <sz val="9"/>
      <name val="Times New Roman"/>
      <family val="1"/>
    </font>
    <font>
      <sz val="10"/>
      <color indexed="10"/>
      <name val="Arial"/>
      <family val="2"/>
    </font>
    <font>
      <b/>
      <sz val="16"/>
      <color indexed="8"/>
      <name val="Times New Roman"/>
      <family val="1"/>
    </font>
    <font>
      <i/>
      <sz val="12"/>
      <name val="Times New Roman"/>
      <family val="1"/>
    </font>
    <font>
      <sz val="12"/>
      <name val="Helv"/>
      <family val="0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vertAlign val="superscript"/>
      <sz val="10"/>
      <name val="Times New Roman"/>
      <family val="1"/>
    </font>
    <font>
      <b/>
      <vertAlign val="superscript"/>
      <sz val="10"/>
      <name val="Times New Roman"/>
      <family val="1"/>
    </font>
    <font>
      <u val="single"/>
      <sz val="8"/>
      <name val="Times New Roman"/>
      <family val="1"/>
    </font>
    <font>
      <u val="single"/>
      <sz val="10"/>
      <name val="Times New Roman"/>
      <family val="1"/>
    </font>
    <font>
      <b/>
      <vertAlign val="superscript"/>
      <sz val="9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color indexed="10"/>
      <name val="Times New Roman"/>
      <family val="1"/>
    </font>
    <font>
      <b/>
      <i/>
      <sz val="11"/>
      <name val="Times New Roman"/>
      <family val="1"/>
    </font>
    <font>
      <b/>
      <vertAlign val="superscript"/>
      <sz val="11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10"/>
      <name val="Times New Roman"/>
      <family val="1"/>
    </font>
    <font>
      <b/>
      <i/>
      <vertAlign val="superscript"/>
      <sz val="11"/>
      <name val="Times New Roman"/>
      <family val="1"/>
    </font>
    <font>
      <i/>
      <sz val="11"/>
      <name val="Times New Roman"/>
      <family val="1"/>
    </font>
    <font>
      <sz val="9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vertAlign val="superscript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 style="double"/>
    </border>
    <border>
      <left style="thin"/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double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thin"/>
    </border>
    <border>
      <left style="double"/>
      <right style="thin"/>
      <top style="double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 style="double"/>
      <top style="thin"/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/>
    </border>
    <border>
      <left style="double"/>
      <right style="double"/>
      <top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 style="thin"/>
    </border>
    <border>
      <left style="double"/>
      <right style="double"/>
      <top style="thin"/>
      <bottom/>
    </border>
    <border>
      <left style="double"/>
      <right style="double"/>
      <top>
        <color indexed="63"/>
      </top>
      <bottom style="double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double"/>
      <bottom style="thin"/>
    </border>
    <border>
      <left style="double"/>
      <right>
        <color indexed="63"/>
      </right>
      <top>
        <color indexed="63"/>
      </top>
      <bottom style="medium"/>
    </border>
  </borders>
  <cellStyleXfs count="2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0" applyNumberFormat="0" applyBorder="0" applyAlignment="0" applyProtection="0"/>
    <xf numFmtId="0" fontId="61" fillId="27" borderId="1" applyNumberFormat="0" applyAlignment="0" applyProtection="0"/>
    <xf numFmtId="0" fontId="6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8" fillId="30" borderId="1" applyNumberFormat="0" applyAlignment="0" applyProtection="0"/>
    <xf numFmtId="0" fontId="69" fillId="0" borderId="6" applyNumberFormat="0" applyFill="0" applyAlignment="0" applyProtection="0"/>
    <xf numFmtId="0" fontId="7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0" fontId="0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166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4" fillId="0" borderId="0">
      <alignment/>
      <protection/>
    </xf>
    <xf numFmtId="0" fontId="0" fillId="0" borderId="0">
      <alignment/>
      <protection/>
    </xf>
    <xf numFmtId="165" fontId="4" fillId="0" borderId="0">
      <alignment/>
      <protection/>
    </xf>
    <xf numFmtId="0" fontId="2" fillId="0" borderId="0">
      <alignment/>
      <protection/>
    </xf>
    <xf numFmtId="165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19" fillId="0" borderId="0">
      <alignment/>
      <protection/>
    </xf>
    <xf numFmtId="0" fontId="0" fillId="32" borderId="7" applyNumberFormat="0" applyFont="0" applyAlignment="0" applyProtection="0"/>
    <xf numFmtId="0" fontId="71" fillId="27" borderId="8" applyNumberFormat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1988">
    <xf numFmtId="0" fontId="0" fillId="0" borderId="0" xfId="0" applyAlignment="1">
      <alignment/>
    </xf>
    <xf numFmtId="164" fontId="2" fillId="0" borderId="0" xfId="0" applyNumberFormat="1" applyFont="1" applyAlignment="1">
      <alignment/>
    </xf>
    <xf numFmtId="165" fontId="2" fillId="0" borderId="0" xfId="188" applyFont="1">
      <alignment/>
      <protection/>
    </xf>
    <xf numFmtId="165" fontId="1" fillId="0" borderId="0" xfId="188" applyFont="1" applyBorder="1" applyAlignment="1" quotePrefix="1">
      <alignment horizontal="center"/>
      <protection/>
    </xf>
    <xf numFmtId="165" fontId="2" fillId="0" borderId="10" xfId="188" applyNumberFormat="1" applyFont="1" applyBorder="1" applyAlignment="1" applyProtection="1">
      <alignment horizontal="centerContinuous"/>
      <protection/>
    </xf>
    <xf numFmtId="165" fontId="2" fillId="0" borderId="11" xfId="188" applyFont="1" applyBorder="1" applyAlignment="1">
      <alignment horizontal="centerContinuous"/>
      <protection/>
    </xf>
    <xf numFmtId="165" fontId="2" fillId="0" borderId="12" xfId="188" applyNumberFormat="1" applyFont="1" applyBorder="1" applyAlignment="1" applyProtection="1">
      <alignment horizontal="center"/>
      <protection/>
    </xf>
    <xf numFmtId="165" fontId="2" fillId="0" borderId="0" xfId="188" applyNumberFormat="1" applyFont="1" applyAlignment="1" applyProtection="1">
      <alignment horizontal="left"/>
      <protection/>
    </xf>
    <xf numFmtId="164" fontId="2" fillId="0" borderId="0" xfId="188" applyNumberFormat="1" applyFont="1">
      <alignment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left"/>
    </xf>
    <xf numFmtId="165" fontId="2" fillId="0" borderId="0" xfId="188" applyNumberFormat="1" applyFont="1" applyBorder="1" applyAlignment="1" applyProtection="1">
      <alignment horizontal="center" vertical="center"/>
      <protection/>
    </xf>
    <xf numFmtId="164" fontId="2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 quotePrefix="1">
      <alignment horizontal="left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2" fontId="2" fillId="0" borderId="0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165" fontId="2" fillId="0" borderId="0" xfId="192" applyFont="1">
      <alignment/>
      <protection/>
    </xf>
    <xf numFmtId="165" fontId="2" fillId="0" borderId="0" xfId="188" applyFont="1" applyBorder="1">
      <alignment/>
      <protection/>
    </xf>
    <xf numFmtId="2" fontId="2" fillId="0" borderId="0" xfId="0" applyNumberFormat="1" applyFont="1" applyAlignment="1">
      <alignment/>
    </xf>
    <xf numFmtId="0" fontId="5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9" fillId="0" borderId="0" xfId="0" applyFont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Fill="1" applyAlignment="1">
      <alignment/>
    </xf>
    <xf numFmtId="0" fontId="2" fillId="0" borderId="14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6" fillId="0" borderId="0" xfId="0" applyFont="1" applyFill="1" applyAlignment="1">
      <alignment/>
    </xf>
    <xf numFmtId="0" fontId="2" fillId="0" borderId="0" xfId="0" applyFont="1" applyAlignment="1" applyProtection="1">
      <alignment horizontal="center" vertical="center"/>
      <protection/>
    </xf>
    <xf numFmtId="0" fontId="5" fillId="0" borderId="0" xfId="0" applyFont="1" applyBorder="1" applyAlignment="1">
      <alignment horizontal="left"/>
    </xf>
    <xf numFmtId="0" fontId="9" fillId="0" borderId="0" xfId="0" applyFont="1" applyFill="1" applyBorder="1" applyAlignment="1">
      <alignment/>
    </xf>
    <xf numFmtId="43" fontId="2" fillId="0" borderId="15" xfId="42" applyNumberFormat="1" applyFont="1" applyFill="1" applyBorder="1" applyAlignment="1">
      <alignment/>
    </xf>
    <xf numFmtId="164" fontId="2" fillId="0" borderId="0" xfId="0" applyNumberFormat="1" applyFont="1" applyFill="1" applyAlignment="1">
      <alignment/>
    </xf>
    <xf numFmtId="0" fontId="1" fillId="33" borderId="13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" fillId="0" borderId="0" xfId="0" applyFont="1" applyFill="1" applyBorder="1" applyAlignment="1">
      <alignment vertical="center"/>
    </xf>
    <xf numFmtId="0" fontId="2" fillId="0" borderId="0" xfId="193" applyFont="1">
      <alignment/>
      <protection/>
    </xf>
    <xf numFmtId="0" fontId="2" fillId="0" borderId="0" xfId="193" applyFont="1" applyAlignment="1">
      <alignment horizontal="right"/>
      <protection/>
    </xf>
    <xf numFmtId="0" fontId="1" fillId="0" borderId="0" xfId="0" applyFont="1" applyFill="1" applyAlignment="1">
      <alignment/>
    </xf>
    <xf numFmtId="0" fontId="2" fillId="0" borderId="16" xfId="193" applyFont="1" applyBorder="1">
      <alignment/>
      <protection/>
    </xf>
    <xf numFmtId="0" fontId="5" fillId="0" borderId="0" xfId="0" applyFont="1" applyFill="1" applyAlignment="1" quotePrefix="1">
      <alignment horizontal="centerContinuous"/>
    </xf>
    <xf numFmtId="0" fontId="2" fillId="0" borderId="17" xfId="0" applyFont="1" applyBorder="1" applyAlignment="1">
      <alignment/>
    </xf>
    <xf numFmtId="0" fontId="3" fillId="0" borderId="14" xfId="0" applyFont="1" applyBorder="1" applyAlignment="1">
      <alignment/>
    </xf>
    <xf numFmtId="0" fontId="2" fillId="0" borderId="14" xfId="0" applyFont="1" applyBorder="1" applyAlignment="1" quotePrefix="1">
      <alignment horizontal="left"/>
    </xf>
    <xf numFmtId="164" fontId="2" fillId="0" borderId="18" xfId="0" applyNumberFormat="1" applyFont="1" applyFill="1" applyBorder="1" applyAlignment="1">
      <alignment horizontal="right"/>
    </xf>
    <xf numFmtId="164" fontId="2" fillId="0" borderId="13" xfId="0" applyNumberFormat="1" applyFont="1" applyFill="1" applyBorder="1" applyAlignment="1">
      <alignment horizontal="right"/>
    </xf>
    <xf numFmtId="0" fontId="2" fillId="0" borderId="14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9" fillId="0" borderId="14" xfId="0" applyFont="1" applyBorder="1" applyAlignment="1">
      <alignment/>
    </xf>
    <xf numFmtId="0" fontId="9" fillId="0" borderId="0" xfId="0" applyFont="1" applyAlignment="1">
      <alignment horizontal="left"/>
    </xf>
    <xf numFmtId="0" fontId="2" fillId="0" borderId="0" xfId="0" applyFont="1" applyBorder="1" applyAlignment="1" quotePrefix="1">
      <alignment/>
    </xf>
    <xf numFmtId="0" fontId="2" fillId="0" borderId="0" xfId="0" applyFont="1" applyAlignment="1" quotePrefix="1">
      <alignment/>
    </xf>
    <xf numFmtId="164" fontId="0" fillId="0" borderId="0" xfId="0" applyNumberFormat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164" fontId="1" fillId="0" borderId="0" xfId="0" applyNumberFormat="1" applyFont="1" applyFill="1" applyAlignment="1">
      <alignment/>
    </xf>
    <xf numFmtId="164" fontId="2" fillId="0" borderId="13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20" xfId="0" applyFont="1" applyBorder="1" applyAlignment="1">
      <alignment/>
    </xf>
    <xf numFmtId="0" fontId="2" fillId="0" borderId="21" xfId="0" applyFont="1" applyFill="1" applyBorder="1" applyAlignment="1">
      <alignment/>
    </xf>
    <xf numFmtId="2" fontId="2" fillId="0" borderId="13" xfId="0" applyNumberFormat="1" applyFont="1" applyFill="1" applyBorder="1" applyAlignment="1">
      <alignment horizontal="center"/>
    </xf>
    <xf numFmtId="2" fontId="2" fillId="0" borderId="14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164" fontId="2" fillId="0" borderId="14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Continuous"/>
    </xf>
    <xf numFmtId="0" fontId="1" fillId="0" borderId="0" xfId="0" applyFont="1" applyFill="1" applyAlignment="1" quotePrefix="1">
      <alignment horizontal="centerContinuous"/>
    </xf>
    <xf numFmtId="0" fontId="13" fillId="0" borderId="0" xfId="0" applyFont="1" applyAlignment="1">
      <alignment horizontal="center" vertical="center"/>
    </xf>
    <xf numFmtId="165" fontId="2" fillId="0" borderId="0" xfId="188" applyFont="1" applyFill="1">
      <alignment/>
      <protection/>
    </xf>
    <xf numFmtId="0" fontId="7" fillId="0" borderId="22" xfId="0" applyFont="1" applyBorder="1" applyAlignment="1" applyProtection="1">
      <alignment horizontal="left" vertical="center"/>
      <protection/>
    </xf>
    <xf numFmtId="164" fontId="2" fillId="0" borderId="18" xfId="0" applyNumberFormat="1" applyFont="1" applyBorder="1" applyAlignment="1">
      <alignment/>
    </xf>
    <xf numFmtId="164" fontId="2" fillId="0" borderId="13" xfId="0" applyNumberFormat="1" applyFont="1" applyBorder="1" applyAlignment="1">
      <alignment/>
    </xf>
    <xf numFmtId="164" fontId="2" fillId="0" borderId="23" xfId="0" applyNumberFormat="1" applyFont="1" applyBorder="1" applyAlignment="1">
      <alignment/>
    </xf>
    <xf numFmtId="0" fontId="1" fillId="33" borderId="23" xfId="0" applyFont="1" applyFill="1" applyBorder="1" applyAlignment="1">
      <alignment horizontal="center"/>
    </xf>
    <xf numFmtId="43" fontId="2" fillId="0" borderId="24" xfId="42" applyNumberFormat="1" applyFont="1" applyFill="1" applyBorder="1" applyAlignment="1">
      <alignment/>
    </xf>
    <xf numFmtId="43" fontId="2" fillId="0" borderId="13" xfId="42" applyNumberFormat="1" applyFont="1" applyFill="1" applyBorder="1" applyAlignment="1">
      <alignment/>
    </xf>
    <xf numFmtId="43" fontId="2" fillId="0" borderId="13" xfId="42" applyNumberFormat="1" applyFont="1" applyFill="1" applyBorder="1" applyAlignment="1">
      <alignment/>
    </xf>
    <xf numFmtId="0" fontId="1" fillId="33" borderId="15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/>
    </xf>
    <xf numFmtId="166" fontId="1" fillId="0" borderId="13" xfId="0" applyNumberFormat="1" applyFont="1" applyBorder="1" applyAlignment="1" applyProtection="1">
      <alignment horizontal="right"/>
      <protection locked="0"/>
    </xf>
    <xf numFmtId="166" fontId="0" fillId="0" borderId="0" xfId="0" applyNumberFormat="1" applyAlignment="1">
      <alignment/>
    </xf>
    <xf numFmtId="166" fontId="2" fillId="0" borderId="13" xfId="0" applyNumberFormat="1" applyFont="1" applyBorder="1" applyAlignment="1" applyProtection="1">
      <alignment horizontal="right"/>
      <protection locked="0"/>
    </xf>
    <xf numFmtId="0" fontId="1" fillId="33" borderId="25" xfId="0" applyFont="1" applyFill="1" applyBorder="1" applyAlignment="1">
      <alignment horizontal="center" vertical="center"/>
    </xf>
    <xf numFmtId="1" fontId="1" fillId="0" borderId="22" xfId="0" applyNumberFormat="1" applyFont="1" applyBorder="1" applyAlignment="1" applyProtection="1">
      <alignment horizontal="center"/>
      <protection locked="0"/>
    </xf>
    <xf numFmtId="1" fontId="2" fillId="0" borderId="22" xfId="0" applyNumberFormat="1" applyFont="1" applyBorder="1" applyAlignment="1" applyProtection="1">
      <alignment horizontal="center"/>
      <protection locked="0"/>
    </xf>
    <xf numFmtId="1" fontId="12" fillId="0" borderId="22" xfId="0" applyNumberFormat="1" applyFont="1" applyBorder="1" applyAlignment="1" applyProtection="1">
      <alignment horizontal="center"/>
      <protection locked="0"/>
    </xf>
    <xf numFmtId="1" fontId="2" fillId="0" borderId="22" xfId="0" applyNumberFormat="1" applyFont="1" applyBorder="1" applyAlignment="1" applyProtection="1">
      <alignment/>
      <protection locked="0"/>
    </xf>
    <xf numFmtId="1" fontId="12" fillId="0" borderId="22" xfId="0" applyNumberFormat="1" applyFont="1" applyBorder="1" applyAlignment="1" applyProtection="1">
      <alignment/>
      <protection locked="0"/>
    </xf>
    <xf numFmtId="164" fontId="2" fillId="0" borderId="26" xfId="0" applyNumberFormat="1" applyFont="1" applyBorder="1" applyAlignment="1">
      <alignment/>
    </xf>
    <xf numFmtId="164" fontId="1" fillId="0" borderId="27" xfId="0" applyNumberFormat="1" applyFont="1" applyBorder="1" applyAlignment="1">
      <alignment/>
    </xf>
    <xf numFmtId="164" fontId="2" fillId="0" borderId="0" xfId="0" applyNumberFormat="1" applyFont="1" applyBorder="1" applyAlignment="1" applyProtection="1">
      <alignment horizontal="right"/>
      <protection/>
    </xf>
    <xf numFmtId="164" fontId="12" fillId="0" borderId="0" xfId="0" applyNumberFormat="1" applyFont="1" applyBorder="1" applyAlignment="1" applyProtection="1">
      <alignment/>
      <protection/>
    </xf>
    <xf numFmtId="164" fontId="12" fillId="0" borderId="0" xfId="0" applyNumberFormat="1" applyFont="1" applyBorder="1" applyAlignment="1" applyProtection="1">
      <alignment horizontal="right"/>
      <protection/>
    </xf>
    <xf numFmtId="1" fontId="22" fillId="0" borderId="0" xfId="0" applyNumberFormat="1" applyFont="1" applyBorder="1" applyAlignment="1" applyProtection="1">
      <alignment horizontal="left"/>
      <protection/>
    </xf>
    <xf numFmtId="164" fontId="2" fillId="0" borderId="0" xfId="0" applyNumberFormat="1" applyFont="1" applyBorder="1" applyAlignment="1" applyProtection="1">
      <alignment/>
      <protection/>
    </xf>
    <xf numFmtId="164" fontId="21" fillId="0" borderId="0" xfId="0" applyNumberFormat="1" applyFont="1" applyBorder="1" applyAlignment="1">
      <alignment/>
    </xf>
    <xf numFmtId="164" fontId="21" fillId="0" borderId="0" xfId="0" applyNumberFormat="1" applyFont="1" applyBorder="1" applyAlignment="1" applyProtection="1">
      <alignment horizontal="right"/>
      <protection/>
    </xf>
    <xf numFmtId="164" fontId="1" fillId="0" borderId="0" xfId="0" applyNumberFormat="1" applyFont="1" applyBorder="1" applyAlignment="1" applyProtection="1">
      <alignment horizontal="right"/>
      <protection/>
    </xf>
    <xf numFmtId="164" fontId="1" fillId="0" borderId="0" xfId="0" applyNumberFormat="1" applyFont="1" applyBorder="1" applyAlignment="1" applyProtection="1">
      <alignment/>
      <protection/>
    </xf>
    <xf numFmtId="0" fontId="1" fillId="33" borderId="28" xfId="0" applyFont="1" applyFill="1" applyBorder="1" applyAlignment="1">
      <alignment/>
    </xf>
    <xf numFmtId="0" fontId="1" fillId="33" borderId="25" xfId="0" applyFont="1" applyFill="1" applyBorder="1" applyAlignment="1">
      <alignment/>
    </xf>
    <xf numFmtId="0" fontId="1" fillId="33" borderId="22" xfId="0" applyFont="1" applyFill="1" applyBorder="1" applyAlignment="1">
      <alignment/>
    </xf>
    <xf numFmtId="0" fontId="21" fillId="33" borderId="18" xfId="0" applyFont="1" applyFill="1" applyBorder="1" applyAlignment="1">
      <alignment horizontal="center"/>
    </xf>
    <xf numFmtId="0" fontId="21" fillId="33" borderId="29" xfId="0" applyFont="1" applyFill="1" applyBorder="1" applyAlignment="1">
      <alignment horizontal="center"/>
    </xf>
    <xf numFmtId="0" fontId="2" fillId="0" borderId="30" xfId="0" applyFont="1" applyBorder="1" applyAlignment="1">
      <alignment/>
    </xf>
    <xf numFmtId="164" fontId="2" fillId="0" borderId="18" xfId="0" applyNumberFormat="1" applyFont="1" applyBorder="1" applyAlignment="1">
      <alignment horizontal="center"/>
    </xf>
    <xf numFmtId="164" fontId="2" fillId="0" borderId="29" xfId="0" applyNumberFormat="1" applyFont="1" applyBorder="1" applyAlignment="1">
      <alignment horizontal="center"/>
    </xf>
    <xf numFmtId="0" fontId="2" fillId="0" borderId="22" xfId="0" applyFont="1" applyBorder="1" applyAlignment="1">
      <alignment/>
    </xf>
    <xf numFmtId="164" fontId="2" fillId="0" borderId="31" xfId="0" applyNumberFormat="1" applyFont="1" applyBorder="1" applyAlignment="1">
      <alignment horizontal="center"/>
    </xf>
    <xf numFmtId="164" fontId="1" fillId="0" borderId="32" xfId="0" applyNumberFormat="1" applyFont="1" applyBorder="1" applyAlignment="1">
      <alignment/>
    </xf>
    <xf numFmtId="0" fontId="1" fillId="0" borderId="33" xfId="0" applyFont="1" applyBorder="1" applyAlignment="1">
      <alignment/>
    </xf>
    <xf numFmtId="164" fontId="1" fillId="0" borderId="27" xfId="0" applyNumberFormat="1" applyFont="1" applyFill="1" applyBorder="1" applyAlignment="1">
      <alignment horizontal="center"/>
    </xf>
    <xf numFmtId="0" fontId="2" fillId="0" borderId="34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34" xfId="0" applyFont="1" applyBorder="1" applyAlignment="1">
      <alignment/>
    </xf>
    <xf numFmtId="0" fontId="2" fillId="0" borderId="35" xfId="0" applyFont="1" applyBorder="1" applyAlignment="1">
      <alignment/>
    </xf>
    <xf numFmtId="2" fontId="2" fillId="0" borderId="0" xfId="0" applyNumberFormat="1" applyFont="1" applyFill="1" applyAlignment="1">
      <alignment/>
    </xf>
    <xf numFmtId="164" fontId="2" fillId="0" borderId="22" xfId="0" applyNumberFormat="1" applyFont="1" applyFill="1" applyBorder="1" applyAlignment="1" applyProtection="1">
      <alignment horizontal="left"/>
      <protection/>
    </xf>
    <xf numFmtId="164" fontId="2" fillId="0" borderId="34" xfId="0" applyNumberFormat="1" applyFont="1" applyFill="1" applyBorder="1" applyAlignment="1" applyProtection="1">
      <alignment horizontal="left"/>
      <protection/>
    </xf>
    <xf numFmtId="164" fontId="1" fillId="0" borderId="0" xfId="42" applyNumberFormat="1" applyFont="1" applyFill="1" applyBorder="1" applyAlignment="1">
      <alignment/>
    </xf>
    <xf numFmtId="2" fontId="2" fillId="0" borderId="0" xfId="42" applyNumberFormat="1" applyFont="1" applyFill="1" applyBorder="1" applyAlignment="1">
      <alignment/>
    </xf>
    <xf numFmtId="164" fontId="12" fillId="0" borderId="0" xfId="0" applyNumberFormat="1" applyFont="1" applyFill="1" applyAlignment="1">
      <alignment/>
    </xf>
    <xf numFmtId="2" fontId="12" fillId="0" borderId="0" xfId="0" applyNumberFormat="1" applyFont="1" applyFill="1" applyAlignment="1">
      <alignment/>
    </xf>
    <xf numFmtId="2" fontId="12" fillId="0" borderId="0" xfId="42" applyNumberFormat="1" applyFont="1" applyFill="1" applyBorder="1" applyAlignment="1">
      <alignment/>
    </xf>
    <xf numFmtId="0" fontId="1" fillId="33" borderId="36" xfId="0" applyFont="1" applyFill="1" applyBorder="1" applyAlignment="1">
      <alignment horizontal="center"/>
    </xf>
    <xf numFmtId="0" fontId="1" fillId="0" borderId="37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0" fontId="2" fillId="0" borderId="38" xfId="0" applyFont="1" applyFill="1" applyBorder="1" applyAlignment="1">
      <alignment/>
    </xf>
    <xf numFmtId="0" fontId="2" fillId="0" borderId="39" xfId="0" applyFont="1" applyFill="1" applyBorder="1" applyAlignment="1">
      <alignment/>
    </xf>
    <xf numFmtId="0" fontId="2" fillId="0" borderId="40" xfId="0" applyFont="1" applyFill="1" applyBorder="1" applyAlignment="1">
      <alignment/>
    </xf>
    <xf numFmtId="164" fontId="1" fillId="0" borderId="37" xfId="0" applyNumberFormat="1" applyFont="1" applyFill="1" applyBorder="1" applyAlignment="1">
      <alignment/>
    </xf>
    <xf numFmtId="164" fontId="2" fillId="0" borderId="22" xfId="0" applyNumberFormat="1" applyFont="1" applyFill="1" applyBorder="1" applyAlignment="1">
      <alignment/>
    </xf>
    <xf numFmtId="164" fontId="2" fillId="0" borderId="41" xfId="0" applyNumberFormat="1" applyFont="1" applyFill="1" applyBorder="1" applyAlignment="1">
      <alignment/>
    </xf>
    <xf numFmtId="177" fontId="2" fillId="0" borderId="14" xfId="0" applyNumberFormat="1" applyFont="1" applyFill="1" applyBorder="1" applyAlignment="1">
      <alignment/>
    </xf>
    <xf numFmtId="177" fontId="2" fillId="0" borderId="21" xfId="0" applyNumberFormat="1" applyFont="1" applyFill="1" applyBorder="1" applyAlignment="1">
      <alignment/>
    </xf>
    <xf numFmtId="177" fontId="2" fillId="0" borderId="24" xfId="0" applyNumberFormat="1" applyFont="1" applyFill="1" applyBorder="1" applyAlignment="1">
      <alignment/>
    </xf>
    <xf numFmtId="177" fontId="1" fillId="0" borderId="42" xfId="0" applyNumberFormat="1" applyFont="1" applyFill="1" applyBorder="1" applyAlignment="1">
      <alignment vertical="center"/>
    </xf>
    <xf numFmtId="177" fontId="1" fillId="0" borderId="43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/>
    </xf>
    <xf numFmtId="177" fontId="2" fillId="0" borderId="19" xfId="0" applyNumberFormat="1" applyFont="1" applyFill="1" applyBorder="1" applyAlignment="1">
      <alignment/>
    </xf>
    <xf numFmtId="0" fontId="1" fillId="0" borderId="41" xfId="0" applyFont="1" applyFill="1" applyBorder="1" applyAlignment="1">
      <alignment horizontal="center" vertical="center"/>
    </xf>
    <xf numFmtId="177" fontId="1" fillId="0" borderId="44" xfId="0" applyNumberFormat="1" applyFont="1" applyFill="1" applyBorder="1" applyAlignment="1">
      <alignment vertical="center"/>
    </xf>
    <xf numFmtId="0" fontId="1" fillId="33" borderId="12" xfId="0" applyFont="1" applyFill="1" applyBorder="1" applyAlignment="1">
      <alignment horizontal="right"/>
    </xf>
    <xf numFmtId="0" fontId="1" fillId="33" borderId="19" xfId="0" applyFont="1" applyFill="1" applyBorder="1" applyAlignment="1">
      <alignment horizontal="right"/>
    </xf>
    <xf numFmtId="0" fontId="1" fillId="33" borderId="45" xfId="0" applyFont="1" applyFill="1" applyBorder="1" applyAlignment="1">
      <alignment horizontal="right"/>
    </xf>
    <xf numFmtId="177" fontId="2" fillId="0" borderId="13" xfId="0" applyNumberFormat="1" applyFont="1" applyFill="1" applyBorder="1" applyAlignment="1">
      <alignment/>
    </xf>
    <xf numFmtId="177" fontId="2" fillId="0" borderId="15" xfId="0" applyNumberFormat="1" applyFont="1" applyFill="1" applyBorder="1" applyAlignment="1">
      <alignment/>
    </xf>
    <xf numFmtId="2" fontId="2" fillId="0" borderId="0" xfId="0" applyNumberFormat="1" applyFont="1" applyBorder="1" applyAlignment="1">
      <alignment horizontal="center" vertical="center"/>
    </xf>
    <xf numFmtId="0" fontId="2" fillId="0" borderId="22" xfId="0" applyFont="1" applyBorder="1" applyAlignment="1" applyProtection="1">
      <alignment horizontal="left" vertical="center"/>
      <protection/>
    </xf>
    <xf numFmtId="0" fontId="2" fillId="0" borderId="34" xfId="0" applyFont="1" applyBorder="1" applyAlignment="1" applyProtection="1">
      <alignment horizontal="left" vertical="center"/>
      <protection/>
    </xf>
    <xf numFmtId="0" fontId="13" fillId="0" borderId="41" xfId="0" applyFont="1" applyBorder="1" applyAlignment="1" applyProtection="1">
      <alignment horizontal="left" vertical="center"/>
      <protection/>
    </xf>
    <xf numFmtId="0" fontId="2" fillId="0" borderId="40" xfId="0" applyFont="1" applyBorder="1" applyAlignment="1">
      <alignment/>
    </xf>
    <xf numFmtId="43" fontId="2" fillId="0" borderId="13" xfId="42" applyNumberFormat="1" applyFont="1" applyFill="1" applyBorder="1" applyAlignment="1">
      <alignment horizontal="center"/>
    </xf>
    <xf numFmtId="43" fontId="2" fillId="0" borderId="31" xfId="42" applyNumberFormat="1" applyFont="1" applyFill="1" applyBorder="1" applyAlignment="1" quotePrefix="1">
      <alignment horizontal="right"/>
    </xf>
    <xf numFmtId="43" fontId="2" fillId="0" borderId="13" xfId="42" applyNumberFormat="1" applyFont="1" applyFill="1" applyBorder="1" applyAlignment="1">
      <alignment horizontal="right"/>
    </xf>
    <xf numFmtId="43" fontId="2" fillId="0" borderId="31" xfId="42" applyNumberFormat="1" applyFont="1" applyFill="1" applyBorder="1" applyAlignment="1">
      <alignment horizontal="right"/>
    </xf>
    <xf numFmtId="0" fontId="2" fillId="0" borderId="39" xfId="0" applyFont="1" applyBorder="1" applyAlignment="1">
      <alignment/>
    </xf>
    <xf numFmtId="43" fontId="2" fillId="0" borderId="46" xfId="42" applyNumberFormat="1" applyFont="1" applyFill="1" applyBorder="1" applyAlignment="1">
      <alignment/>
    </xf>
    <xf numFmtId="43" fontId="13" fillId="0" borderId="26" xfId="42" applyNumberFormat="1" applyFont="1" applyFill="1" applyBorder="1" applyAlignment="1">
      <alignment horizontal="center" vertical="center"/>
    </xf>
    <xf numFmtId="43" fontId="13" fillId="0" borderId="47" xfId="42" applyNumberFormat="1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164" fontId="2" fillId="0" borderId="23" xfId="0" applyNumberFormat="1" applyFont="1" applyBorder="1" applyAlignment="1">
      <alignment horizontal="center"/>
    </xf>
    <xf numFmtId="164" fontId="2" fillId="0" borderId="23" xfId="0" applyNumberFormat="1" applyFont="1" applyBorder="1" applyAlignment="1" quotePrefix="1">
      <alignment horizontal="center"/>
    </xf>
    <xf numFmtId="164" fontId="2" fillId="0" borderId="23" xfId="0" applyNumberFormat="1" applyFont="1" applyFill="1" applyBorder="1" applyAlignment="1">
      <alignment horizontal="right"/>
    </xf>
    <xf numFmtId="2" fontId="2" fillId="0" borderId="0" xfId="0" applyNumberFormat="1" applyFont="1" applyBorder="1" applyAlignment="1" quotePrefix="1">
      <alignment horizontal="center"/>
    </xf>
    <xf numFmtId="2" fontId="2" fillId="0" borderId="0" xfId="0" applyNumberFormat="1" applyFont="1" applyFill="1" applyBorder="1" applyAlignment="1">
      <alignment/>
    </xf>
    <xf numFmtId="0" fontId="1" fillId="33" borderId="2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6" fontId="2" fillId="0" borderId="0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horizontal="center" vertical="center"/>
    </xf>
    <xf numFmtId="0" fontId="1" fillId="33" borderId="48" xfId="0" applyFont="1" applyFill="1" applyBorder="1" applyAlignment="1">
      <alignment horizontal="center" vertical="center"/>
    </xf>
    <xf numFmtId="0" fontId="2" fillId="0" borderId="37" xfId="0" applyFont="1" applyBorder="1" applyAlignment="1">
      <alignment horizontal="left" vertical="center"/>
    </xf>
    <xf numFmtId="0" fontId="1" fillId="33" borderId="36" xfId="0" applyFont="1" applyFill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2" fillId="0" borderId="37" xfId="0" applyFont="1" applyBorder="1" applyAlignment="1">
      <alignment horizontal="left" vertical="center" indent="1"/>
    </xf>
    <xf numFmtId="43" fontId="2" fillId="0" borderId="31" xfId="42" applyNumberFormat="1" applyFont="1" applyFill="1" applyBorder="1" applyAlignment="1">
      <alignment horizontal="center"/>
    </xf>
    <xf numFmtId="0" fontId="1" fillId="0" borderId="13" xfId="0" applyFont="1" applyBorder="1" applyAlignment="1" applyProtection="1">
      <alignment horizontal="left"/>
      <protection locked="0"/>
    </xf>
    <xf numFmtId="166" fontId="1" fillId="0" borderId="31" xfId="0" applyNumberFormat="1" applyFont="1" applyBorder="1" applyAlignment="1" applyProtection="1">
      <alignment horizontal="right"/>
      <protection locked="0"/>
    </xf>
    <xf numFmtId="0" fontId="2" fillId="0" borderId="13" xfId="0" applyFont="1" applyBorder="1" applyAlignment="1" applyProtection="1">
      <alignment horizontal="left"/>
      <protection locked="0"/>
    </xf>
    <xf numFmtId="166" fontId="2" fillId="0" borderId="31" xfId="0" applyNumberFormat="1" applyFont="1" applyBorder="1" applyAlignment="1" applyProtection="1">
      <alignment horizontal="right"/>
      <protection locked="0"/>
    </xf>
    <xf numFmtId="0" fontId="12" fillId="0" borderId="13" xfId="0" applyFont="1" applyBorder="1" applyAlignment="1" applyProtection="1">
      <alignment horizontal="left"/>
      <protection locked="0"/>
    </xf>
    <xf numFmtId="164" fontId="2" fillId="0" borderId="0" xfId="193" applyNumberFormat="1" applyFont="1">
      <alignment/>
      <protection/>
    </xf>
    <xf numFmtId="0" fontId="2" fillId="0" borderId="13" xfId="193" applyFont="1" applyBorder="1">
      <alignment/>
      <protection/>
    </xf>
    <xf numFmtId="164" fontId="2" fillId="0" borderId="0" xfId="193" applyNumberFormat="1" applyFont="1" applyAlignment="1">
      <alignment horizontal="right"/>
      <protection/>
    </xf>
    <xf numFmtId="0" fontId="1" fillId="33" borderId="46" xfId="193" applyFont="1" applyFill="1" applyBorder="1" applyAlignment="1" applyProtection="1">
      <alignment horizontal="center"/>
      <protection/>
    </xf>
    <xf numFmtId="0" fontId="2" fillId="0" borderId="31" xfId="193" applyFont="1" applyBorder="1">
      <alignment/>
      <protection/>
    </xf>
    <xf numFmtId="0" fontId="2" fillId="0" borderId="40" xfId="193" applyFont="1" applyBorder="1">
      <alignment/>
      <protection/>
    </xf>
    <xf numFmtId="0" fontId="1" fillId="0" borderId="40" xfId="193" applyFont="1" applyBorder="1" applyAlignment="1" applyProtection="1">
      <alignment horizontal="left"/>
      <protection/>
    </xf>
    <xf numFmtId="0" fontId="2" fillId="0" borderId="40" xfId="193" applyFont="1" applyBorder="1" applyAlignment="1" applyProtection="1">
      <alignment horizontal="left"/>
      <protection/>
    </xf>
    <xf numFmtId="0" fontId="2" fillId="0" borderId="39" xfId="193" applyFont="1" applyBorder="1" applyAlignment="1" applyProtection="1">
      <alignment horizontal="left"/>
      <protection/>
    </xf>
    <xf numFmtId="0" fontId="2" fillId="0" borderId="49" xfId="193" applyFont="1" applyBorder="1" applyAlignment="1" applyProtection="1">
      <alignment horizontal="left"/>
      <protection/>
    </xf>
    <xf numFmtId="0" fontId="1" fillId="33" borderId="12" xfId="193" applyFont="1" applyFill="1" applyBorder="1" applyAlignment="1" applyProtection="1">
      <alignment horizontal="center"/>
      <protection/>
    </xf>
    <xf numFmtId="0" fontId="2" fillId="0" borderId="14" xfId="193" applyFont="1" applyBorder="1">
      <alignment/>
      <protection/>
    </xf>
    <xf numFmtId="166" fontId="13" fillId="33" borderId="15" xfId="200" applyFont="1" applyFill="1" applyBorder="1" applyAlignment="1">
      <alignment horizontal="center"/>
      <protection/>
    </xf>
    <xf numFmtId="49" fontId="13" fillId="33" borderId="15" xfId="200" applyNumberFormat="1" applyFont="1" applyFill="1" applyBorder="1" applyAlignment="1">
      <alignment horizontal="center"/>
      <protection/>
    </xf>
    <xf numFmtId="166" fontId="13" fillId="33" borderId="34" xfId="200" applyFont="1" applyFill="1" applyBorder="1" applyAlignment="1">
      <alignment horizontal="center"/>
      <protection/>
    </xf>
    <xf numFmtId="49" fontId="13" fillId="33" borderId="46" xfId="200" applyNumberFormat="1" applyFont="1" applyFill="1" applyBorder="1" applyAlignment="1">
      <alignment horizontal="center"/>
      <protection/>
    </xf>
    <xf numFmtId="166" fontId="7" fillId="0" borderId="0" xfId="200" applyFont="1" applyBorder="1">
      <alignment/>
      <protection/>
    </xf>
    <xf numFmtId="166" fontId="13" fillId="0" borderId="0" xfId="200" applyFont="1" applyBorder="1">
      <alignment/>
      <protection/>
    </xf>
    <xf numFmtId="166" fontId="13" fillId="0" borderId="0" xfId="200" applyFont="1" applyBorder="1" applyAlignment="1">
      <alignment horizontal="right"/>
      <protection/>
    </xf>
    <xf numFmtId="166" fontId="7" fillId="0" borderId="0" xfId="200" applyFont="1" applyBorder="1" applyAlignment="1">
      <alignment horizontal="right"/>
      <protection/>
    </xf>
    <xf numFmtId="166" fontId="13" fillId="0" borderId="0" xfId="200" applyFont="1" applyBorder="1" applyAlignment="1" quotePrefix="1">
      <alignment horizontal="right"/>
      <protection/>
    </xf>
    <xf numFmtId="166" fontId="1" fillId="33" borderId="28" xfId="200" applyFont="1" applyFill="1" applyBorder="1">
      <alignment/>
      <protection/>
    </xf>
    <xf numFmtId="166" fontId="1" fillId="33" borderId="25" xfId="200" applyFont="1" applyFill="1" applyBorder="1">
      <alignment/>
      <protection/>
    </xf>
    <xf numFmtId="166" fontId="1" fillId="33" borderId="34" xfId="200" applyFont="1" applyFill="1" applyBorder="1" applyAlignment="1">
      <alignment horizontal="center"/>
      <protection/>
    </xf>
    <xf numFmtId="166" fontId="1" fillId="33" borderId="15" xfId="200" applyFont="1" applyFill="1" applyBorder="1" applyAlignment="1">
      <alignment horizontal="center"/>
      <protection/>
    </xf>
    <xf numFmtId="166" fontId="1" fillId="33" borderId="15" xfId="200" applyFont="1" applyFill="1" applyBorder="1" applyAlignment="1" quotePrefix="1">
      <alignment horizontal="center"/>
      <protection/>
    </xf>
    <xf numFmtId="166" fontId="1" fillId="33" borderId="46" xfId="200" applyFont="1" applyFill="1" applyBorder="1" applyAlignment="1" quotePrefix="1">
      <alignment horizontal="center"/>
      <protection/>
    </xf>
    <xf numFmtId="166" fontId="1" fillId="33" borderId="28" xfId="200" applyFont="1" applyFill="1" applyBorder="1" applyAlignment="1">
      <alignment horizontal="left"/>
      <protection/>
    </xf>
    <xf numFmtId="166" fontId="1" fillId="33" borderId="12" xfId="200" applyFont="1" applyFill="1" applyBorder="1" applyAlignment="1" quotePrefix="1">
      <alignment horizontal="center"/>
      <protection/>
    </xf>
    <xf numFmtId="166" fontId="1" fillId="33" borderId="50" xfId="200" applyFont="1" applyFill="1" applyBorder="1">
      <alignment/>
      <protection/>
    </xf>
    <xf numFmtId="166" fontId="1" fillId="33" borderId="51" xfId="200" applyFont="1" applyFill="1" applyBorder="1" applyAlignment="1">
      <alignment horizontal="center"/>
      <protection/>
    </xf>
    <xf numFmtId="166" fontId="1" fillId="33" borderId="52" xfId="200" applyFont="1" applyFill="1" applyBorder="1" applyAlignment="1">
      <alignment horizontal="center"/>
      <protection/>
    </xf>
    <xf numFmtId="0" fontId="2" fillId="0" borderId="18" xfId="0" applyFont="1" applyBorder="1" applyAlignment="1">
      <alignment/>
    </xf>
    <xf numFmtId="0" fontId="2" fillId="0" borderId="17" xfId="0" applyFont="1" applyFill="1" applyBorder="1" applyAlignment="1">
      <alignment/>
    </xf>
    <xf numFmtId="0" fontId="3" fillId="33" borderId="53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0" fontId="2" fillId="0" borderId="38" xfId="0" applyFont="1" applyBorder="1" applyAlignment="1">
      <alignment/>
    </xf>
    <xf numFmtId="0" fontId="2" fillId="0" borderId="29" xfId="0" applyFont="1" applyBorder="1" applyAlignment="1">
      <alignment/>
    </xf>
    <xf numFmtId="0" fontId="1" fillId="0" borderId="40" xfId="0" applyFont="1" applyBorder="1" applyAlignment="1">
      <alignment/>
    </xf>
    <xf numFmtId="0" fontId="1" fillId="0" borderId="38" xfId="0" applyFont="1" applyFill="1" applyBorder="1" applyAlignment="1">
      <alignment/>
    </xf>
    <xf numFmtId="0" fontId="2" fillId="0" borderId="38" xfId="0" applyFont="1" applyBorder="1" applyAlignment="1" quotePrefix="1">
      <alignment horizontal="left"/>
    </xf>
    <xf numFmtId="0" fontId="2" fillId="0" borderId="40" xfId="0" applyFont="1" applyBorder="1" applyAlignment="1" quotePrefix="1">
      <alignment horizontal="left"/>
    </xf>
    <xf numFmtId="0" fontId="1" fillId="0" borderId="49" xfId="0" applyFont="1" applyBorder="1" applyAlignment="1" quotePrefix="1">
      <alignment horizontal="left"/>
    </xf>
    <xf numFmtId="0" fontId="9" fillId="0" borderId="13" xfId="0" applyFont="1" applyBorder="1" applyAlignment="1">
      <alignment/>
    </xf>
    <xf numFmtId="0" fontId="1" fillId="33" borderId="54" xfId="0" applyFont="1" applyFill="1" applyBorder="1" applyAlignment="1" quotePrefix="1">
      <alignment horizontal="centerContinuous"/>
    </xf>
    <xf numFmtId="0" fontId="9" fillId="33" borderId="40" xfId="0" applyFont="1" applyFill="1" applyBorder="1" applyAlignment="1">
      <alignment/>
    </xf>
    <xf numFmtId="0" fontId="9" fillId="33" borderId="39" xfId="0" applyFont="1" applyFill="1" applyBorder="1" applyAlignment="1">
      <alignment/>
    </xf>
    <xf numFmtId="0" fontId="9" fillId="0" borderId="40" xfId="0" applyFont="1" applyBorder="1" applyAlignment="1">
      <alignment/>
    </xf>
    <xf numFmtId="0" fontId="9" fillId="0" borderId="31" xfId="0" applyFont="1" applyBorder="1" applyAlignment="1">
      <alignment/>
    </xf>
    <xf numFmtId="0" fontId="9" fillId="0" borderId="39" xfId="0" applyFont="1" applyBorder="1" applyAlignment="1">
      <alignment/>
    </xf>
    <xf numFmtId="0" fontId="1" fillId="0" borderId="38" xfId="0" applyFont="1" applyBorder="1" applyAlignment="1">
      <alignment/>
    </xf>
    <xf numFmtId="0" fontId="9" fillId="0" borderId="40" xfId="0" applyFont="1" applyFill="1" applyBorder="1" applyAlignment="1">
      <alignment/>
    </xf>
    <xf numFmtId="0" fontId="9" fillId="0" borderId="39" xfId="0" applyFont="1" applyFill="1" applyBorder="1" applyAlignment="1">
      <alignment/>
    </xf>
    <xf numFmtId="0" fontId="2" fillId="33" borderId="55" xfId="0" applyFont="1" applyFill="1" applyBorder="1" applyAlignment="1">
      <alignment/>
    </xf>
    <xf numFmtId="0" fontId="2" fillId="33" borderId="56" xfId="0" applyFont="1" applyFill="1" applyBorder="1" applyAlignment="1">
      <alignment/>
    </xf>
    <xf numFmtId="0" fontId="2" fillId="33" borderId="57" xfId="0" applyFont="1" applyFill="1" applyBorder="1" applyAlignment="1">
      <alignment/>
    </xf>
    <xf numFmtId="0" fontId="2" fillId="0" borderId="56" xfId="0" applyFont="1" applyBorder="1" applyAlignment="1">
      <alignment/>
    </xf>
    <xf numFmtId="0" fontId="3" fillId="0" borderId="56" xfId="0" applyFont="1" applyBorder="1" applyAlignment="1">
      <alignment/>
    </xf>
    <xf numFmtId="0" fontId="2" fillId="0" borderId="56" xfId="0" applyFont="1" applyBorder="1" applyAlignment="1" quotePrefix="1">
      <alignment horizontal="left"/>
    </xf>
    <xf numFmtId="0" fontId="2" fillId="0" borderId="57" xfId="0" applyFont="1" applyBorder="1" applyAlignment="1">
      <alignment/>
    </xf>
    <xf numFmtId="0" fontId="2" fillId="0" borderId="58" xfId="0" applyFont="1" applyBorder="1" applyAlignment="1">
      <alignment/>
    </xf>
    <xf numFmtId="0" fontId="3" fillId="0" borderId="58" xfId="0" applyFont="1" applyBorder="1" applyAlignment="1">
      <alignment/>
    </xf>
    <xf numFmtId="0" fontId="2" fillId="0" borderId="56" xfId="0" applyFont="1" applyFill="1" applyBorder="1" applyAlignment="1">
      <alignment/>
    </xf>
    <xf numFmtId="0" fontId="2" fillId="0" borderId="57" xfId="0" applyFont="1" applyFill="1" applyBorder="1" applyAlignment="1">
      <alignment/>
    </xf>
    <xf numFmtId="0" fontId="9" fillId="0" borderId="58" xfId="0" applyFont="1" applyFill="1" applyBorder="1" applyAlignment="1">
      <alignment/>
    </xf>
    <xf numFmtId="0" fontId="9" fillId="0" borderId="56" xfId="0" applyFont="1" applyBorder="1" applyAlignment="1">
      <alignment/>
    </xf>
    <xf numFmtId="0" fontId="9" fillId="0" borderId="59" xfId="0" applyFont="1" applyBorder="1" applyAlignment="1">
      <alignment/>
    </xf>
    <xf numFmtId="2" fontId="2" fillId="0" borderId="13" xfId="0" applyNumberFormat="1" applyFont="1" applyBorder="1" applyAlignment="1">
      <alignment/>
    </xf>
    <xf numFmtId="2" fontId="2" fillId="0" borderId="31" xfId="0" applyNumberFormat="1" applyFont="1" applyBorder="1" applyAlignment="1">
      <alignment/>
    </xf>
    <xf numFmtId="2" fontId="2" fillId="0" borderId="14" xfId="0" applyNumberFormat="1" applyFont="1" applyBorder="1" applyAlignment="1">
      <alignment/>
    </xf>
    <xf numFmtId="0" fontId="1" fillId="33" borderId="32" xfId="0" applyFont="1" applyFill="1" applyBorder="1" applyAlignment="1">
      <alignment horizontal="center" vertical="center"/>
    </xf>
    <xf numFmtId="0" fontId="1" fillId="33" borderId="60" xfId="0" applyFont="1" applyFill="1" applyBorder="1" applyAlignment="1">
      <alignment horizontal="center" vertical="center"/>
    </xf>
    <xf numFmtId="0" fontId="2" fillId="0" borderId="0" xfId="0" applyFont="1" applyFill="1" applyAlignment="1" quotePrefix="1">
      <alignment horizontal="left"/>
    </xf>
    <xf numFmtId="0" fontId="2" fillId="0" borderId="0" xfId="0" applyFont="1" applyFill="1" applyBorder="1" applyAlignment="1" quotePrefix="1">
      <alignment horizontal="left"/>
    </xf>
    <xf numFmtId="0" fontId="2" fillId="0" borderId="0" xfId="0" applyFont="1" applyFill="1" applyBorder="1" applyAlignment="1">
      <alignment horizontal="left"/>
    </xf>
    <xf numFmtId="0" fontId="1" fillId="33" borderId="13" xfId="0" applyFont="1" applyFill="1" applyBorder="1" applyAlignment="1">
      <alignment horizontal="center" vertical="center" wrapText="1"/>
    </xf>
    <xf numFmtId="0" fontId="1" fillId="33" borderId="53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0" borderId="61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1" fillId="0" borderId="62" xfId="0" applyFont="1" applyFill="1" applyBorder="1" applyAlignment="1">
      <alignment/>
    </xf>
    <xf numFmtId="0" fontId="2" fillId="0" borderId="10" xfId="0" applyFont="1" applyFill="1" applyBorder="1" applyAlignment="1" quotePrefix="1">
      <alignment horizontal="left"/>
    </xf>
    <xf numFmtId="0" fontId="2" fillId="0" borderId="1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19" xfId="0" applyFont="1" applyFill="1" applyBorder="1" applyAlignment="1" quotePrefix="1">
      <alignment horizontal="left"/>
    </xf>
    <xf numFmtId="0" fontId="1" fillId="0" borderId="24" xfId="0" applyFont="1" applyFill="1" applyBorder="1" applyAlignment="1">
      <alignment/>
    </xf>
    <xf numFmtId="0" fontId="1" fillId="0" borderId="19" xfId="0" applyFont="1" applyFill="1" applyBorder="1" applyAlignment="1">
      <alignment horizontal="left"/>
    </xf>
    <xf numFmtId="0" fontId="1" fillId="0" borderId="12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 quotePrefix="1">
      <alignment horizontal="left"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2" fillId="0" borderId="63" xfId="0" applyFont="1" applyFill="1" applyBorder="1" applyAlignment="1">
      <alignment/>
    </xf>
    <xf numFmtId="0" fontId="2" fillId="0" borderId="64" xfId="0" applyFont="1" applyFill="1" applyBorder="1" applyAlignment="1">
      <alignment/>
    </xf>
    <xf numFmtId="0" fontId="2" fillId="0" borderId="44" xfId="0" applyFont="1" applyFill="1" applyBorder="1" applyAlignment="1">
      <alignment/>
    </xf>
    <xf numFmtId="0" fontId="1" fillId="33" borderId="40" xfId="0" applyFont="1" applyFill="1" applyBorder="1" applyAlignment="1">
      <alignment horizontal="center" vertical="center"/>
    </xf>
    <xf numFmtId="0" fontId="1" fillId="33" borderId="62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65" xfId="0" applyFont="1" applyFill="1" applyBorder="1" applyAlignment="1">
      <alignment horizontal="center" vertical="center"/>
    </xf>
    <xf numFmtId="0" fontId="1" fillId="33" borderId="40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" fillId="33" borderId="29" xfId="0" applyFont="1" applyFill="1" applyBorder="1" applyAlignment="1">
      <alignment horizontal="center" vertical="center"/>
    </xf>
    <xf numFmtId="0" fontId="2" fillId="0" borderId="66" xfId="0" applyFont="1" applyBorder="1" applyAlignment="1">
      <alignment horizontal="left" vertical="center" wrapText="1"/>
    </xf>
    <xf numFmtId="164" fontId="2" fillId="0" borderId="23" xfId="0" applyNumberFormat="1" applyFont="1" applyBorder="1" applyAlignment="1">
      <alignment vertical="center"/>
    </xf>
    <xf numFmtId="164" fontId="2" fillId="0" borderId="36" xfId="0" applyNumberFormat="1" applyFont="1" applyBorder="1" applyAlignment="1">
      <alignment vertical="center"/>
    </xf>
    <xf numFmtId="0" fontId="12" fillId="0" borderId="66" xfId="0" applyFont="1" applyBorder="1" applyAlignment="1">
      <alignment horizontal="left" vertical="center"/>
    </xf>
    <xf numFmtId="0" fontId="2" fillId="0" borderId="66" xfId="0" applyFont="1" applyBorder="1" applyAlignment="1">
      <alignment vertical="center"/>
    </xf>
    <xf numFmtId="0" fontId="2" fillId="0" borderId="66" xfId="0" applyFont="1" applyFill="1" applyBorder="1" applyAlignment="1">
      <alignment vertical="center"/>
    </xf>
    <xf numFmtId="0" fontId="12" fillId="0" borderId="0" xfId="193" applyFont="1" applyAlignment="1" applyProtection="1">
      <alignment horizontal="right"/>
      <protection/>
    </xf>
    <xf numFmtId="0" fontId="8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" fillId="0" borderId="0" xfId="189" applyFont="1">
      <alignment/>
      <protection/>
    </xf>
    <xf numFmtId="0" fontId="1" fillId="0" borderId="40" xfId="189" applyFont="1" applyBorder="1">
      <alignment/>
      <protection/>
    </xf>
    <xf numFmtId="2" fontId="1" fillId="0" borderId="13" xfId="189" applyNumberFormat="1" applyFont="1" applyBorder="1" applyAlignment="1">
      <alignment horizontal="center" vertical="center"/>
      <protection/>
    </xf>
    <xf numFmtId="164" fontId="1" fillId="0" borderId="0" xfId="189" applyNumberFormat="1" applyFont="1" applyBorder="1" applyAlignment="1">
      <alignment vertical="center"/>
      <protection/>
    </xf>
    <xf numFmtId="164" fontId="1" fillId="0" borderId="63" xfId="189" applyNumberFormat="1" applyFont="1" applyBorder="1" applyAlignment="1">
      <alignment vertical="center"/>
      <protection/>
    </xf>
    <xf numFmtId="0" fontId="1" fillId="0" borderId="66" xfId="189" applyFont="1" applyBorder="1">
      <alignment/>
      <protection/>
    </xf>
    <xf numFmtId="2" fontId="1" fillId="0" borderId="62" xfId="189" applyNumberFormat="1" applyFont="1" applyBorder="1" applyAlignment="1">
      <alignment horizontal="center" vertical="center"/>
      <protection/>
    </xf>
    <xf numFmtId="164" fontId="1" fillId="0" borderId="10" xfId="189" applyNumberFormat="1" applyFont="1" applyBorder="1" applyAlignment="1">
      <alignment vertical="center"/>
      <protection/>
    </xf>
    <xf numFmtId="164" fontId="1" fillId="0" borderId="65" xfId="189" applyNumberFormat="1" applyFont="1" applyBorder="1" applyAlignment="1">
      <alignment vertical="center"/>
      <protection/>
    </xf>
    <xf numFmtId="0" fontId="2" fillId="0" borderId="40" xfId="189" applyFont="1" applyBorder="1">
      <alignment/>
      <protection/>
    </xf>
    <xf numFmtId="2" fontId="2" fillId="0" borderId="13" xfId="189" applyNumberFormat="1" applyFont="1" applyBorder="1" applyAlignment="1">
      <alignment horizontal="center" vertical="center"/>
      <protection/>
    </xf>
    <xf numFmtId="164" fontId="2" fillId="0" borderId="0" xfId="189" applyNumberFormat="1" applyFont="1" applyBorder="1" applyAlignment="1">
      <alignment vertical="center"/>
      <protection/>
    </xf>
    <xf numFmtId="164" fontId="2" fillId="0" borderId="63" xfId="189" applyNumberFormat="1" applyFont="1" applyBorder="1" applyAlignment="1">
      <alignment vertical="center"/>
      <protection/>
    </xf>
    <xf numFmtId="2" fontId="1" fillId="0" borderId="23" xfId="189" applyNumberFormat="1" applyFont="1" applyBorder="1" applyAlignment="1">
      <alignment horizontal="center" vertical="center"/>
      <protection/>
    </xf>
    <xf numFmtId="0" fontId="1" fillId="0" borderId="0" xfId="189" applyFont="1">
      <alignment/>
      <protection/>
    </xf>
    <xf numFmtId="0" fontId="2" fillId="0" borderId="49" xfId="189" applyFont="1" applyBorder="1">
      <alignment/>
      <protection/>
    </xf>
    <xf numFmtId="2" fontId="2" fillId="0" borderId="26" xfId="189" applyNumberFormat="1" applyFont="1" applyBorder="1" applyAlignment="1">
      <alignment horizontal="center" vertical="center"/>
      <protection/>
    </xf>
    <xf numFmtId="164" fontId="2" fillId="0" borderId="67" xfId="189" applyNumberFormat="1" applyFont="1" applyBorder="1" applyAlignment="1">
      <alignment vertical="center"/>
      <protection/>
    </xf>
    <xf numFmtId="164" fontId="2" fillId="0" borderId="68" xfId="189" applyNumberFormat="1" applyFont="1" applyBorder="1" applyAlignment="1">
      <alignment vertical="center"/>
      <protection/>
    </xf>
    <xf numFmtId="0" fontId="1" fillId="0" borderId="22" xfId="189" applyFont="1" applyBorder="1">
      <alignment/>
      <protection/>
    </xf>
    <xf numFmtId="164" fontId="1" fillId="0" borderId="13" xfId="189" applyNumberFormat="1" applyFont="1" applyBorder="1" applyAlignment="1">
      <alignment vertical="center"/>
      <protection/>
    </xf>
    <xf numFmtId="0" fontId="1" fillId="0" borderId="22" xfId="189" applyFont="1" applyBorder="1" applyAlignment="1">
      <alignment horizontal="center"/>
      <protection/>
    </xf>
    <xf numFmtId="164" fontId="2" fillId="0" borderId="13" xfId="189" applyNumberFormat="1" applyFont="1" applyBorder="1" applyAlignment="1">
      <alignment vertical="center"/>
      <protection/>
    </xf>
    <xf numFmtId="164" fontId="1" fillId="0" borderId="13" xfId="191" applyNumberFormat="1" applyFont="1" applyBorder="1" applyAlignment="1">
      <alignment vertical="center"/>
      <protection/>
    </xf>
    <xf numFmtId="164" fontId="2" fillId="0" borderId="13" xfId="191" applyNumberFormat="1" applyFont="1" applyBorder="1" applyAlignment="1">
      <alignment vertical="center"/>
      <protection/>
    </xf>
    <xf numFmtId="0" fontId="2" fillId="0" borderId="22" xfId="189" applyFont="1" applyBorder="1" applyAlignment="1">
      <alignment horizontal="center"/>
      <protection/>
    </xf>
    <xf numFmtId="0" fontId="1" fillId="0" borderId="41" xfId="189" applyFont="1" applyBorder="1">
      <alignment/>
      <protection/>
    </xf>
    <xf numFmtId="164" fontId="2" fillId="0" borderId="26" xfId="189" applyNumberFormat="1" applyFont="1" applyBorder="1" applyAlignment="1">
      <alignment vertical="center"/>
      <protection/>
    </xf>
    <xf numFmtId="0" fontId="1" fillId="0" borderId="0" xfId="189" applyFont="1" applyAlignment="1">
      <alignment horizontal="center"/>
      <protection/>
    </xf>
    <xf numFmtId="2" fontId="2" fillId="0" borderId="0" xfId="189" applyNumberFormat="1" applyFont="1">
      <alignment/>
      <protection/>
    </xf>
    <xf numFmtId="0" fontId="2" fillId="0" borderId="0" xfId="189" applyFont="1" applyFill="1" applyBorder="1">
      <alignment/>
      <protection/>
    </xf>
    <xf numFmtId="0" fontId="2" fillId="0" borderId="0" xfId="189" applyFont="1" applyAlignment="1">
      <alignment horizontal="center"/>
      <protection/>
    </xf>
    <xf numFmtId="0" fontId="1" fillId="33" borderId="25" xfId="189" applyFont="1" applyFill="1" applyBorder="1" applyAlignment="1">
      <alignment horizontal="center"/>
      <protection/>
    </xf>
    <xf numFmtId="0" fontId="1" fillId="33" borderId="15" xfId="189" applyFont="1" applyFill="1" applyBorder="1" applyAlignment="1">
      <alignment horizontal="center"/>
      <protection/>
    </xf>
    <xf numFmtId="0" fontId="1" fillId="0" borderId="34" xfId="189" applyFont="1" applyBorder="1" applyAlignment="1">
      <alignment horizontal="center" vertical="center"/>
      <protection/>
    </xf>
    <xf numFmtId="0" fontId="1" fillId="0" borderId="0" xfId="189" applyFont="1" applyBorder="1" applyAlignment="1">
      <alignment vertical="center"/>
      <protection/>
    </xf>
    <xf numFmtId="164" fontId="1" fillId="0" borderId="0" xfId="189" applyNumberFormat="1" applyFont="1" applyBorder="1" applyAlignment="1">
      <alignment horizontal="center" vertical="center"/>
      <protection/>
    </xf>
    <xf numFmtId="164" fontId="1" fillId="0" borderId="63" xfId="189" applyNumberFormat="1" applyFont="1" applyBorder="1" applyAlignment="1">
      <alignment horizontal="center" vertical="center"/>
      <protection/>
    </xf>
    <xf numFmtId="164" fontId="1" fillId="0" borderId="0" xfId="190" applyNumberFormat="1" applyFont="1" applyBorder="1" applyAlignment="1">
      <alignment horizontal="center" vertical="center"/>
      <protection/>
    </xf>
    <xf numFmtId="164" fontId="1" fillId="0" borderId="0" xfId="0" applyNumberFormat="1" applyFont="1" applyBorder="1" applyAlignment="1">
      <alignment vertical="center"/>
    </xf>
    <xf numFmtId="164" fontId="1" fillId="0" borderId="14" xfId="0" applyNumberFormat="1" applyFont="1" applyBorder="1" applyAlignment="1">
      <alignment vertical="center"/>
    </xf>
    <xf numFmtId="164" fontId="2" fillId="0" borderId="0" xfId="190" applyNumberFormat="1" applyFont="1" applyBorder="1" applyAlignment="1">
      <alignment horizontal="center" vertical="center"/>
      <protection/>
    </xf>
    <xf numFmtId="164" fontId="2" fillId="0" borderId="14" xfId="0" applyNumberFormat="1" applyFont="1" applyBorder="1" applyAlignment="1">
      <alignment vertical="center"/>
    </xf>
    <xf numFmtId="0" fontId="2" fillId="0" borderId="0" xfId="189" applyFont="1" applyBorder="1" applyAlignment="1">
      <alignment vertical="center"/>
      <protection/>
    </xf>
    <xf numFmtId="164" fontId="2" fillId="0" borderId="0" xfId="189" applyNumberFormat="1" applyFont="1" applyBorder="1" applyAlignment="1">
      <alignment horizontal="center" vertical="center"/>
      <protection/>
    </xf>
    <xf numFmtId="164" fontId="2" fillId="0" borderId="63" xfId="189" applyNumberFormat="1" applyFont="1" applyBorder="1" applyAlignment="1">
      <alignment horizontal="center" vertical="center"/>
      <protection/>
    </xf>
    <xf numFmtId="0" fontId="2" fillId="0" borderId="69" xfId="189" applyFont="1" applyBorder="1" applyAlignment="1">
      <alignment vertical="center"/>
      <protection/>
    </xf>
    <xf numFmtId="164" fontId="2" fillId="0" borderId="67" xfId="190" applyNumberFormat="1" applyFont="1" applyBorder="1" applyAlignment="1">
      <alignment horizontal="center" vertical="center"/>
      <protection/>
    </xf>
    <xf numFmtId="164" fontId="2" fillId="0" borderId="67" xfId="0" applyNumberFormat="1" applyFont="1" applyBorder="1" applyAlignment="1">
      <alignment vertical="center"/>
    </xf>
    <xf numFmtId="164" fontId="2" fillId="0" borderId="35" xfId="0" applyNumberFormat="1" applyFont="1" applyBorder="1" applyAlignment="1">
      <alignment vertical="center"/>
    </xf>
    <xf numFmtId="164" fontId="2" fillId="0" borderId="67" xfId="189" applyNumberFormat="1" applyFont="1" applyBorder="1" applyAlignment="1">
      <alignment horizontal="center" vertical="center"/>
      <protection/>
    </xf>
    <xf numFmtId="164" fontId="2" fillId="0" borderId="68" xfId="189" applyNumberFormat="1" applyFont="1" applyBorder="1" applyAlignment="1">
      <alignment horizontal="center" vertical="center"/>
      <protection/>
    </xf>
    <xf numFmtId="0" fontId="1" fillId="33" borderId="70" xfId="0" applyFont="1" applyFill="1" applyBorder="1" applyAlignment="1" applyProtection="1" quotePrefix="1">
      <alignment horizontal="center" vertical="center"/>
      <protection/>
    </xf>
    <xf numFmtId="0" fontId="1" fillId="33" borderId="14" xfId="0" applyFont="1" applyFill="1" applyBorder="1" applyAlignment="1" applyProtection="1">
      <alignment horizontal="center" vertical="center"/>
      <protection/>
    </xf>
    <xf numFmtId="0" fontId="1" fillId="33" borderId="23" xfId="189" applyFont="1" applyFill="1" applyBorder="1" applyAlignment="1">
      <alignment horizontal="center"/>
      <protection/>
    </xf>
    <xf numFmtId="0" fontId="1" fillId="33" borderId="24" xfId="189" applyFont="1" applyFill="1" applyBorder="1" applyAlignment="1">
      <alignment horizontal="center"/>
      <protection/>
    </xf>
    <xf numFmtId="0" fontId="1" fillId="33" borderId="11" xfId="189" applyFont="1" applyFill="1" applyBorder="1" applyAlignment="1">
      <alignment horizontal="center"/>
      <protection/>
    </xf>
    <xf numFmtId="1" fontId="1" fillId="33" borderId="23" xfId="189" applyNumberFormat="1" applyFont="1" applyFill="1" applyBorder="1" applyAlignment="1" quotePrefix="1">
      <alignment horizontal="center"/>
      <protection/>
    </xf>
    <xf numFmtId="0" fontId="2" fillId="33" borderId="70" xfId="0" applyFont="1" applyFill="1" applyBorder="1" applyAlignment="1" applyProtection="1" quotePrefix="1">
      <alignment horizontal="center" vertical="center"/>
      <protection/>
    </xf>
    <xf numFmtId="0" fontId="2" fillId="33" borderId="14" xfId="0" applyFont="1" applyFill="1" applyBorder="1" applyAlignment="1" applyProtection="1">
      <alignment horizontal="center" vertical="center"/>
      <protection/>
    </xf>
    <xf numFmtId="0" fontId="2" fillId="33" borderId="61" xfId="189" applyFont="1" applyFill="1" applyBorder="1" applyAlignment="1">
      <alignment horizontal="center"/>
      <protection/>
    </xf>
    <xf numFmtId="0" fontId="2" fillId="33" borderId="18" xfId="189" applyFont="1" applyFill="1" applyBorder="1" applyAlignment="1">
      <alignment horizontal="center"/>
      <protection/>
    </xf>
    <xf numFmtId="0" fontId="2" fillId="33" borderId="20" xfId="189" applyFont="1" applyFill="1" applyBorder="1" applyAlignment="1">
      <alignment horizontal="center"/>
      <protection/>
    </xf>
    <xf numFmtId="0" fontId="2" fillId="33" borderId="29" xfId="189" applyFont="1" applyFill="1" applyBorder="1" applyAlignment="1">
      <alignment horizontal="center"/>
      <protection/>
    </xf>
    <xf numFmtId="0" fontId="2" fillId="33" borderId="66" xfId="189" applyNumberFormat="1" applyFont="1" applyFill="1" applyBorder="1" applyAlignment="1">
      <alignment horizontal="center"/>
      <protection/>
    </xf>
    <xf numFmtId="0" fontId="2" fillId="33" borderId="23" xfId="189" applyFont="1" applyFill="1" applyBorder="1" applyAlignment="1">
      <alignment horizontal="center"/>
      <protection/>
    </xf>
    <xf numFmtId="0" fontId="2" fillId="33" borderId="62" xfId="189" applyFont="1" applyFill="1" applyBorder="1" applyAlignment="1">
      <alignment horizontal="center"/>
      <protection/>
    </xf>
    <xf numFmtId="0" fontId="2" fillId="33" borderId="11" xfId="189" applyFont="1" applyFill="1" applyBorder="1" applyAlignment="1">
      <alignment horizontal="center"/>
      <protection/>
    </xf>
    <xf numFmtId="0" fontId="2" fillId="33" borderId="24" xfId="189" applyFont="1" applyFill="1" applyBorder="1" applyAlignment="1">
      <alignment horizontal="center"/>
      <protection/>
    </xf>
    <xf numFmtId="0" fontId="2" fillId="33" borderId="15" xfId="189" applyFont="1" applyFill="1" applyBorder="1" applyAlignment="1">
      <alignment horizontal="center"/>
      <protection/>
    </xf>
    <xf numFmtId="0" fontId="2" fillId="33" borderId="19" xfId="189" applyFont="1" applyFill="1" applyBorder="1" applyAlignment="1">
      <alignment horizontal="center"/>
      <protection/>
    </xf>
    <xf numFmtId="0" fontId="2" fillId="33" borderId="46" xfId="189" applyFont="1" applyFill="1" applyBorder="1" applyAlignment="1">
      <alignment horizontal="center"/>
      <protection/>
    </xf>
    <xf numFmtId="164" fontId="1" fillId="0" borderId="0" xfId="0" applyNumberFormat="1" applyFont="1" applyBorder="1" applyAlignment="1">
      <alignment horizontal="right" vertical="center"/>
    </xf>
    <xf numFmtId="164" fontId="1" fillId="0" borderId="20" xfId="0" applyNumberFormat="1" applyFont="1" applyBorder="1" applyAlignment="1">
      <alignment horizontal="right" vertical="center"/>
    </xf>
    <xf numFmtId="164" fontId="1" fillId="0" borderId="17" xfId="0" applyNumberFormat="1" applyFont="1" applyBorder="1" applyAlignment="1">
      <alignment horizontal="right" vertical="center"/>
    </xf>
    <xf numFmtId="164" fontId="1" fillId="0" borderId="62" xfId="0" applyNumberFormat="1" applyFont="1" applyBorder="1" applyAlignment="1">
      <alignment horizontal="right" vertical="center"/>
    </xf>
    <xf numFmtId="164" fontId="1" fillId="0" borderId="10" xfId="0" applyNumberFormat="1" applyFont="1" applyBorder="1" applyAlignment="1">
      <alignment horizontal="right" vertical="center"/>
    </xf>
    <xf numFmtId="164" fontId="1" fillId="0" borderId="11" xfId="0" applyNumberFormat="1" applyFont="1" applyBorder="1" applyAlignment="1">
      <alignment horizontal="right" vertical="center"/>
    </xf>
    <xf numFmtId="164" fontId="2" fillId="0" borderId="0" xfId="0" applyNumberFormat="1" applyFont="1" applyBorder="1" applyAlignment="1">
      <alignment horizontal="right" vertical="center"/>
    </xf>
    <xf numFmtId="164" fontId="2" fillId="0" borderId="14" xfId="0" applyNumberFormat="1" applyFont="1" applyBorder="1" applyAlignment="1">
      <alignment horizontal="right" vertical="center"/>
    </xf>
    <xf numFmtId="164" fontId="2" fillId="0" borderId="67" xfId="0" applyNumberFormat="1" applyFont="1" applyBorder="1" applyAlignment="1">
      <alignment horizontal="right" vertical="center"/>
    </xf>
    <xf numFmtId="164" fontId="2" fillId="0" borderId="35" xfId="0" applyNumberFormat="1" applyFont="1" applyBorder="1" applyAlignment="1">
      <alignment horizontal="right" vertical="center"/>
    </xf>
    <xf numFmtId="165" fontId="13" fillId="33" borderId="23" xfId="188" applyNumberFormat="1" applyFont="1" applyFill="1" applyBorder="1" applyAlignment="1" applyProtection="1">
      <alignment horizontal="center" vertical="center"/>
      <protection/>
    </xf>
    <xf numFmtId="165" fontId="13" fillId="33" borderId="15" xfId="188" applyNumberFormat="1" applyFont="1" applyFill="1" applyBorder="1" applyAlignment="1" applyProtection="1">
      <alignment horizontal="center" vertical="center"/>
      <protection/>
    </xf>
    <xf numFmtId="165" fontId="13" fillId="33" borderId="46" xfId="188" applyNumberFormat="1" applyFont="1" applyFill="1" applyBorder="1" applyAlignment="1" applyProtection="1">
      <alignment horizontal="center" vertical="center"/>
      <protection/>
    </xf>
    <xf numFmtId="165" fontId="7" fillId="0" borderId="22" xfId="188" applyNumberFormat="1" applyFont="1" applyBorder="1" applyAlignment="1" applyProtection="1">
      <alignment horizontal="center" vertical="center"/>
      <protection/>
    </xf>
    <xf numFmtId="164" fontId="7" fillId="0" borderId="13" xfId="188" applyNumberFormat="1" applyFont="1" applyBorder="1" applyAlignment="1">
      <alignment horizontal="center" vertical="center"/>
      <protection/>
    </xf>
    <xf numFmtId="164" fontId="7" fillId="0" borderId="31" xfId="188" applyNumberFormat="1" applyFont="1" applyBorder="1" applyAlignment="1">
      <alignment horizontal="center" vertical="center"/>
      <protection/>
    </xf>
    <xf numFmtId="165" fontId="13" fillId="0" borderId="33" xfId="188" applyNumberFormat="1" applyFont="1" applyBorder="1" applyAlignment="1" applyProtection="1">
      <alignment horizontal="center" vertical="center"/>
      <protection/>
    </xf>
    <xf numFmtId="164" fontId="13" fillId="0" borderId="27" xfId="188" applyNumberFormat="1" applyFont="1" applyBorder="1" applyAlignment="1">
      <alignment horizontal="center" vertical="center"/>
      <protection/>
    </xf>
    <xf numFmtId="164" fontId="13" fillId="0" borderId="71" xfId="188" applyNumberFormat="1" applyFont="1" applyBorder="1" applyAlignment="1">
      <alignment horizontal="center" vertical="center"/>
      <protection/>
    </xf>
    <xf numFmtId="165" fontId="13" fillId="33" borderId="36" xfId="188" applyNumberFormat="1" applyFont="1" applyFill="1" applyBorder="1" applyAlignment="1" applyProtection="1">
      <alignment horizontal="center" vertical="center"/>
      <protection/>
    </xf>
    <xf numFmtId="0" fontId="13" fillId="0" borderId="72" xfId="0" applyFont="1" applyBorder="1" applyAlignment="1">
      <alignment horizontal="right" wrapText="1"/>
    </xf>
    <xf numFmtId="0" fontId="2" fillId="0" borderId="72" xfId="0" applyFont="1" applyBorder="1" applyAlignment="1">
      <alignment wrapText="1"/>
    </xf>
    <xf numFmtId="0" fontId="7" fillId="0" borderId="72" xfId="0" applyFont="1" applyBorder="1" applyAlignment="1">
      <alignment horizontal="right" wrapText="1"/>
    </xf>
    <xf numFmtId="0" fontId="13" fillId="33" borderId="73" xfId="0" applyFont="1" applyFill="1" applyBorder="1" applyAlignment="1">
      <alignment horizontal="center" vertical="center" wrapText="1"/>
    </xf>
    <xf numFmtId="0" fontId="13" fillId="33" borderId="74" xfId="0" applyFont="1" applyFill="1" applyBorder="1" applyAlignment="1">
      <alignment horizontal="center" vertical="center" wrapText="1"/>
    </xf>
    <xf numFmtId="0" fontId="13" fillId="0" borderId="75" xfId="0" applyFont="1" applyBorder="1" applyAlignment="1">
      <alignment horizontal="center" wrapText="1"/>
    </xf>
    <xf numFmtId="0" fontId="13" fillId="0" borderId="76" xfId="0" applyFont="1" applyBorder="1" applyAlignment="1">
      <alignment horizontal="right" wrapText="1"/>
    </xf>
    <xf numFmtId="0" fontId="2" fillId="0" borderId="75" xfId="0" applyFont="1" applyBorder="1" applyAlignment="1">
      <alignment horizontal="center" wrapText="1"/>
    </xf>
    <xf numFmtId="0" fontId="2" fillId="0" borderId="76" xfId="0" applyFont="1" applyBorder="1" applyAlignment="1">
      <alignment wrapText="1"/>
    </xf>
    <xf numFmtId="0" fontId="13" fillId="0" borderId="75" xfId="0" applyFont="1" applyBorder="1" applyAlignment="1">
      <alignment horizontal="left" wrapText="1"/>
    </xf>
    <xf numFmtId="0" fontId="7" fillId="0" borderId="75" xfId="0" applyFont="1" applyBorder="1" applyAlignment="1">
      <alignment horizontal="left" wrapText="1"/>
    </xf>
    <xf numFmtId="0" fontId="7" fillId="0" borderId="76" xfId="0" applyFont="1" applyBorder="1" applyAlignment="1">
      <alignment horizontal="right" wrapText="1"/>
    </xf>
    <xf numFmtId="0" fontId="7" fillId="0" borderId="77" xfId="0" applyFont="1" applyBorder="1" applyAlignment="1">
      <alignment horizontal="left" wrapText="1"/>
    </xf>
    <xf numFmtId="0" fontId="7" fillId="0" borderId="78" xfId="0" applyFont="1" applyBorder="1" applyAlignment="1">
      <alignment horizontal="right" wrapText="1"/>
    </xf>
    <xf numFmtId="0" fontId="7" fillId="0" borderId="79" xfId="0" applyFont="1" applyBorder="1" applyAlignment="1">
      <alignment horizontal="right" wrapText="1"/>
    </xf>
    <xf numFmtId="0" fontId="1" fillId="0" borderId="75" xfId="0" applyFont="1" applyBorder="1" applyAlignment="1">
      <alignment horizontal="left" wrapText="1"/>
    </xf>
    <xf numFmtId="166" fontId="2" fillId="0" borderId="0" xfId="0" applyNumberFormat="1" applyFont="1" applyBorder="1" applyAlignment="1">
      <alignment horizontal="center"/>
    </xf>
    <xf numFmtId="168" fontId="2" fillId="0" borderId="0" xfId="0" applyNumberFormat="1" applyFont="1" applyFill="1" applyAlignment="1" applyProtection="1" quotePrefix="1">
      <alignment horizontal="left"/>
      <protection/>
    </xf>
    <xf numFmtId="0" fontId="8" fillId="0" borderId="0" xfId="0" applyFont="1" applyFill="1" applyAlignment="1" quotePrefix="1">
      <alignment horizontal="left"/>
    </xf>
    <xf numFmtId="0" fontId="2" fillId="0" borderId="66" xfId="0" applyFont="1" applyBorder="1" applyAlignment="1">
      <alignment/>
    </xf>
    <xf numFmtId="0" fontId="1" fillId="0" borderId="66" xfId="0" applyFont="1" applyBorder="1" applyAlignment="1">
      <alignment/>
    </xf>
    <xf numFmtId="2" fontId="1" fillId="0" borderId="23" xfId="0" applyNumberFormat="1" applyFont="1" applyBorder="1" applyAlignment="1">
      <alignment/>
    </xf>
    <xf numFmtId="2" fontId="1" fillId="0" borderId="11" xfId="0" applyNumberFormat="1" applyFont="1" applyBorder="1" applyAlignment="1">
      <alignment/>
    </xf>
    <xf numFmtId="2" fontId="1" fillId="0" borderId="36" xfId="0" applyNumberFormat="1" applyFont="1" applyBorder="1" applyAlignment="1">
      <alignment/>
    </xf>
    <xf numFmtId="166" fontId="1" fillId="0" borderId="23" xfId="0" applyNumberFormat="1" applyFont="1" applyBorder="1" applyAlignment="1">
      <alignment horizontal="left"/>
    </xf>
    <xf numFmtId="0" fontId="27" fillId="0" borderId="0" xfId="0" applyFont="1" applyAlignment="1">
      <alignment/>
    </xf>
    <xf numFmtId="0" fontId="1" fillId="33" borderId="34" xfId="0" applyFont="1" applyFill="1" applyBorder="1" applyAlignment="1" applyProtection="1">
      <alignment horizontal="center"/>
      <protection/>
    </xf>
    <xf numFmtId="49" fontId="1" fillId="33" borderId="23" xfId="0" applyNumberFormat="1" applyFont="1" applyFill="1" applyBorder="1" applyAlignment="1">
      <alignment horizontal="center"/>
    </xf>
    <xf numFmtId="49" fontId="1" fillId="33" borderId="36" xfId="0" applyNumberFormat="1" applyFont="1" applyFill="1" applyBorder="1" applyAlignment="1">
      <alignment horizontal="center"/>
    </xf>
    <xf numFmtId="0" fontId="1" fillId="0" borderId="30" xfId="0" applyFont="1" applyBorder="1" applyAlignment="1" applyProtection="1">
      <alignment horizontal="left" vertical="center"/>
      <protection/>
    </xf>
    <xf numFmtId="164" fontId="1" fillId="0" borderId="18" xfId="0" applyNumberFormat="1" applyFont="1" applyBorder="1" applyAlignment="1" applyProtection="1">
      <alignment horizontal="right" vertical="center"/>
      <protection/>
    </xf>
    <xf numFmtId="164" fontId="1" fillId="0" borderId="18" xfId="0" applyNumberFormat="1" applyFont="1" applyBorder="1" applyAlignment="1">
      <alignment horizontal="right" vertical="center"/>
    </xf>
    <xf numFmtId="164" fontId="1" fillId="0" borderId="29" xfId="0" applyNumberFormat="1" applyFont="1" applyBorder="1" applyAlignment="1">
      <alignment horizontal="right" vertical="center"/>
    </xf>
    <xf numFmtId="164" fontId="2" fillId="0" borderId="13" xfId="0" applyNumberFormat="1" applyFont="1" applyBorder="1" applyAlignment="1">
      <alignment horizontal="right" vertical="center"/>
    </xf>
    <xf numFmtId="164" fontId="2" fillId="0" borderId="13" xfId="0" applyNumberFormat="1" applyFont="1" applyBorder="1" applyAlignment="1" applyProtection="1">
      <alignment horizontal="right" vertical="center"/>
      <protection/>
    </xf>
    <xf numFmtId="0" fontId="12" fillId="0" borderId="22" xfId="0" applyFont="1" applyBorder="1" applyAlignment="1" applyProtection="1">
      <alignment horizontal="left" vertical="center"/>
      <protection/>
    </xf>
    <xf numFmtId="0" fontId="12" fillId="0" borderId="0" xfId="0" applyFont="1" applyAlignment="1">
      <alignment vertical="center"/>
    </xf>
    <xf numFmtId="0" fontId="12" fillId="0" borderId="34" xfId="0" applyFont="1" applyBorder="1" applyAlignment="1" applyProtection="1">
      <alignment horizontal="left" vertical="center"/>
      <protection/>
    </xf>
    <xf numFmtId="164" fontId="2" fillId="0" borderId="15" xfId="0" applyNumberFormat="1" applyFont="1" applyBorder="1" applyAlignment="1">
      <alignment horizontal="right" vertical="center"/>
    </xf>
    <xf numFmtId="164" fontId="2" fillId="0" borderId="15" xfId="0" applyNumberFormat="1" applyFont="1" applyBorder="1" applyAlignment="1" applyProtection="1">
      <alignment horizontal="right" vertical="center"/>
      <protection/>
    </xf>
    <xf numFmtId="164" fontId="1" fillId="0" borderId="46" xfId="0" applyNumberFormat="1" applyFont="1" applyBorder="1" applyAlignment="1" quotePrefix="1">
      <alignment horizontal="right" vertical="center"/>
    </xf>
    <xf numFmtId="0" fontId="1" fillId="0" borderId="22" xfId="0" applyFont="1" applyBorder="1" applyAlignment="1" applyProtection="1">
      <alignment horizontal="left" vertical="center"/>
      <protection/>
    </xf>
    <xf numFmtId="164" fontId="1" fillId="0" borderId="13" xfId="0" applyNumberFormat="1" applyFont="1" applyBorder="1" applyAlignment="1" applyProtection="1">
      <alignment horizontal="right" vertical="center"/>
      <protection/>
    </xf>
    <xf numFmtId="164" fontId="1" fillId="0" borderId="13" xfId="0" applyNumberFormat="1" applyFont="1" applyBorder="1" applyAlignment="1">
      <alignment horizontal="right" vertical="center"/>
    </xf>
    <xf numFmtId="164" fontId="1" fillId="0" borderId="31" xfId="0" applyNumberFormat="1" applyFont="1" applyBorder="1" applyAlignment="1">
      <alignment horizontal="right" vertical="center"/>
    </xf>
    <xf numFmtId="164" fontId="2" fillId="0" borderId="31" xfId="0" applyNumberFormat="1" applyFont="1" applyBorder="1" applyAlignment="1" quotePrefix="1">
      <alignment horizontal="right" vertical="center"/>
    </xf>
    <xf numFmtId="164" fontId="2" fillId="0" borderId="46" xfId="0" applyNumberFormat="1" applyFont="1" applyBorder="1" applyAlignment="1" quotePrefix="1">
      <alignment horizontal="right" vertical="center"/>
    </xf>
    <xf numFmtId="164" fontId="1" fillId="0" borderId="23" xfId="0" applyNumberFormat="1" applyFont="1" applyBorder="1" applyAlignment="1" applyProtection="1">
      <alignment horizontal="right" vertical="center"/>
      <protection/>
    </xf>
    <xf numFmtId="164" fontId="1" fillId="0" borderId="15" xfId="0" applyNumberFormat="1" applyFont="1" applyBorder="1" applyAlignment="1" applyProtection="1">
      <alignment horizontal="right" vertical="center"/>
      <protection/>
    </xf>
    <xf numFmtId="0" fontId="1" fillId="0" borderId="37" xfId="0" applyFont="1" applyBorder="1" applyAlignment="1" applyProtection="1">
      <alignment horizontal="left" vertical="center"/>
      <protection/>
    </xf>
    <xf numFmtId="164" fontId="1" fillId="0" borderId="23" xfId="0" applyNumberFormat="1" applyFont="1" applyBorder="1" applyAlignment="1">
      <alignment horizontal="right" vertical="center"/>
    </xf>
    <xf numFmtId="164" fontId="1" fillId="0" borderId="36" xfId="0" applyNumberFormat="1" applyFont="1" applyBorder="1" applyAlignment="1">
      <alignment horizontal="right" vertical="center"/>
    </xf>
    <xf numFmtId="0" fontId="1" fillId="0" borderId="37" xfId="0" applyFont="1" applyBorder="1" applyAlignment="1" applyProtection="1">
      <alignment vertical="center"/>
      <protection/>
    </xf>
    <xf numFmtId="164" fontId="2" fillId="0" borderId="31" xfId="0" applyNumberFormat="1" applyFont="1" applyBorder="1" applyAlignment="1">
      <alignment horizontal="right" vertical="center"/>
    </xf>
    <xf numFmtId="164" fontId="12" fillId="0" borderId="13" xfId="0" applyNumberFormat="1" applyFont="1" applyBorder="1" applyAlignment="1" applyProtection="1">
      <alignment horizontal="right" vertical="center"/>
      <protection/>
    </xf>
    <xf numFmtId="164" fontId="12" fillId="0" borderId="0" xfId="0" applyNumberFormat="1" applyFont="1" applyAlignment="1">
      <alignment vertical="center"/>
    </xf>
    <xf numFmtId="0" fontId="2" fillId="0" borderId="41" xfId="0" applyFont="1" applyBorder="1" applyAlignment="1" applyProtection="1">
      <alignment horizontal="left" vertical="center"/>
      <protection/>
    </xf>
    <xf numFmtId="164" fontId="2" fillId="0" borderId="26" xfId="0" applyNumberFormat="1" applyFont="1" applyBorder="1" applyAlignment="1" applyProtection="1">
      <alignment horizontal="right" vertical="center"/>
      <protection/>
    </xf>
    <xf numFmtId="0" fontId="8" fillId="0" borderId="0" xfId="0" applyFont="1" applyBorder="1" applyAlignment="1" quotePrefix="1">
      <alignment/>
    </xf>
    <xf numFmtId="0" fontId="8" fillId="0" borderId="0" xfId="0" applyFont="1" applyBorder="1" applyAlignment="1">
      <alignment/>
    </xf>
    <xf numFmtId="0" fontId="8" fillId="0" borderId="0" xfId="0" applyFont="1" applyAlignment="1" applyProtection="1">
      <alignment horizontal="left"/>
      <protection/>
    </xf>
    <xf numFmtId="0" fontId="1" fillId="0" borderId="73" xfId="0" applyFont="1" applyBorder="1" applyAlignment="1">
      <alignment horizontal="center" wrapText="1"/>
    </xf>
    <xf numFmtId="0" fontId="13" fillId="0" borderId="74" xfId="0" applyFont="1" applyBorder="1" applyAlignment="1">
      <alignment horizontal="right" wrapText="1"/>
    </xf>
    <xf numFmtId="0" fontId="13" fillId="0" borderId="80" xfId="0" applyFont="1" applyBorder="1" applyAlignment="1">
      <alignment horizontal="right" wrapText="1"/>
    </xf>
    <xf numFmtId="0" fontId="1" fillId="0" borderId="77" xfId="0" applyFont="1" applyBorder="1" applyAlignment="1">
      <alignment horizontal="left" wrapText="1"/>
    </xf>
    <xf numFmtId="0" fontId="13" fillId="0" borderId="78" xfId="0" applyFont="1" applyBorder="1" applyAlignment="1">
      <alignment horizontal="right" wrapText="1"/>
    </xf>
    <xf numFmtId="0" fontId="13" fillId="0" borderId="79" xfId="0" applyFont="1" applyBorder="1" applyAlignment="1">
      <alignment horizontal="right" wrapText="1"/>
    </xf>
    <xf numFmtId="0" fontId="2" fillId="0" borderId="13" xfId="0" applyFont="1" applyBorder="1" applyAlignment="1">
      <alignment horizontal="center" vertical="center" wrapText="1"/>
    </xf>
    <xf numFmtId="165" fontId="1" fillId="0" borderId="0" xfId="188" applyFont="1">
      <alignment/>
      <protection/>
    </xf>
    <xf numFmtId="165" fontId="7" fillId="0" borderId="22" xfId="188" applyNumberFormat="1" applyFont="1" applyBorder="1" applyAlignment="1" applyProtection="1">
      <alignment horizontal="left" vertical="center"/>
      <protection/>
    </xf>
    <xf numFmtId="164" fontId="1" fillId="0" borderId="0" xfId="0" applyNumberFormat="1" applyFont="1" applyFill="1" applyBorder="1" applyAlignment="1">
      <alignment/>
    </xf>
    <xf numFmtId="0" fontId="1" fillId="33" borderId="75" xfId="0" applyFont="1" applyFill="1" applyBorder="1" applyAlignment="1">
      <alignment horizontal="center" wrapText="1"/>
    </xf>
    <xf numFmtId="0" fontId="1" fillId="33" borderId="72" xfId="0" applyFont="1" applyFill="1" applyBorder="1" applyAlignment="1">
      <alignment wrapText="1"/>
    </xf>
    <xf numFmtId="0" fontId="13" fillId="33" borderId="72" xfId="0" applyFont="1" applyFill="1" applyBorder="1" applyAlignment="1">
      <alignment horizontal="center" wrapText="1"/>
    </xf>
    <xf numFmtId="16" fontId="13" fillId="33" borderId="81" xfId="0" applyNumberFormat="1" applyFont="1" applyFill="1" applyBorder="1" applyAlignment="1">
      <alignment horizontal="center" wrapText="1"/>
    </xf>
    <xf numFmtId="16" fontId="13" fillId="33" borderId="82" xfId="0" applyNumberFormat="1" applyFont="1" applyFill="1" applyBorder="1" applyAlignment="1">
      <alignment horizontal="center" wrapText="1"/>
    </xf>
    <xf numFmtId="0" fontId="13" fillId="33" borderId="75" xfId="0" applyFont="1" applyFill="1" applyBorder="1" applyAlignment="1">
      <alignment horizontal="center" wrapText="1"/>
    </xf>
    <xf numFmtId="0" fontId="13" fillId="33" borderId="76" xfId="0" applyFont="1" applyFill="1" applyBorder="1" applyAlignment="1">
      <alignment horizontal="center" wrapText="1"/>
    </xf>
    <xf numFmtId="0" fontId="13" fillId="33" borderId="72" xfId="0" applyFont="1" applyFill="1" applyBorder="1" applyAlignment="1">
      <alignment wrapText="1"/>
    </xf>
    <xf numFmtId="0" fontId="13" fillId="33" borderId="76" xfId="0" applyFont="1" applyFill="1" applyBorder="1" applyAlignment="1">
      <alignment wrapText="1"/>
    </xf>
    <xf numFmtId="0" fontId="1" fillId="0" borderId="19" xfId="189" applyFont="1" applyBorder="1" applyAlignment="1">
      <alignment vertical="center"/>
      <protection/>
    </xf>
    <xf numFmtId="164" fontId="1" fillId="0" borderId="15" xfId="189" applyNumberFormat="1" applyFont="1" applyBorder="1" applyAlignment="1">
      <alignment vertical="center"/>
      <protection/>
    </xf>
    <xf numFmtId="164" fontId="1" fillId="0" borderId="19" xfId="190" applyNumberFormat="1" applyFont="1" applyBorder="1" applyAlignment="1">
      <alignment horizontal="center" vertical="center"/>
      <protection/>
    </xf>
    <xf numFmtId="164" fontId="1" fillId="0" borderId="19" xfId="0" applyNumberFormat="1" applyFont="1" applyBorder="1" applyAlignment="1">
      <alignment vertical="center"/>
    </xf>
    <xf numFmtId="164" fontId="1" fillId="0" borderId="24" xfId="189" applyNumberFormat="1" applyFont="1" applyBorder="1" applyAlignment="1">
      <alignment horizontal="center" vertical="center"/>
      <protection/>
    </xf>
    <xf numFmtId="164" fontId="1" fillId="0" borderId="19" xfId="189" applyNumberFormat="1" applyFont="1" applyBorder="1" applyAlignment="1">
      <alignment horizontal="center" vertical="center"/>
      <protection/>
    </xf>
    <xf numFmtId="164" fontId="1" fillId="0" borderId="45" xfId="189" applyNumberFormat="1" applyFont="1" applyBorder="1" applyAlignment="1">
      <alignment horizontal="center" vertical="center"/>
      <protection/>
    </xf>
    <xf numFmtId="0" fontId="1" fillId="0" borderId="33" xfId="0" applyFont="1" applyBorder="1" applyAlignment="1">
      <alignment horizontal="left"/>
    </xf>
    <xf numFmtId="166" fontId="1" fillId="0" borderId="18" xfId="0" applyNumberFormat="1" applyFont="1" applyBorder="1" applyAlignment="1" applyProtection="1">
      <alignment horizontal="right"/>
      <protection locked="0"/>
    </xf>
    <xf numFmtId="166" fontId="2" fillId="0" borderId="13" xfId="0" applyNumberFormat="1" applyFont="1" applyBorder="1" applyAlignment="1">
      <alignment horizontal="right"/>
    </xf>
    <xf numFmtId="166" fontId="2" fillId="0" borderId="13" xfId="0" applyNumberFormat="1" applyFont="1" applyBorder="1" applyAlignment="1" applyProtection="1">
      <alignment horizontal="right"/>
      <protection/>
    </xf>
    <xf numFmtId="166" fontId="12" fillId="0" borderId="13" xfId="0" applyNumberFormat="1" applyFont="1" applyBorder="1" applyAlignment="1" applyProtection="1">
      <alignment horizontal="right"/>
      <protection locked="0"/>
    </xf>
    <xf numFmtId="0" fontId="8" fillId="0" borderId="13" xfId="0" applyFont="1" applyFill="1" applyBorder="1" applyAlignment="1">
      <alignment horizontal="center"/>
    </xf>
    <xf numFmtId="0" fontId="1" fillId="0" borderId="25" xfId="0" applyNumberFormat="1" applyFont="1" applyFill="1" applyBorder="1" applyAlignment="1">
      <alignment horizontal="center"/>
    </xf>
    <xf numFmtId="0" fontId="1" fillId="0" borderId="40" xfId="0" applyFont="1" applyFill="1" applyBorder="1" applyAlignment="1">
      <alignment/>
    </xf>
    <xf numFmtId="0" fontId="1" fillId="0" borderId="13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164" fontId="2" fillId="0" borderId="47" xfId="0" applyNumberFormat="1" applyFont="1" applyBorder="1" applyAlignment="1" applyProtection="1">
      <alignment horizontal="right" vertical="center"/>
      <protection/>
    </xf>
    <xf numFmtId="0" fontId="12" fillId="0" borderId="0" xfId="0" applyFont="1" applyAlignment="1">
      <alignment/>
    </xf>
    <xf numFmtId="1" fontId="1" fillId="0" borderId="30" xfId="0" applyNumberFormat="1" applyFont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left"/>
      <protection locked="0"/>
    </xf>
    <xf numFmtId="166" fontId="1" fillId="0" borderId="29" xfId="0" applyNumberFormat="1" applyFont="1" applyBorder="1" applyAlignment="1" applyProtection="1">
      <alignment horizontal="right"/>
      <protection locked="0"/>
    </xf>
    <xf numFmtId="1" fontId="21" fillId="0" borderId="22" xfId="0" applyNumberFormat="1" applyFont="1" applyBorder="1" applyAlignment="1" applyProtection="1">
      <alignment horizontal="center"/>
      <protection locked="0"/>
    </xf>
    <xf numFmtId="166" fontId="28" fillId="0" borderId="13" xfId="0" applyNumberFormat="1" applyFont="1" applyBorder="1" applyAlignment="1" applyProtection="1">
      <alignment horizontal="right"/>
      <protection/>
    </xf>
    <xf numFmtId="166" fontId="28" fillId="0" borderId="13" xfId="0" applyNumberFormat="1" applyFont="1" applyBorder="1" applyAlignment="1">
      <alignment horizontal="right"/>
    </xf>
    <xf numFmtId="0" fontId="1" fillId="0" borderId="13" xfId="0" applyFont="1" applyBorder="1" applyAlignment="1">
      <alignment/>
    </xf>
    <xf numFmtId="0" fontId="29" fillId="0" borderId="13" xfId="0" applyFont="1" applyBorder="1" applyAlignment="1">
      <alignment/>
    </xf>
    <xf numFmtId="166" fontId="29" fillId="0" borderId="13" xfId="0" applyNumberFormat="1" applyFont="1" applyBorder="1" applyAlignment="1" applyProtection="1">
      <alignment horizontal="right"/>
      <protection locked="0"/>
    </xf>
    <xf numFmtId="0" fontId="2" fillId="0" borderId="41" xfId="0" applyFont="1" applyBorder="1" applyAlignment="1">
      <alignment/>
    </xf>
    <xf numFmtId="0" fontId="2" fillId="0" borderId="26" xfId="0" applyFont="1" applyBorder="1" applyAlignment="1">
      <alignment/>
    </xf>
    <xf numFmtId="166" fontId="2" fillId="0" borderId="26" xfId="0" applyNumberFormat="1" applyFont="1" applyBorder="1" applyAlignment="1" applyProtection="1">
      <alignment horizontal="right"/>
      <protection locked="0"/>
    </xf>
    <xf numFmtId="166" fontId="2" fillId="0" borderId="47" xfId="0" applyNumberFormat="1" applyFont="1" applyBorder="1" applyAlignment="1" applyProtection="1">
      <alignment horizontal="right"/>
      <protection locked="0"/>
    </xf>
    <xf numFmtId="0" fontId="1" fillId="33" borderId="13" xfId="0" applyFont="1" applyFill="1" applyBorder="1" applyAlignment="1" applyProtection="1">
      <alignment horizontal="center"/>
      <protection locked="0"/>
    </xf>
    <xf numFmtId="166" fontId="29" fillId="0" borderId="31" xfId="0" applyNumberFormat="1" applyFont="1" applyBorder="1" applyAlignment="1" applyProtection="1">
      <alignment horizontal="right"/>
      <protection locked="0"/>
    </xf>
    <xf numFmtId="164" fontId="1" fillId="0" borderId="0" xfId="0" applyNumberFormat="1" applyFont="1" applyFill="1" applyAlignment="1">
      <alignment horizontal="center"/>
    </xf>
    <xf numFmtId="0" fontId="5" fillId="0" borderId="0" xfId="0" applyFont="1" applyAlignment="1" applyProtection="1">
      <alignment horizontal="center" vertical="center"/>
      <protection/>
    </xf>
    <xf numFmtId="39" fontId="1" fillId="33" borderId="70" xfId="0" applyNumberFormat="1" applyFont="1" applyFill="1" applyBorder="1" applyAlignment="1" quotePrefix="1">
      <alignment horizontal="center"/>
    </xf>
    <xf numFmtId="0" fontId="5" fillId="0" borderId="0" xfId="0" applyFont="1" applyFill="1" applyAlignment="1" applyProtection="1">
      <alignment horizontal="center" vertical="center"/>
      <protection/>
    </xf>
    <xf numFmtId="0" fontId="1" fillId="0" borderId="28" xfId="0" applyFont="1" applyFill="1" applyBorder="1" applyAlignment="1">
      <alignment horizontal="center"/>
    </xf>
    <xf numFmtId="0" fontId="1" fillId="33" borderId="83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/>
    </xf>
    <xf numFmtId="0" fontId="1" fillId="0" borderId="28" xfId="0" applyFont="1" applyBorder="1" applyAlignment="1">
      <alignment/>
    </xf>
    <xf numFmtId="0" fontId="1" fillId="0" borderId="84" xfId="0" applyFont="1" applyBorder="1" applyAlignment="1" applyProtection="1">
      <alignment horizontal="center"/>
      <protection/>
    </xf>
    <xf numFmtId="167" fontId="1" fillId="0" borderId="84" xfId="0" applyNumberFormat="1" applyFont="1" applyBorder="1" applyAlignment="1">
      <alignment horizontal="center"/>
    </xf>
    <xf numFmtId="167" fontId="1" fillId="0" borderId="84" xfId="0" applyNumberFormat="1" applyFont="1" applyFill="1" applyBorder="1" applyAlignment="1">
      <alignment horizontal="center"/>
    </xf>
    <xf numFmtId="167" fontId="1" fillId="0" borderId="85" xfId="0" applyNumberFormat="1" applyFont="1" applyFill="1" applyBorder="1" applyAlignment="1">
      <alignment horizontal="center"/>
    </xf>
    <xf numFmtId="0" fontId="1" fillId="0" borderId="22" xfId="0" applyFont="1" applyBorder="1" applyAlignment="1" quotePrefix="1">
      <alignment horizontal="left"/>
    </xf>
    <xf numFmtId="167" fontId="1" fillId="0" borderId="0" xfId="0" applyNumberFormat="1" applyFont="1" applyBorder="1" applyAlignment="1">
      <alignment horizontal="center"/>
    </xf>
    <xf numFmtId="167" fontId="1" fillId="0" borderId="0" xfId="0" applyNumberFormat="1" applyFont="1" applyFill="1" applyBorder="1" applyAlignment="1">
      <alignment horizontal="center"/>
    </xf>
    <xf numFmtId="167" fontId="1" fillId="0" borderId="10" xfId="0" applyNumberFormat="1" applyFont="1" applyFill="1" applyBorder="1" applyAlignment="1" applyProtection="1" quotePrefix="1">
      <alignment horizontal="center"/>
      <protection/>
    </xf>
    <xf numFmtId="0" fontId="1" fillId="0" borderId="24" xfId="0" applyFont="1" applyBorder="1" applyAlignment="1" applyProtection="1">
      <alignment horizontal="center"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19" xfId="0" applyFont="1" applyFill="1" applyBorder="1" applyAlignment="1" applyProtection="1">
      <alignment horizontal="center"/>
      <protection/>
    </xf>
    <xf numFmtId="0" fontId="1" fillId="0" borderId="12" xfId="0" applyFont="1" applyFill="1" applyBorder="1" applyAlignment="1" applyProtection="1" quotePrefix="1">
      <alignment horizontal="center"/>
      <protection/>
    </xf>
    <xf numFmtId="0" fontId="1" fillId="0" borderId="19" xfId="0" applyFont="1" applyBorder="1" applyAlignment="1" applyProtection="1">
      <alignment horizontal="right"/>
      <protection/>
    </xf>
    <xf numFmtId="167" fontId="1" fillId="0" borderId="11" xfId="0" applyNumberFormat="1" applyFont="1" applyFill="1" applyBorder="1" applyAlignment="1" applyProtection="1">
      <alignment horizontal="right"/>
      <protection/>
    </xf>
    <xf numFmtId="167" fontId="1" fillId="0" borderId="12" xfId="0" applyNumberFormat="1" applyFont="1" applyBorder="1" applyAlignment="1" applyProtection="1">
      <alignment horizontal="right"/>
      <protection/>
    </xf>
    <xf numFmtId="0" fontId="1" fillId="0" borderId="19" xfId="0" applyFont="1" applyFill="1" applyBorder="1" applyAlignment="1" applyProtection="1">
      <alignment horizontal="right"/>
      <protection/>
    </xf>
    <xf numFmtId="167" fontId="1" fillId="0" borderId="45" xfId="0" applyNumberFormat="1" applyFont="1" applyFill="1" applyBorder="1" applyAlignment="1" applyProtection="1">
      <alignment horizontal="right"/>
      <protection/>
    </xf>
    <xf numFmtId="168" fontId="2" fillId="0" borderId="37" xfId="0" applyNumberFormat="1" applyFont="1" applyBorder="1" applyAlignment="1" applyProtection="1">
      <alignment horizontal="left"/>
      <protection/>
    </xf>
    <xf numFmtId="168" fontId="2" fillId="0" borderId="22" xfId="0" applyNumberFormat="1" applyFont="1" applyBorder="1" applyAlignment="1" applyProtection="1" quotePrefix="1">
      <alignment horizontal="left"/>
      <protection/>
    </xf>
    <xf numFmtId="166" fontId="2" fillId="0" borderId="0" xfId="0" applyNumberFormat="1" applyFont="1" applyBorder="1" applyAlignment="1" applyProtection="1">
      <alignment/>
      <protection/>
    </xf>
    <xf numFmtId="166" fontId="2" fillId="0" borderId="0" xfId="0" applyNumberFormat="1" applyFont="1" applyFill="1" applyBorder="1" applyAlignment="1" applyProtection="1">
      <alignment/>
      <protection/>
    </xf>
    <xf numFmtId="168" fontId="2" fillId="0" borderId="22" xfId="0" applyNumberFormat="1" applyFont="1" applyBorder="1" applyAlignment="1" applyProtection="1">
      <alignment horizontal="left"/>
      <protection/>
    </xf>
    <xf numFmtId="168" fontId="2" fillId="0" borderId="34" xfId="0" applyNumberFormat="1" applyFont="1" applyBorder="1" applyAlignment="1" applyProtection="1" quotePrefix="1">
      <alignment horizontal="left"/>
      <protection/>
    </xf>
    <xf numFmtId="168" fontId="2" fillId="0" borderId="41" xfId="0" applyNumberFormat="1" applyFont="1" applyBorder="1" applyAlignment="1" applyProtection="1">
      <alignment horizontal="left"/>
      <protection/>
    </xf>
    <xf numFmtId="166" fontId="34" fillId="0" borderId="0" xfId="0" applyNumberFormat="1" applyFont="1" applyFill="1" applyBorder="1" applyAlignment="1" applyProtection="1">
      <alignment/>
      <protection/>
    </xf>
    <xf numFmtId="167" fontId="34" fillId="0" borderId="0" xfId="0" applyNumberFormat="1" applyFont="1" applyFill="1" applyBorder="1" applyAlignment="1" applyProtection="1">
      <alignment horizontal="left"/>
      <protection/>
    </xf>
    <xf numFmtId="0" fontId="34" fillId="0" borderId="0" xfId="0" applyFont="1" applyBorder="1" applyAlignment="1" applyProtection="1">
      <alignment horizontal="left"/>
      <protection/>
    </xf>
    <xf numFmtId="0" fontId="30" fillId="0" borderId="0" xfId="0" applyFont="1" applyFill="1" applyBorder="1" applyAlignment="1" applyProtection="1">
      <alignment horizontal="left"/>
      <protection/>
    </xf>
    <xf numFmtId="168" fontId="2" fillId="0" borderId="0" xfId="0" applyNumberFormat="1" applyFont="1" applyBorder="1" applyAlignment="1" applyProtection="1" quotePrefix="1">
      <alignment horizontal="left"/>
      <protection/>
    </xf>
    <xf numFmtId="168" fontId="21" fillId="0" borderId="0" xfId="0" applyNumberFormat="1" applyFont="1" applyBorder="1" applyAlignment="1" applyProtection="1" quotePrefix="1">
      <alignment horizontal="left"/>
      <protection/>
    </xf>
    <xf numFmtId="166" fontId="12" fillId="0" borderId="0" xfId="0" applyNumberFormat="1" applyFont="1" applyBorder="1" applyAlignment="1" applyProtection="1">
      <alignment/>
      <protection/>
    </xf>
    <xf numFmtId="166" fontId="12" fillId="0" borderId="0" xfId="0" applyNumberFormat="1" applyFont="1" applyFill="1" applyBorder="1" applyAlignment="1" applyProtection="1">
      <alignment/>
      <protection/>
    </xf>
    <xf numFmtId="168" fontId="12" fillId="0" borderId="0" xfId="0" applyNumberFormat="1" applyFont="1" applyBorder="1" applyAlignment="1" applyProtection="1">
      <alignment horizontal="left"/>
      <protection/>
    </xf>
    <xf numFmtId="167" fontId="1" fillId="0" borderId="84" xfId="0" applyNumberFormat="1" applyFont="1" applyBorder="1" applyAlignment="1" applyProtection="1">
      <alignment horizontal="center"/>
      <protection/>
    </xf>
    <xf numFmtId="167" fontId="1" fillId="0" borderId="84" xfId="0" applyNumberFormat="1" applyFont="1" applyFill="1" applyBorder="1" applyAlignment="1" applyProtection="1">
      <alignment horizontal="center"/>
      <protection/>
    </xf>
    <xf numFmtId="167" fontId="1" fillId="0" borderId="85" xfId="0" applyNumberFormat="1" applyFont="1" applyFill="1" applyBorder="1" applyAlignment="1" applyProtection="1">
      <alignment horizontal="center"/>
      <protection/>
    </xf>
    <xf numFmtId="167" fontId="1" fillId="0" borderId="0" xfId="0" applyNumberFormat="1" applyFont="1" applyBorder="1" applyAlignment="1" applyProtection="1" quotePrefix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Fill="1" applyBorder="1" applyAlignment="1" applyProtection="1" quotePrefix="1">
      <alignment horizontal="center"/>
      <protection/>
    </xf>
    <xf numFmtId="0" fontId="1" fillId="0" borderId="14" xfId="0" applyFont="1" applyFill="1" applyBorder="1" applyAlignment="1" applyProtection="1" quotePrefix="1">
      <alignment horizontal="center"/>
      <protection/>
    </xf>
    <xf numFmtId="0" fontId="1" fillId="0" borderId="21" xfId="0" applyFont="1" applyBorder="1" applyAlignment="1" applyProtection="1">
      <alignment horizontal="right"/>
      <protection/>
    </xf>
    <xf numFmtId="167" fontId="1" fillId="0" borderId="17" xfId="0" applyNumberFormat="1" applyFont="1" applyFill="1" applyBorder="1" applyAlignment="1" applyProtection="1">
      <alignment horizontal="right"/>
      <protection/>
    </xf>
    <xf numFmtId="167" fontId="1" fillId="0" borderId="14" xfId="0" applyNumberFormat="1" applyFont="1" applyBorder="1" applyAlignment="1" applyProtection="1">
      <alignment horizontal="right"/>
      <protection/>
    </xf>
    <xf numFmtId="0" fontId="1" fillId="0" borderId="0" xfId="0" applyFont="1" applyFill="1" applyBorder="1" applyAlignment="1" applyProtection="1">
      <alignment horizontal="right"/>
      <protection/>
    </xf>
    <xf numFmtId="167" fontId="1" fillId="0" borderId="63" xfId="0" applyNumberFormat="1" applyFont="1" applyFill="1" applyBorder="1" applyAlignment="1" applyProtection="1">
      <alignment horizontal="right"/>
      <protection/>
    </xf>
    <xf numFmtId="168" fontId="2" fillId="0" borderId="37" xfId="0" applyNumberFormat="1" applyFont="1" applyBorder="1" applyAlignment="1" applyProtection="1" quotePrefix="1">
      <alignment horizontal="left"/>
      <protection/>
    </xf>
    <xf numFmtId="168" fontId="1" fillId="0" borderId="22" xfId="0" applyNumberFormat="1" applyFont="1" applyBorder="1" applyAlignment="1" applyProtection="1">
      <alignment horizontal="left"/>
      <protection/>
    </xf>
    <xf numFmtId="0" fontId="2" fillId="0" borderId="0" xfId="0" applyFont="1" applyBorder="1" applyAlignment="1" quotePrefix="1">
      <alignment horizontal="left"/>
    </xf>
    <xf numFmtId="166" fontId="34" fillId="0" borderId="0" xfId="0" applyNumberFormat="1" applyFont="1" applyBorder="1" applyAlignment="1" applyProtection="1">
      <alignment/>
      <protection/>
    </xf>
    <xf numFmtId="168" fontId="21" fillId="0" borderId="0" xfId="0" applyNumberFormat="1" applyFont="1" applyBorder="1" applyAlignment="1" applyProtection="1">
      <alignment horizontal="left"/>
      <protection/>
    </xf>
    <xf numFmtId="167" fontId="1" fillId="0" borderId="0" xfId="0" applyNumberFormat="1" applyFont="1" applyBorder="1" applyAlignment="1">
      <alignment horizontal="centerContinuous"/>
    </xf>
    <xf numFmtId="167" fontId="1" fillId="0" borderId="0" xfId="0" applyNumberFormat="1" applyFont="1" applyFill="1" applyBorder="1" applyAlignment="1">
      <alignment horizontal="centerContinuous"/>
    </xf>
    <xf numFmtId="167" fontId="1" fillId="0" borderId="14" xfId="0" applyNumberFormat="1" applyFont="1" applyFill="1" applyBorder="1" applyAlignment="1">
      <alignment horizontal="centerContinuous"/>
    </xf>
    <xf numFmtId="167" fontId="1" fillId="0" borderId="10" xfId="0" applyNumberFormat="1" applyFont="1" applyFill="1" applyBorder="1" applyAlignment="1" applyProtection="1" quotePrefix="1">
      <alignment horizontal="centerContinuous"/>
      <protection/>
    </xf>
    <xf numFmtId="0" fontId="1" fillId="0" borderId="65" xfId="0" applyFont="1" applyFill="1" applyBorder="1" applyAlignment="1" applyProtection="1" quotePrefix="1">
      <alignment horizontal="centerContinuous"/>
      <protection/>
    </xf>
    <xf numFmtId="166" fontId="2" fillId="0" borderId="37" xfId="0" applyNumberFormat="1" applyFont="1" applyBorder="1" applyAlignment="1" applyProtection="1" quotePrefix="1">
      <alignment horizontal="left"/>
      <protection/>
    </xf>
    <xf numFmtId="166" fontId="2" fillId="0" borderId="22" xfId="0" applyNumberFormat="1" applyFont="1" applyBorder="1" applyAlignment="1" applyProtection="1">
      <alignment horizontal="left"/>
      <protection/>
    </xf>
    <xf numFmtId="166" fontId="1" fillId="0" borderId="37" xfId="0" applyNumberFormat="1" applyFont="1" applyBorder="1" applyAlignment="1" applyProtection="1" quotePrefix="1">
      <alignment horizontal="left"/>
      <protection/>
    </xf>
    <xf numFmtId="168" fontId="2" fillId="0" borderId="22" xfId="0" applyNumberFormat="1" applyFont="1" applyBorder="1" applyAlignment="1" applyProtection="1">
      <alignment horizontal="left" indent="3"/>
      <protection/>
    </xf>
    <xf numFmtId="166" fontId="2" fillId="0" borderId="41" xfId="0" applyNumberFormat="1" applyFont="1" applyBorder="1" applyAlignment="1" applyProtection="1">
      <alignment horizontal="left"/>
      <protection/>
    </xf>
    <xf numFmtId="166" fontId="2" fillId="0" borderId="0" xfId="0" applyNumberFormat="1" applyFont="1" applyAlignment="1">
      <alignment/>
    </xf>
    <xf numFmtId="0" fontId="12" fillId="0" borderId="0" xfId="0" applyFont="1" applyFill="1" applyBorder="1" applyAlignment="1">
      <alignment/>
    </xf>
    <xf numFmtId="166" fontId="12" fillId="0" borderId="0" xfId="0" applyNumberFormat="1" applyFont="1" applyFill="1" applyBorder="1" applyAlignment="1">
      <alignment/>
    </xf>
    <xf numFmtId="0" fontId="14" fillId="0" borderId="0" xfId="0" applyFont="1" applyAlignment="1">
      <alignment/>
    </xf>
    <xf numFmtId="166" fontId="14" fillId="0" borderId="0" xfId="0" applyNumberFormat="1" applyFont="1" applyBorder="1" applyAlignment="1" applyProtection="1">
      <alignment/>
      <protection/>
    </xf>
    <xf numFmtId="166" fontId="14" fillId="0" borderId="0" xfId="0" applyNumberFormat="1" applyFont="1" applyBorder="1" applyAlignment="1">
      <alignment/>
    </xf>
    <xf numFmtId="167" fontId="1" fillId="0" borderId="14" xfId="0" applyNumberFormat="1" applyFont="1" applyBorder="1" applyAlignment="1">
      <alignment horizontal="centerContinuous"/>
    </xf>
    <xf numFmtId="167" fontId="1" fillId="0" borderId="84" xfId="0" applyNumberFormat="1" applyFont="1" applyBorder="1" applyAlignment="1">
      <alignment horizontal="centerContinuous"/>
    </xf>
    <xf numFmtId="167" fontId="1" fillId="0" borderId="85" xfId="0" applyNumberFormat="1" applyFont="1" applyBorder="1" applyAlignment="1">
      <alignment horizontal="centerContinuous"/>
    </xf>
    <xf numFmtId="164" fontId="1" fillId="0" borderId="28" xfId="0" applyNumberFormat="1" applyFont="1" applyFill="1" applyBorder="1" applyAlignment="1" applyProtection="1">
      <alignment horizontal="left"/>
      <protection/>
    </xf>
    <xf numFmtId="1" fontId="1" fillId="0" borderId="25" xfId="0" applyNumberFormat="1" applyFont="1" applyFill="1" applyBorder="1" applyAlignment="1">
      <alignment horizontal="center"/>
    </xf>
    <xf numFmtId="164" fontId="1" fillId="0" borderId="22" xfId="0" applyNumberFormat="1" applyFont="1" applyFill="1" applyBorder="1" applyAlignment="1" applyProtection="1">
      <alignment horizontal="left"/>
      <protection/>
    </xf>
    <xf numFmtId="1" fontId="1" fillId="0" borderId="13" xfId="0" applyNumberFormat="1" applyFont="1" applyFill="1" applyBorder="1" applyAlignment="1">
      <alignment horizontal="center"/>
    </xf>
    <xf numFmtId="164" fontId="1" fillId="0" borderId="22" xfId="0" applyNumberFormat="1" applyFont="1" applyFill="1" applyBorder="1" applyAlignment="1">
      <alignment horizontal="left"/>
    </xf>
    <xf numFmtId="164" fontId="1" fillId="0" borderId="15" xfId="42" applyNumberFormat="1" applyFont="1" applyFill="1" applyBorder="1" applyAlignment="1" quotePrefix="1">
      <alignment horizontal="center"/>
    </xf>
    <xf numFmtId="164" fontId="1" fillId="0" borderId="15" xfId="42" applyNumberFormat="1" applyFont="1" applyFill="1" applyBorder="1" applyAlignment="1">
      <alignment horizontal="right"/>
    </xf>
    <xf numFmtId="2" fontId="1" fillId="0" borderId="15" xfId="42" applyNumberFormat="1" applyFont="1" applyFill="1" applyBorder="1" applyAlignment="1">
      <alignment horizontal="right"/>
    </xf>
    <xf numFmtId="2" fontId="1" fillId="0" borderId="46" xfId="42" applyNumberFormat="1" applyFont="1" applyFill="1" applyBorder="1" applyAlignment="1">
      <alignment horizontal="right"/>
    </xf>
    <xf numFmtId="164" fontId="2" fillId="0" borderId="37" xfId="0" applyNumberFormat="1" applyFont="1" applyFill="1" applyBorder="1" applyAlignment="1" applyProtection="1">
      <alignment horizontal="left"/>
      <protection/>
    </xf>
    <xf numFmtId="164" fontId="1" fillId="0" borderId="41" xfId="0" applyNumberFormat="1" applyFont="1" applyFill="1" applyBorder="1" applyAlignment="1" applyProtection="1">
      <alignment horizontal="left"/>
      <protection/>
    </xf>
    <xf numFmtId="164" fontId="2" fillId="0" borderId="0" xfId="0" applyNumberFormat="1" applyFont="1" applyFill="1" applyBorder="1" applyAlignment="1" applyProtection="1">
      <alignment horizontal="left"/>
      <protection/>
    </xf>
    <xf numFmtId="2" fontId="1" fillId="0" borderId="0" xfId="42" applyNumberFormat="1" applyFont="1" applyFill="1" applyBorder="1" applyAlignment="1">
      <alignment/>
    </xf>
    <xf numFmtId="164" fontId="1" fillId="0" borderId="0" xfId="0" applyNumberFormat="1" applyFont="1" applyFill="1" applyBorder="1" applyAlignment="1" applyProtection="1">
      <alignment horizontal="left"/>
      <protection/>
    </xf>
    <xf numFmtId="164" fontId="12" fillId="0" borderId="0" xfId="0" applyNumberFormat="1" applyFont="1" applyFill="1" applyBorder="1" applyAlignment="1">
      <alignment/>
    </xf>
    <xf numFmtId="1" fontId="1" fillId="0" borderId="85" xfId="0" applyNumberFormat="1" applyFont="1" applyFill="1" applyBorder="1" applyAlignment="1">
      <alignment horizontal="center"/>
    </xf>
    <xf numFmtId="0" fontId="1" fillId="0" borderId="22" xfId="0" applyFont="1" applyFill="1" applyBorder="1" applyAlignment="1">
      <alignment horizontal="left"/>
    </xf>
    <xf numFmtId="1" fontId="1" fillId="0" borderId="14" xfId="0" applyNumberFormat="1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41" xfId="0" applyFont="1" applyFill="1" applyBorder="1" applyAlignment="1">
      <alignment horizontal="left"/>
    </xf>
    <xf numFmtId="164" fontId="2" fillId="0" borderId="0" xfId="42" applyNumberFormat="1" applyFont="1" applyFill="1" applyBorder="1" applyAlignment="1">
      <alignment/>
    </xf>
    <xf numFmtId="164" fontId="1" fillId="0" borderId="28" xfId="0" applyNumberFormat="1" applyFont="1" applyFill="1" applyBorder="1" applyAlignment="1">
      <alignment/>
    </xf>
    <xf numFmtId="1" fontId="1" fillId="0" borderId="25" xfId="0" applyNumberFormat="1" applyFont="1" applyFill="1" applyBorder="1" applyAlignment="1">
      <alignment horizontal="center" vertical="center"/>
    </xf>
    <xf numFmtId="1" fontId="1" fillId="0" borderId="13" xfId="0" applyNumberFormat="1" applyFont="1" applyFill="1" applyBorder="1" applyAlignment="1">
      <alignment horizontal="center" vertical="center"/>
    </xf>
    <xf numFmtId="164" fontId="1" fillId="0" borderId="22" xfId="0" applyNumberFormat="1" applyFont="1" applyFill="1" applyBorder="1" applyAlignment="1">
      <alignment/>
    </xf>
    <xf numFmtId="164" fontId="1" fillId="0" borderId="13" xfId="0" applyNumberFormat="1" applyFont="1" applyFill="1" applyBorder="1" applyAlignment="1">
      <alignment horizontal="center"/>
    </xf>
    <xf numFmtId="164" fontId="1" fillId="0" borderId="31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2" fillId="33" borderId="86" xfId="0" applyFont="1" applyFill="1" applyBorder="1" applyAlignment="1">
      <alignment/>
    </xf>
    <xf numFmtId="0" fontId="1" fillId="33" borderId="62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 wrapText="1"/>
    </xf>
    <xf numFmtId="0" fontId="1" fillId="33" borderId="36" xfId="0" applyFont="1" applyFill="1" applyBorder="1" applyAlignment="1">
      <alignment horizontal="center" wrapText="1"/>
    </xf>
    <xf numFmtId="0" fontId="1" fillId="33" borderId="46" xfId="0" applyFont="1" applyFill="1" applyBorder="1" applyAlignment="1">
      <alignment horizontal="center" wrapText="1"/>
    </xf>
    <xf numFmtId="0" fontId="2" fillId="0" borderId="87" xfId="0" applyFont="1" applyBorder="1" applyAlignment="1">
      <alignment/>
    </xf>
    <xf numFmtId="0" fontId="2" fillId="0" borderId="88" xfId="0" applyFont="1" applyBorder="1" applyAlignment="1">
      <alignment/>
    </xf>
    <xf numFmtId="0" fontId="1" fillId="0" borderId="89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43" fontId="2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39" fontId="1" fillId="33" borderId="90" xfId="0" applyNumberFormat="1" applyFont="1" applyFill="1" applyBorder="1" applyAlignment="1" quotePrefix="1">
      <alignment horizont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/>
    </xf>
    <xf numFmtId="0" fontId="37" fillId="0" borderId="0" xfId="0" applyFont="1" applyAlignment="1">
      <alignment/>
    </xf>
    <xf numFmtId="0" fontId="13" fillId="33" borderId="23" xfId="0" applyFont="1" applyFill="1" applyBorder="1" applyAlignment="1">
      <alignment horizontal="center"/>
    </xf>
    <xf numFmtId="0" fontId="13" fillId="33" borderId="36" xfId="0" applyFont="1" applyFill="1" applyBorder="1" applyAlignment="1">
      <alignment horizontal="center"/>
    </xf>
    <xf numFmtId="43" fontId="2" fillId="0" borderId="21" xfId="42" applyNumberFormat="1" applyFont="1" applyFill="1" applyBorder="1" applyAlignment="1">
      <alignment horizontal="center"/>
    </xf>
    <xf numFmtId="43" fontId="2" fillId="0" borderId="21" xfId="42" applyNumberFormat="1" applyFont="1" applyFill="1" applyBorder="1" applyAlignment="1">
      <alignment/>
    </xf>
    <xf numFmtId="43" fontId="2" fillId="0" borderId="21" xfId="42" applyNumberFormat="1" applyFont="1" applyFill="1" applyBorder="1" applyAlignment="1">
      <alignment/>
    </xf>
    <xf numFmtId="43" fontId="0" fillId="0" borderId="0" xfId="0" applyNumberFormat="1" applyFont="1" applyAlignment="1">
      <alignment/>
    </xf>
    <xf numFmtId="43" fontId="2" fillId="0" borderId="13" xfId="42" applyNumberFormat="1" applyFont="1" applyFill="1" applyBorder="1" applyAlignment="1" quotePrefix="1">
      <alignment horizontal="right"/>
    </xf>
    <xf numFmtId="43" fontId="2" fillId="0" borderId="21" xfId="42" applyNumberFormat="1" applyFont="1" applyFill="1" applyBorder="1" applyAlignment="1" quotePrefix="1">
      <alignment horizontal="right"/>
    </xf>
    <xf numFmtId="43" fontId="2" fillId="0" borderId="21" xfId="42" applyNumberFormat="1" applyFont="1" applyFill="1" applyBorder="1" applyAlignment="1">
      <alignment horizontal="right"/>
    </xf>
    <xf numFmtId="43" fontId="2" fillId="0" borderId="15" xfId="42" applyNumberFormat="1" applyFont="1" applyFill="1" applyBorder="1" applyAlignment="1">
      <alignment horizontal="center"/>
    </xf>
    <xf numFmtId="0" fontId="13" fillId="0" borderId="49" xfId="0" applyFont="1" applyBorder="1" applyAlignment="1">
      <alignment horizontal="left" vertical="center"/>
    </xf>
    <xf numFmtId="43" fontId="13" fillId="0" borderId="69" xfId="42" applyNumberFormat="1" applyFont="1" applyFill="1" applyBorder="1" applyAlignment="1">
      <alignment horizontal="center" vertical="center"/>
    </xf>
    <xf numFmtId="0" fontId="3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" fillId="0" borderId="37" xfId="0" applyFont="1" applyFill="1" applyBorder="1" applyAlignment="1" applyProtection="1">
      <alignment horizontal="center" vertical="center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36" xfId="0" applyFont="1" applyFill="1" applyBorder="1" applyAlignment="1" applyProtection="1">
      <alignment horizontal="center" vertical="center"/>
      <protection/>
    </xf>
    <xf numFmtId="0" fontId="1" fillId="0" borderId="11" xfId="0" applyFont="1" applyFill="1" applyBorder="1" applyAlignment="1" applyProtection="1">
      <alignment horizontal="center" vertical="center"/>
      <protection/>
    </xf>
    <xf numFmtId="0" fontId="2" fillId="0" borderId="91" xfId="0" applyFont="1" applyBorder="1" applyAlignment="1" applyProtection="1">
      <alignment horizontal="center" vertical="center"/>
      <protection/>
    </xf>
    <xf numFmtId="0" fontId="2" fillId="0" borderId="87" xfId="0" applyFont="1" applyBorder="1" applyAlignment="1" applyProtection="1">
      <alignment horizontal="center" vertical="center"/>
      <protection/>
    </xf>
    <xf numFmtId="0" fontId="2" fillId="0" borderId="88" xfId="0" applyFont="1" applyBorder="1" applyAlignment="1" applyProtection="1">
      <alignment horizontal="center" vertical="center"/>
      <protection/>
    </xf>
    <xf numFmtId="0" fontId="13" fillId="0" borderId="92" xfId="0" applyFont="1" applyFill="1" applyBorder="1" applyAlignment="1">
      <alignment horizontal="center" vertical="center"/>
    </xf>
    <xf numFmtId="0" fontId="2" fillId="0" borderId="0" xfId="0" applyFont="1" applyBorder="1" applyAlignment="1" applyProtection="1" quotePrefix="1">
      <alignment horizontal="center" vertical="center"/>
      <protection/>
    </xf>
    <xf numFmtId="2" fontId="5" fillId="0" borderId="0" xfId="0" applyNumberFormat="1" applyFont="1" applyFill="1" applyBorder="1" applyAlignment="1">
      <alignment/>
    </xf>
    <xf numFmtId="0" fontId="2" fillId="0" borderId="0" xfId="0" applyFont="1" applyBorder="1" applyAlignment="1" applyProtection="1">
      <alignment horizontal="center" vertical="center"/>
      <protection/>
    </xf>
    <xf numFmtId="2" fontId="9" fillId="0" borderId="0" xfId="0" applyNumberFormat="1" applyFont="1" applyFill="1" applyBorder="1" applyAlignment="1">
      <alignment/>
    </xf>
    <xf numFmtId="2" fontId="38" fillId="0" borderId="0" xfId="0" applyNumberFormat="1" applyFont="1" applyBorder="1" applyAlignment="1">
      <alignment horizontal="right" vertical="center"/>
    </xf>
    <xf numFmtId="2" fontId="9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center" wrapText="1"/>
    </xf>
    <xf numFmtId="0" fontId="1" fillId="33" borderId="45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 quotePrefix="1">
      <alignment horizontal="center"/>
    </xf>
    <xf numFmtId="0" fontId="0" fillId="0" borderId="21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43" fontId="0" fillId="0" borderId="0" xfId="0" applyNumberFormat="1" applyAlignment="1">
      <alignment/>
    </xf>
    <xf numFmtId="0" fontId="0" fillId="0" borderId="15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46" xfId="0" applyFont="1" applyFill="1" applyBorder="1" applyAlignment="1">
      <alignment/>
    </xf>
    <xf numFmtId="177" fontId="1" fillId="0" borderId="26" xfId="0" applyNumberFormat="1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26" xfId="0" applyFont="1" applyFill="1" applyBorder="1" applyAlignment="1">
      <alignment/>
    </xf>
    <xf numFmtId="0" fontId="0" fillId="0" borderId="69" xfId="0" applyFont="1" applyFill="1" applyBorder="1" applyAlignment="1">
      <alignment/>
    </xf>
    <xf numFmtId="0" fontId="0" fillId="0" borderId="47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39" fillId="0" borderId="0" xfId="0" applyFont="1" applyFill="1" applyAlignment="1">
      <alignment/>
    </xf>
    <xf numFmtId="0" fontId="1" fillId="0" borderId="85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/>
    </xf>
    <xf numFmtId="0" fontId="8" fillId="0" borderId="14" xfId="0" applyFont="1" applyFill="1" applyBorder="1" applyAlignment="1">
      <alignment horizontal="center"/>
    </xf>
    <xf numFmtId="164" fontId="2" fillId="0" borderId="12" xfId="0" applyNumberFormat="1" applyFont="1" applyFill="1" applyBorder="1" applyAlignment="1">
      <alignment horizontal="center"/>
    </xf>
    <xf numFmtId="43" fontId="2" fillId="0" borderId="14" xfId="42" applyFont="1" applyFill="1" applyBorder="1" applyAlignment="1">
      <alignment/>
    </xf>
    <xf numFmtId="43" fontId="2" fillId="0" borderId="13" xfId="42" applyFont="1" applyFill="1" applyBorder="1" applyAlignment="1">
      <alignment/>
    </xf>
    <xf numFmtId="0" fontId="1" fillId="0" borderId="66" xfId="0" applyFont="1" applyFill="1" applyBorder="1" applyAlignment="1">
      <alignment vertical="center"/>
    </xf>
    <xf numFmtId="0" fontId="2" fillId="0" borderId="10" xfId="0" applyFont="1" applyFill="1" applyBorder="1" applyAlignment="1" quotePrefix="1">
      <alignment horizontal="left" vertical="center"/>
    </xf>
    <xf numFmtId="0" fontId="2" fillId="0" borderId="11" xfId="0" applyFont="1" applyFill="1" applyBorder="1" applyAlignment="1">
      <alignment vertical="center"/>
    </xf>
    <xf numFmtId="2" fontId="2" fillId="0" borderId="23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39" fontId="1" fillId="33" borderId="24" xfId="0" applyNumberFormat="1" applyFont="1" applyFill="1" applyBorder="1" applyAlignment="1" applyProtection="1" quotePrefix="1">
      <alignment horizontal="center"/>
      <protection/>
    </xf>
    <xf numFmtId="39" fontId="1" fillId="33" borderId="19" xfId="0" applyNumberFormat="1" applyFont="1" applyFill="1" applyBorder="1" applyAlignment="1" applyProtection="1" quotePrefix="1">
      <alignment horizontal="center"/>
      <protection/>
    </xf>
    <xf numFmtId="39" fontId="1" fillId="33" borderId="12" xfId="0" applyNumberFormat="1" applyFont="1" applyFill="1" applyBorder="1" applyAlignment="1" applyProtection="1" quotePrefix="1">
      <alignment horizontal="center"/>
      <protection/>
    </xf>
    <xf numFmtId="39" fontId="1" fillId="33" borderId="24" xfId="0" applyNumberFormat="1" applyFont="1" applyFill="1" applyBorder="1" applyAlignment="1" applyProtection="1">
      <alignment horizontal="center" vertical="center"/>
      <protection/>
    </xf>
    <xf numFmtId="39" fontId="1" fillId="33" borderId="19" xfId="0" applyNumberFormat="1" applyFont="1" applyFill="1" applyBorder="1" applyAlignment="1" applyProtection="1">
      <alignment horizontal="center" vertical="center"/>
      <protection/>
    </xf>
    <xf numFmtId="39" fontId="1" fillId="33" borderId="12" xfId="0" applyNumberFormat="1" applyFont="1" applyFill="1" applyBorder="1" applyAlignment="1" applyProtection="1">
      <alignment horizontal="center" vertical="center" wrapText="1"/>
      <protection/>
    </xf>
    <xf numFmtId="39" fontId="1" fillId="33" borderId="23" xfId="0" applyNumberFormat="1" applyFont="1" applyFill="1" applyBorder="1" applyAlignment="1" applyProtection="1">
      <alignment horizontal="center" vertical="center"/>
      <protection/>
    </xf>
    <xf numFmtId="39" fontId="1" fillId="33" borderId="36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/>
    </xf>
    <xf numFmtId="0" fontId="1" fillId="33" borderId="23" xfId="0" applyFont="1" applyFill="1" applyBorder="1" applyAlignment="1">
      <alignment horizontal="right"/>
    </xf>
    <xf numFmtId="0" fontId="1" fillId="33" borderId="11" xfId="0" applyFont="1" applyFill="1" applyBorder="1" applyAlignment="1">
      <alignment horizontal="right"/>
    </xf>
    <xf numFmtId="0" fontId="0" fillId="0" borderId="21" xfId="0" applyFont="1" applyBorder="1" applyAlignment="1">
      <alignment/>
    </xf>
    <xf numFmtId="0" fontId="37" fillId="0" borderId="0" xfId="0" applyFont="1" applyAlignment="1">
      <alignment horizontal="center"/>
    </xf>
    <xf numFmtId="164" fontId="2" fillId="0" borderId="23" xfId="0" applyNumberFormat="1" applyFont="1" applyBorder="1" applyAlignment="1">
      <alignment horizontal="right"/>
    </xf>
    <xf numFmtId="0" fontId="2" fillId="0" borderId="93" xfId="0" applyFont="1" applyBorder="1" applyAlignment="1">
      <alignment horizontal="left" vertical="center" wrapText="1"/>
    </xf>
    <xf numFmtId="164" fontId="2" fillId="34" borderId="94" xfId="0" applyNumberFormat="1" applyFont="1" applyFill="1" applyBorder="1" applyAlignment="1">
      <alignment/>
    </xf>
    <xf numFmtId="164" fontId="2" fillId="0" borderId="94" xfId="0" applyNumberFormat="1" applyFont="1" applyBorder="1" applyAlignment="1" quotePrefix="1">
      <alignment horizontal="center"/>
    </xf>
    <xf numFmtId="164" fontId="2" fillId="0" borderId="95" xfId="0" applyNumberFormat="1" applyFont="1" applyBorder="1" applyAlignment="1" quotePrefix="1">
      <alignment horizontal="center"/>
    </xf>
    <xf numFmtId="0" fontId="1" fillId="0" borderId="37" xfId="0" applyFont="1" applyBorder="1" applyAlignment="1">
      <alignment horizontal="left"/>
    </xf>
    <xf numFmtId="0" fontId="2" fillId="34" borderId="23" xfId="0" applyFont="1" applyFill="1" applyBorder="1" applyAlignment="1">
      <alignment horizontal="right"/>
    </xf>
    <xf numFmtId="164" fontId="2" fillId="34" borderId="23" xfId="0" applyNumberFormat="1" applyFont="1" applyFill="1" applyBorder="1" applyAlignment="1">
      <alignment vertical="center"/>
    </xf>
    <xf numFmtId="0" fontId="7" fillId="0" borderId="0" xfId="0" applyFont="1" applyBorder="1" applyAlignment="1">
      <alignment/>
    </xf>
    <xf numFmtId="2" fontId="2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164" fontId="2" fillId="34" borderId="23" xfId="0" applyNumberFormat="1" applyFont="1" applyFill="1" applyBorder="1" applyAlignment="1">
      <alignment horizontal="right" vertical="center"/>
    </xf>
    <xf numFmtId="164" fontId="2" fillId="0" borderId="23" xfId="0" applyNumberFormat="1" applyFont="1" applyBorder="1" applyAlignment="1">
      <alignment horizontal="right" vertical="center"/>
    </xf>
    <xf numFmtId="164" fontId="7" fillId="0" borderId="23" xfId="0" applyNumberFormat="1" applyFont="1" applyFill="1" applyBorder="1" applyAlignment="1">
      <alignment horizontal="right"/>
    </xf>
    <xf numFmtId="164" fontId="2" fillId="34" borderId="23" xfId="0" applyNumberFormat="1" applyFont="1" applyFill="1" applyBorder="1" applyAlignment="1">
      <alignment horizontal="right"/>
    </xf>
    <xf numFmtId="164" fontId="1" fillId="34" borderId="23" xfId="0" applyNumberFormat="1" applyFont="1" applyFill="1" applyBorder="1" applyAlignment="1">
      <alignment horizontal="right" vertical="center"/>
    </xf>
    <xf numFmtId="2" fontId="2" fillId="0" borderId="0" xfId="0" applyNumberFormat="1" applyFont="1" applyBorder="1" applyAlignment="1">
      <alignment/>
    </xf>
    <xf numFmtId="0" fontId="2" fillId="34" borderId="0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 wrapText="1"/>
    </xf>
    <xf numFmtId="16" fontId="2" fillId="34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2" fontId="1" fillId="0" borderId="0" xfId="0" applyNumberFormat="1" applyFont="1" applyFill="1" applyBorder="1" applyAlignment="1">
      <alignment horizontal="right" vertical="center"/>
    </xf>
    <xf numFmtId="2" fontId="1" fillId="0" borderId="0" xfId="0" applyNumberFormat="1" applyFont="1" applyBorder="1" applyAlignment="1">
      <alignment horizontal="right" vertical="center"/>
    </xf>
    <xf numFmtId="2" fontId="1" fillId="34" borderId="0" xfId="0" applyNumberFormat="1" applyFont="1" applyFill="1" applyBorder="1" applyAlignment="1">
      <alignment horizontal="right" vertical="center"/>
    </xf>
    <xf numFmtId="2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 indent="1"/>
    </xf>
    <xf numFmtId="2" fontId="7" fillId="0" borderId="0" xfId="0" applyNumberFormat="1" applyFont="1" applyFill="1" applyBorder="1" applyAlignment="1">
      <alignment/>
    </xf>
    <xf numFmtId="2" fontId="2" fillId="0" borderId="0" xfId="0" applyNumberFormat="1" applyFont="1" applyBorder="1" applyAlignment="1">
      <alignment horizontal="right" vertical="center"/>
    </xf>
    <xf numFmtId="2" fontId="7" fillId="34" borderId="0" xfId="0" applyNumberFormat="1" applyFont="1" applyFill="1" applyBorder="1" applyAlignment="1">
      <alignment horizontal="right" vertical="center"/>
    </xf>
    <xf numFmtId="2" fontId="2" fillId="34" borderId="0" xfId="0" applyNumberFormat="1" applyFont="1" applyFill="1" applyBorder="1" applyAlignment="1">
      <alignment horizontal="right" vertical="center"/>
    </xf>
    <xf numFmtId="2" fontId="7" fillId="0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64" fontId="7" fillId="0" borderId="23" xfId="0" applyNumberFormat="1" applyFont="1" applyFill="1" applyBorder="1" applyAlignment="1">
      <alignment/>
    </xf>
    <xf numFmtId="164" fontId="7" fillId="0" borderId="18" xfId="0" applyNumberFormat="1" applyFont="1" applyFill="1" applyBorder="1" applyAlignment="1">
      <alignment/>
    </xf>
    <xf numFmtId="164" fontId="2" fillId="34" borderId="18" xfId="0" applyNumberFormat="1" applyFont="1" applyFill="1" applyBorder="1" applyAlignment="1">
      <alignment horizontal="right" vertical="center"/>
    </xf>
    <xf numFmtId="0" fontId="1" fillId="33" borderId="29" xfId="0" applyFont="1" applyFill="1" applyBorder="1" applyAlignment="1">
      <alignment horizontal="center" vertical="center" wrapText="1"/>
    </xf>
    <xf numFmtId="164" fontId="2" fillId="0" borderId="36" xfId="0" applyNumberFormat="1" applyFont="1" applyBorder="1" applyAlignment="1">
      <alignment horizontal="right" vertical="center"/>
    </xf>
    <xf numFmtId="0" fontId="2" fillId="0" borderId="30" xfId="0" applyFont="1" applyBorder="1" applyAlignment="1">
      <alignment horizontal="left" vertical="center" indent="1"/>
    </xf>
    <xf numFmtId="0" fontId="1" fillId="0" borderId="33" xfId="0" applyFont="1" applyBorder="1" applyAlignment="1">
      <alignment horizontal="left" vertical="center"/>
    </xf>
    <xf numFmtId="164" fontId="1" fillId="0" borderId="27" xfId="0" applyNumberFormat="1" applyFont="1" applyFill="1" applyBorder="1" applyAlignment="1">
      <alignment horizontal="right" vertical="center"/>
    </xf>
    <xf numFmtId="164" fontId="1" fillId="34" borderId="27" xfId="0" applyNumberFormat="1" applyFont="1" applyFill="1" applyBorder="1" applyAlignment="1">
      <alignment horizontal="right" vertical="center"/>
    </xf>
    <xf numFmtId="164" fontId="1" fillId="0" borderId="71" xfId="0" applyNumberFormat="1" applyFont="1" applyFill="1" applyBorder="1" applyAlignment="1">
      <alignment horizontal="right" vertical="center"/>
    </xf>
    <xf numFmtId="0" fontId="6" fillId="33" borderId="11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vertical="center"/>
    </xf>
    <xf numFmtId="164" fontId="8" fillId="0" borderId="23" xfId="0" applyNumberFormat="1" applyFont="1" applyFill="1" applyBorder="1" applyAlignment="1">
      <alignment/>
    </xf>
    <xf numFmtId="164" fontId="8" fillId="0" borderId="23" xfId="0" applyNumberFormat="1" applyFont="1" applyBorder="1" applyAlignment="1">
      <alignment horizontal="right" vertical="center"/>
    </xf>
    <xf numFmtId="164" fontId="8" fillId="34" borderId="23" xfId="0" applyNumberFormat="1" applyFont="1" applyFill="1" applyBorder="1" applyAlignment="1">
      <alignment horizontal="right" vertical="center"/>
    </xf>
    <xf numFmtId="164" fontId="8" fillId="0" borderId="23" xfId="0" applyNumberFormat="1" applyFont="1" applyFill="1" applyBorder="1" applyAlignment="1">
      <alignment horizontal="right" vertical="center"/>
    </xf>
    <xf numFmtId="164" fontId="6" fillId="0" borderId="23" xfId="0" applyNumberFormat="1" applyFont="1" applyFill="1" applyBorder="1" applyAlignment="1">
      <alignment horizontal="right" vertical="center"/>
    </xf>
    <xf numFmtId="164" fontId="6" fillId="0" borderId="23" xfId="0" applyNumberFormat="1" applyFont="1" applyBorder="1" applyAlignment="1">
      <alignment horizontal="right" vertical="center"/>
    </xf>
    <xf numFmtId="164" fontId="6" fillId="33" borderId="23" xfId="0" applyNumberFormat="1" applyFont="1" applyFill="1" applyBorder="1" applyAlignment="1">
      <alignment vertical="center"/>
    </xf>
    <xf numFmtId="0" fontId="6" fillId="33" borderId="28" xfId="0" applyFont="1" applyFill="1" applyBorder="1" applyAlignment="1">
      <alignment vertical="center"/>
    </xf>
    <xf numFmtId="0" fontId="6" fillId="33" borderId="34" xfId="0" applyFont="1" applyFill="1" applyBorder="1" applyAlignment="1">
      <alignment vertical="center"/>
    </xf>
    <xf numFmtId="0" fontId="6" fillId="33" borderId="29" xfId="0" applyFont="1" applyFill="1" applyBorder="1" applyAlignment="1">
      <alignment vertical="center" wrapText="1"/>
    </xf>
    <xf numFmtId="0" fontId="6" fillId="33" borderId="66" xfId="0" applyFont="1" applyFill="1" applyBorder="1" applyAlignment="1">
      <alignment vertical="center"/>
    </xf>
    <xf numFmtId="0" fontId="6" fillId="33" borderId="36" xfId="0" applyFont="1" applyFill="1" applyBorder="1" applyAlignment="1">
      <alignment vertical="center"/>
    </xf>
    <xf numFmtId="0" fontId="8" fillId="0" borderId="37" xfId="0" applyFont="1" applyBorder="1" applyAlignment="1">
      <alignment vertical="center"/>
    </xf>
    <xf numFmtId="164" fontId="8" fillId="0" borderId="36" xfId="0" applyNumberFormat="1" applyFont="1" applyFill="1" applyBorder="1" applyAlignment="1">
      <alignment horizontal="right" vertical="center"/>
    </xf>
    <xf numFmtId="0" fontId="6" fillId="0" borderId="37" xfId="0" applyFont="1" applyBorder="1" applyAlignment="1">
      <alignment horizontal="center" vertical="center"/>
    </xf>
    <xf numFmtId="164" fontId="6" fillId="0" borderId="36" xfId="0" applyNumberFormat="1" applyFont="1" applyFill="1" applyBorder="1" applyAlignment="1">
      <alignment horizontal="right" vertical="center"/>
    </xf>
    <xf numFmtId="0" fontId="6" fillId="33" borderId="37" xfId="0" applyFont="1" applyFill="1" applyBorder="1" applyAlignment="1">
      <alignment vertical="center"/>
    </xf>
    <xf numFmtId="164" fontId="6" fillId="33" borderId="36" xfId="0" applyNumberFormat="1" applyFont="1" applyFill="1" applyBorder="1" applyAlignment="1">
      <alignment vertical="center"/>
    </xf>
    <xf numFmtId="0" fontId="6" fillId="0" borderId="33" xfId="0" applyFont="1" applyBorder="1" applyAlignment="1">
      <alignment horizontal="left" vertical="center"/>
    </xf>
    <xf numFmtId="164" fontId="6" fillId="0" borderId="27" xfId="0" applyNumberFormat="1" applyFont="1" applyFill="1" applyBorder="1" applyAlignment="1">
      <alignment horizontal="right" vertical="center"/>
    </xf>
    <xf numFmtId="164" fontId="6" fillId="0" borderId="27" xfId="0" applyNumberFormat="1" applyFont="1" applyBorder="1" applyAlignment="1">
      <alignment horizontal="right" vertical="center"/>
    </xf>
    <xf numFmtId="164" fontId="6" fillId="34" borderId="27" xfId="0" applyNumberFormat="1" applyFont="1" applyFill="1" applyBorder="1" applyAlignment="1">
      <alignment horizontal="right" vertical="center"/>
    </xf>
    <xf numFmtId="164" fontId="6" fillId="0" borderId="71" xfId="0" applyNumberFormat="1" applyFont="1" applyFill="1" applyBorder="1" applyAlignment="1">
      <alignment horizontal="right" vertical="center"/>
    </xf>
    <xf numFmtId="164" fontId="8" fillId="0" borderId="36" xfId="0" applyNumberFormat="1" applyFont="1" applyFill="1" applyBorder="1" applyAlignment="1" quotePrefix="1">
      <alignment horizontal="right" vertical="center"/>
    </xf>
    <xf numFmtId="164" fontId="2" fillId="0" borderId="27" xfId="0" applyNumberFormat="1" applyFont="1" applyBorder="1" applyAlignment="1">
      <alignment horizontal="right" vertical="center"/>
    </xf>
    <xf numFmtId="164" fontId="2" fillId="0" borderId="71" xfId="0" applyNumberFormat="1" applyFont="1" applyBorder="1" applyAlignment="1">
      <alignment horizontal="right" vertical="center"/>
    </xf>
    <xf numFmtId="0" fontId="1" fillId="33" borderId="39" xfId="0" applyFont="1" applyFill="1" applyBorder="1" applyAlignment="1">
      <alignment horizontal="center" vertical="center" wrapText="1"/>
    </xf>
    <xf numFmtId="0" fontId="1" fillId="33" borderId="46" xfId="0" applyFont="1" applyFill="1" applyBorder="1" applyAlignment="1">
      <alignment horizontal="center" vertical="center"/>
    </xf>
    <xf numFmtId="0" fontId="1" fillId="0" borderId="64" xfId="0" applyFont="1" applyBorder="1" applyAlignment="1">
      <alignment vertical="center" wrapText="1"/>
    </xf>
    <xf numFmtId="0" fontId="1" fillId="0" borderId="27" xfId="0" applyFont="1" applyFill="1" applyBorder="1" applyAlignment="1">
      <alignment horizontal="right"/>
    </xf>
    <xf numFmtId="0" fontId="1" fillId="34" borderId="27" xfId="0" applyFont="1" applyFill="1" applyBorder="1" applyAlignment="1">
      <alignment horizontal="right"/>
    </xf>
    <xf numFmtId="164" fontId="1" fillId="0" borderId="43" xfId="0" applyNumberFormat="1" applyFont="1" applyFill="1" applyBorder="1" applyAlignment="1">
      <alignment vertical="center"/>
    </xf>
    <xf numFmtId="164" fontId="1" fillId="0" borderId="27" xfId="0" applyNumberFormat="1" applyFont="1" applyBorder="1" applyAlignment="1">
      <alignment vertical="center"/>
    </xf>
    <xf numFmtId="164" fontId="1" fillId="0" borderId="27" xfId="0" applyNumberFormat="1" applyFont="1" applyFill="1" applyBorder="1" applyAlignment="1">
      <alignment vertical="center"/>
    </xf>
    <xf numFmtId="164" fontId="2" fillId="34" borderId="27" xfId="0" applyNumberFormat="1" applyFont="1" applyFill="1" applyBorder="1" applyAlignment="1">
      <alignment vertical="center"/>
    </xf>
    <xf numFmtId="164" fontId="1" fillId="0" borderId="71" xfId="0" applyNumberFormat="1" applyFont="1" applyBorder="1" applyAlignment="1">
      <alignment vertical="center"/>
    </xf>
    <xf numFmtId="0" fontId="12" fillId="0" borderId="0" xfId="0" applyFont="1" applyAlignment="1">
      <alignment horizontal="right"/>
    </xf>
    <xf numFmtId="166" fontId="1" fillId="0" borderId="61" xfId="193" applyNumberFormat="1" applyFont="1" applyBorder="1" applyAlignment="1" applyProtection="1" quotePrefix="1">
      <alignment horizontal="left"/>
      <protection/>
    </xf>
    <xf numFmtId="166" fontId="2" fillId="0" borderId="61" xfId="193" applyNumberFormat="1" applyFont="1" applyBorder="1" applyAlignment="1" applyProtection="1" quotePrefix="1">
      <alignment horizontal="left"/>
      <protection/>
    </xf>
    <xf numFmtId="166" fontId="2" fillId="0" borderId="24" xfId="193" applyNumberFormat="1" applyFont="1" applyBorder="1" applyAlignment="1" applyProtection="1">
      <alignment horizontal="left"/>
      <protection/>
    </xf>
    <xf numFmtId="166" fontId="2" fillId="0" borderId="18" xfId="193" applyNumberFormat="1" applyFont="1" applyBorder="1" applyAlignment="1" applyProtection="1" quotePrefix="1">
      <alignment horizontal="left"/>
      <protection/>
    </xf>
    <xf numFmtId="166" fontId="2" fillId="0" borderId="15" xfId="193" applyNumberFormat="1" applyFont="1" applyBorder="1" applyAlignment="1" applyProtection="1">
      <alignment horizontal="left"/>
      <protection/>
    </xf>
    <xf numFmtId="166" fontId="2" fillId="0" borderId="21" xfId="193" applyNumberFormat="1" applyFont="1" applyBorder="1" applyAlignment="1" applyProtection="1">
      <alignment horizontal="left"/>
      <protection/>
    </xf>
    <xf numFmtId="166" fontId="13" fillId="33" borderId="15" xfId="120" applyNumberFormat="1" applyFont="1" applyFill="1" applyBorder="1" applyAlignment="1" quotePrefix="1">
      <alignment horizontal="center"/>
      <protection/>
    </xf>
    <xf numFmtId="166" fontId="9" fillId="0" borderId="0" xfId="120" applyNumberFormat="1" applyFont="1" applyFill="1">
      <alignment/>
      <protection/>
    </xf>
    <xf numFmtId="166" fontId="19" fillId="0" borderId="0" xfId="120" applyNumberFormat="1" applyFont="1" applyFill="1">
      <alignment/>
      <protection/>
    </xf>
    <xf numFmtId="2" fontId="2" fillId="0" borderId="18" xfId="0" applyNumberFormat="1" applyFont="1" applyBorder="1" applyAlignment="1">
      <alignment/>
    </xf>
    <xf numFmtId="2" fontId="2" fillId="0" borderId="29" xfId="0" applyNumberFormat="1" applyFont="1" applyBorder="1" applyAlignment="1">
      <alignment/>
    </xf>
    <xf numFmtId="2" fontId="2" fillId="0" borderId="15" xfId="0" applyNumberFormat="1" applyFont="1" applyBorder="1" applyAlignment="1">
      <alignment/>
    </xf>
    <xf numFmtId="2" fontId="2" fillId="0" borderId="46" xfId="0" applyNumberFormat="1" applyFont="1" applyBorder="1" applyAlignment="1">
      <alignment/>
    </xf>
    <xf numFmtId="0" fontId="1" fillId="0" borderId="23" xfId="0" applyFont="1" applyBorder="1" applyAlignment="1">
      <alignment/>
    </xf>
    <xf numFmtId="166" fontId="2" fillId="34" borderId="13" xfId="131" applyNumberFormat="1" applyFont="1" applyFill="1" applyBorder="1" applyAlignment="1" applyProtection="1">
      <alignment horizontal="left" indent="2"/>
      <protection/>
    </xf>
    <xf numFmtId="2" fontId="2" fillId="34" borderId="13" xfId="131" applyNumberFormat="1" applyFont="1" applyFill="1" applyBorder="1">
      <alignment/>
      <protection/>
    </xf>
    <xf numFmtId="2" fontId="2" fillId="34" borderId="0" xfId="131" applyNumberFormat="1" applyFont="1" applyFill="1" applyBorder="1">
      <alignment/>
      <protection/>
    </xf>
    <xf numFmtId="166" fontId="2" fillId="34" borderId="15" xfId="131" applyNumberFormat="1" applyFont="1" applyFill="1" applyBorder="1" applyAlignment="1" applyProtection="1">
      <alignment horizontal="left" indent="2"/>
      <protection/>
    </xf>
    <xf numFmtId="2" fontId="2" fillId="34" borderId="15" xfId="131" applyNumberFormat="1" applyFont="1" applyFill="1" applyBorder="1">
      <alignment/>
      <protection/>
    </xf>
    <xf numFmtId="166" fontId="1" fillId="34" borderId="23" xfId="131" applyNumberFormat="1" applyFont="1" applyFill="1" applyBorder="1" applyAlignment="1">
      <alignment horizontal="left"/>
      <protection/>
    </xf>
    <xf numFmtId="2" fontId="1" fillId="34" borderId="23" xfId="131" applyNumberFormat="1" applyFont="1" applyFill="1" applyBorder="1">
      <alignment/>
      <protection/>
    </xf>
    <xf numFmtId="166" fontId="2" fillId="0" borderId="13" xfId="0" applyNumberFormat="1" applyFont="1" applyBorder="1" applyAlignment="1" applyProtection="1">
      <alignment horizontal="center"/>
      <protection/>
    </xf>
    <xf numFmtId="0" fontId="1" fillId="0" borderId="30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1" fillId="0" borderId="41" xfId="0" applyFont="1" applyFill="1" applyBorder="1" applyAlignment="1">
      <alignment/>
    </xf>
    <xf numFmtId="0" fontId="12" fillId="0" borderId="0" xfId="0" applyFont="1" applyFill="1" applyAlignment="1">
      <alignment horizontal="right"/>
    </xf>
    <xf numFmtId="2" fontId="13" fillId="0" borderId="74" xfId="0" applyNumberFormat="1" applyFont="1" applyBorder="1" applyAlignment="1">
      <alignment horizontal="right" wrapText="1"/>
    </xf>
    <xf numFmtId="2" fontId="13" fillId="0" borderId="72" xfId="0" applyNumberFormat="1" applyFont="1" applyBorder="1" applyAlignment="1">
      <alignment horizontal="right" wrapText="1"/>
    </xf>
    <xf numFmtId="2" fontId="13" fillId="0" borderId="78" xfId="0" applyNumberFormat="1" applyFont="1" applyBorder="1" applyAlignment="1">
      <alignment horizontal="right" wrapText="1"/>
    </xf>
    <xf numFmtId="166" fontId="2" fillId="0" borderId="0" xfId="120" applyNumberFormat="1" applyFont="1">
      <alignment/>
      <protection/>
    </xf>
    <xf numFmtId="164" fontId="2" fillId="0" borderId="0" xfId="120" applyNumberFormat="1" applyFont="1">
      <alignment/>
      <protection/>
    </xf>
    <xf numFmtId="166" fontId="19" fillId="0" borderId="0" xfId="120" applyNumberFormat="1" applyFont="1">
      <alignment/>
      <protection/>
    </xf>
    <xf numFmtId="166" fontId="2" fillId="0" borderId="0" xfId="120" applyNumberFormat="1" applyFont="1" applyFill="1">
      <alignment/>
      <protection/>
    </xf>
    <xf numFmtId="166" fontId="1" fillId="33" borderId="52" xfId="120" applyNumberFormat="1" applyFont="1" applyFill="1" applyBorder="1" applyAlignment="1">
      <alignment horizontal="center"/>
      <protection/>
    </xf>
    <xf numFmtId="166" fontId="1" fillId="33" borderId="83" xfId="120" applyNumberFormat="1" applyFont="1" applyFill="1" applyBorder="1" applyAlignment="1">
      <alignment horizontal="center"/>
      <protection/>
    </xf>
    <xf numFmtId="166" fontId="1" fillId="33" borderId="83" xfId="120" applyNumberFormat="1" applyFont="1" applyFill="1" applyBorder="1" applyAlignment="1" quotePrefix="1">
      <alignment horizontal="center"/>
      <protection/>
    </xf>
    <xf numFmtId="166" fontId="1" fillId="33" borderId="90" xfId="120" applyNumberFormat="1" applyFont="1" applyFill="1" applyBorder="1" applyAlignment="1" quotePrefix="1">
      <alignment horizontal="center"/>
      <protection/>
    </xf>
    <xf numFmtId="166" fontId="2" fillId="0" borderId="37" xfId="120" applyNumberFormat="1" applyFont="1" applyBorder="1" applyAlignment="1">
      <alignment horizontal="center"/>
      <protection/>
    </xf>
    <xf numFmtId="166" fontId="1" fillId="0" borderId="33" xfId="120" applyNumberFormat="1" applyFont="1" applyBorder="1" applyAlignment="1">
      <alignment horizontal="center"/>
      <protection/>
    </xf>
    <xf numFmtId="164" fontId="2" fillId="0" borderId="63" xfId="0" applyNumberFormat="1" applyFont="1" applyFill="1" applyBorder="1" applyAlignment="1">
      <alignment/>
    </xf>
    <xf numFmtId="0" fontId="1" fillId="33" borderId="96" xfId="0" applyFont="1" applyFill="1" applyBorder="1" applyAlignment="1">
      <alignment/>
    </xf>
    <xf numFmtId="0" fontId="1" fillId="33" borderId="97" xfId="0" applyFont="1" applyFill="1" applyBorder="1" applyAlignment="1">
      <alignment/>
    </xf>
    <xf numFmtId="0" fontId="1" fillId="33" borderId="23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45" xfId="0" applyFont="1" applyFill="1" applyBorder="1" applyAlignment="1">
      <alignment/>
    </xf>
    <xf numFmtId="0" fontId="1" fillId="0" borderId="41" xfId="0" applyFont="1" applyBorder="1" applyAlignment="1" applyProtection="1">
      <alignment horizontal="left" vertical="center"/>
      <protection/>
    </xf>
    <xf numFmtId="166" fontId="2" fillId="34" borderId="26" xfId="131" applyNumberFormat="1" applyFont="1" applyFill="1" applyBorder="1" applyAlignment="1" applyProtection="1">
      <alignment horizontal="left" indent="2"/>
      <protection/>
    </xf>
    <xf numFmtId="166" fontId="2" fillId="34" borderId="18" xfId="131" applyNumberFormat="1" applyFont="1" applyFill="1" applyBorder="1" applyAlignment="1" applyProtection="1">
      <alignment horizontal="left" indent="2"/>
      <protection/>
    </xf>
    <xf numFmtId="2" fontId="2" fillId="34" borderId="18" xfId="131" applyNumberFormat="1" applyFont="1" applyFill="1" applyBorder="1">
      <alignment/>
      <protection/>
    </xf>
    <xf numFmtId="2" fontId="2" fillId="34" borderId="29" xfId="131" applyNumberFormat="1" applyFont="1" applyFill="1" applyBorder="1">
      <alignment/>
      <protection/>
    </xf>
    <xf numFmtId="0" fontId="6" fillId="33" borderId="17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vertical="center"/>
    </xf>
    <xf numFmtId="164" fontId="8" fillId="0" borderId="11" xfId="0" applyNumberFormat="1" applyFont="1" applyFill="1" applyBorder="1" applyAlignment="1">
      <alignment horizontal="right" vertical="center"/>
    </xf>
    <xf numFmtId="164" fontId="8" fillId="0" borderId="11" xfId="0" applyNumberFormat="1" applyFont="1" applyFill="1" applyBorder="1" applyAlignment="1" quotePrefix="1">
      <alignment horizontal="right" vertical="center"/>
    </xf>
    <xf numFmtId="164" fontId="6" fillId="0" borderId="11" xfId="0" applyNumberFormat="1" applyFont="1" applyFill="1" applyBorder="1" applyAlignment="1">
      <alignment horizontal="right" vertical="center"/>
    </xf>
    <xf numFmtId="164" fontId="6" fillId="33" borderId="11" xfId="0" applyNumberFormat="1" applyFont="1" applyFill="1" applyBorder="1" applyAlignment="1">
      <alignment vertical="center"/>
    </xf>
    <xf numFmtId="164" fontId="6" fillId="0" borderId="43" xfId="0" applyNumberFormat="1" applyFont="1" applyFill="1" applyBorder="1" applyAlignment="1">
      <alignment horizontal="right" vertical="center"/>
    </xf>
    <xf numFmtId="0" fontId="6" fillId="33" borderId="36" xfId="0" applyFont="1" applyFill="1" applyBorder="1" applyAlignment="1">
      <alignment horizontal="center" vertical="center" wrapText="1"/>
    </xf>
    <xf numFmtId="164" fontId="8" fillId="0" borderId="36" xfId="0" applyNumberFormat="1" applyFont="1" applyBorder="1" applyAlignment="1">
      <alignment horizontal="right" vertical="center"/>
    </xf>
    <xf numFmtId="164" fontId="6" fillId="0" borderId="36" xfId="0" applyNumberFormat="1" applyFont="1" applyBorder="1" applyAlignment="1">
      <alignment horizontal="right" vertical="center"/>
    </xf>
    <xf numFmtId="164" fontId="6" fillId="0" borderId="71" xfId="0" applyNumberFormat="1" applyFont="1" applyBorder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2" fillId="0" borderId="23" xfId="0" applyFont="1" applyFill="1" applyBorder="1" applyAlignment="1">
      <alignment horizontal="right"/>
    </xf>
    <xf numFmtId="0" fontId="8" fillId="0" borderId="23" xfId="0" applyFont="1" applyFill="1" applyBorder="1" applyAlignment="1">
      <alignment horizontal="right"/>
    </xf>
    <xf numFmtId="0" fontId="7" fillId="0" borderId="34" xfId="0" applyFont="1" applyBorder="1" applyAlignment="1" applyProtection="1">
      <alignment horizontal="left" vertical="center"/>
      <protection/>
    </xf>
    <xf numFmtId="0" fontId="2" fillId="0" borderId="26" xfId="0" applyFont="1" applyBorder="1" applyAlignment="1">
      <alignment vertical="center"/>
    </xf>
    <xf numFmtId="43" fontId="13" fillId="0" borderId="69" xfId="42" applyNumberFormat="1" applyFont="1" applyFill="1" applyBorder="1" applyAlignment="1" quotePrefix="1">
      <alignment horizontal="center" vertical="center"/>
    </xf>
    <xf numFmtId="0" fontId="1" fillId="0" borderId="84" xfId="0" applyNumberFormat="1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3" fontId="2" fillId="0" borderId="0" xfId="42" applyFont="1" applyFill="1" applyBorder="1" applyAlignment="1">
      <alignment/>
    </xf>
    <xf numFmtId="2" fontId="2" fillId="0" borderId="19" xfId="0" applyNumberFormat="1" applyFont="1" applyFill="1" applyBorder="1" applyAlignment="1">
      <alignment horizontal="center"/>
    </xf>
    <xf numFmtId="2" fontId="2" fillId="0" borderId="15" xfId="0" applyNumberFormat="1" applyFont="1" applyFill="1" applyBorder="1" applyAlignment="1">
      <alignment horizontal="center"/>
    </xf>
    <xf numFmtId="2" fontId="2" fillId="34" borderId="31" xfId="131" applyNumberFormat="1" applyFont="1" applyFill="1" applyBorder="1">
      <alignment/>
      <protection/>
    </xf>
    <xf numFmtId="0" fontId="2" fillId="0" borderId="37" xfId="0" applyFont="1" applyBorder="1" applyAlignment="1">
      <alignment/>
    </xf>
    <xf numFmtId="0" fontId="2" fillId="33" borderId="28" xfId="0" applyFont="1" applyFill="1" applyBorder="1" applyAlignment="1">
      <alignment/>
    </xf>
    <xf numFmtId="0" fontId="1" fillId="33" borderId="22" xfId="0" applyFont="1" applyFill="1" applyBorder="1" applyAlignment="1">
      <alignment horizontal="center"/>
    </xf>
    <xf numFmtId="0" fontId="2" fillId="33" borderId="34" xfId="0" applyFont="1" applyFill="1" applyBorder="1" applyAlignment="1">
      <alignment/>
    </xf>
    <xf numFmtId="164" fontId="2" fillId="0" borderId="36" xfId="0" applyNumberFormat="1" applyFont="1" applyBorder="1" applyAlignment="1">
      <alignment horizontal="center"/>
    </xf>
    <xf numFmtId="164" fontId="2" fillId="0" borderId="36" xfId="0" applyNumberFormat="1" applyFont="1" applyBorder="1" applyAlignment="1" quotePrefix="1">
      <alignment horizontal="center"/>
    </xf>
    <xf numFmtId="0" fontId="0" fillId="0" borderId="37" xfId="0" applyFont="1" applyFill="1" applyBorder="1" applyAlignment="1">
      <alignment/>
    </xf>
    <xf numFmtId="0" fontId="2" fillId="0" borderId="37" xfId="0" applyFont="1" applyFill="1" applyBorder="1" applyAlignment="1">
      <alignment/>
    </xf>
    <xf numFmtId="0" fontId="2" fillId="0" borderId="37" xfId="0" applyFont="1" applyBorder="1" applyAlignment="1">
      <alignment wrapText="1"/>
    </xf>
    <xf numFmtId="0" fontId="2" fillId="0" borderId="37" xfId="0" applyFont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164" fontId="2" fillId="0" borderId="27" xfId="0" applyNumberFormat="1" applyFont="1" applyFill="1" applyBorder="1" applyAlignment="1">
      <alignment horizontal="right"/>
    </xf>
    <xf numFmtId="164" fontId="2" fillId="0" borderId="27" xfId="0" applyNumberFormat="1" applyFont="1" applyFill="1" applyBorder="1" applyAlignment="1" quotePrefix="1">
      <alignment horizontal="center"/>
    </xf>
    <xf numFmtId="164" fontId="2" fillId="0" borderId="71" xfId="0" applyNumberFormat="1" applyFont="1" applyFill="1" applyBorder="1" applyAlignment="1" quotePrefix="1">
      <alignment horizontal="center"/>
    </xf>
    <xf numFmtId="164" fontId="1" fillId="0" borderId="27" xfId="0" applyNumberFormat="1" applyFont="1" applyBorder="1" applyAlignment="1">
      <alignment horizontal="right" vertical="center"/>
    </xf>
    <xf numFmtId="0" fontId="2" fillId="0" borderId="18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right"/>
    </xf>
    <xf numFmtId="175" fontId="5" fillId="0" borderId="0" xfId="0" applyNumberFormat="1" applyFont="1" applyBorder="1" applyAlignment="1">
      <alignment horizontal="center"/>
    </xf>
    <xf numFmtId="175" fontId="9" fillId="0" borderId="0" xfId="0" applyNumberFormat="1" applyFont="1" applyBorder="1" applyAlignment="1">
      <alignment horizontal="center"/>
    </xf>
    <xf numFmtId="0" fontId="2" fillId="0" borderId="0" xfId="131" applyFont="1" applyFill="1">
      <alignment/>
      <protection/>
    </xf>
    <xf numFmtId="0" fontId="1" fillId="0" borderId="67" xfId="0" applyFont="1" applyBorder="1" applyAlignment="1">
      <alignment horizontal="center"/>
    </xf>
    <xf numFmtId="167" fontId="1" fillId="0" borderId="14" xfId="0" applyNumberFormat="1" applyFont="1" applyFill="1" applyBorder="1" applyAlignment="1">
      <alignment horizontal="center"/>
    </xf>
    <xf numFmtId="166" fontId="2" fillId="0" borderId="10" xfId="0" applyNumberFormat="1" applyFont="1" applyBorder="1" applyAlignment="1" applyProtection="1">
      <alignment/>
      <protection/>
    </xf>
    <xf numFmtId="166" fontId="2" fillId="0" borderId="10" xfId="0" applyNumberFormat="1" applyFont="1" applyFill="1" applyBorder="1" applyAlignment="1" applyProtection="1">
      <alignment/>
      <protection/>
    </xf>
    <xf numFmtId="166" fontId="2" fillId="0" borderId="11" xfId="0" applyNumberFormat="1" applyFont="1" applyFill="1" applyBorder="1" applyAlignment="1" applyProtection="1">
      <alignment/>
      <protection/>
    </xf>
    <xf numFmtId="166" fontId="2" fillId="0" borderId="62" xfId="0" applyNumberFormat="1" applyFont="1" applyBorder="1" applyAlignment="1" applyProtection="1">
      <alignment/>
      <protection/>
    </xf>
    <xf numFmtId="167" fontId="32" fillId="0" borderId="11" xfId="0" applyNumberFormat="1" applyFont="1" applyFill="1" applyBorder="1" applyAlignment="1" applyProtection="1">
      <alignment horizontal="left"/>
      <protection/>
    </xf>
    <xf numFmtId="166" fontId="2" fillId="0" borderId="11" xfId="0" applyNumberFormat="1" applyFont="1" applyBorder="1" applyAlignment="1" applyProtection="1">
      <alignment/>
      <protection/>
    </xf>
    <xf numFmtId="167" fontId="32" fillId="0" borderId="11" xfId="0" applyNumberFormat="1" applyFont="1" applyFill="1" applyBorder="1" applyAlignment="1" applyProtection="1" quotePrefix="1">
      <alignment/>
      <protection/>
    </xf>
    <xf numFmtId="166" fontId="2" fillId="0" borderId="65" xfId="0" applyNumberFormat="1" applyFont="1" applyFill="1" applyBorder="1" applyAlignment="1" applyProtection="1">
      <alignment/>
      <protection/>
    </xf>
    <xf numFmtId="166" fontId="2" fillId="0" borderId="14" xfId="0" applyNumberFormat="1" applyFont="1" applyFill="1" applyBorder="1" applyAlignment="1" applyProtection="1">
      <alignment/>
      <protection/>
    </xf>
    <xf numFmtId="166" fontId="2" fillId="0" borderId="21" xfId="0" applyNumberFormat="1" applyFont="1" applyBorder="1" applyAlignment="1" applyProtection="1">
      <alignment/>
      <protection/>
    </xf>
    <xf numFmtId="167" fontId="2" fillId="0" borderId="14" xfId="0" applyNumberFormat="1" applyFont="1" applyFill="1" applyBorder="1" applyAlignment="1" applyProtection="1">
      <alignment/>
      <protection/>
    </xf>
    <xf numFmtId="166" fontId="2" fillId="0" borderId="14" xfId="0" applyNumberFormat="1" applyFont="1" applyBorder="1" applyAlignment="1" applyProtection="1">
      <alignment/>
      <protection/>
    </xf>
    <xf numFmtId="166" fontId="2" fillId="0" borderId="63" xfId="0" applyNumberFormat="1" applyFont="1" applyFill="1" applyBorder="1" applyAlignment="1" applyProtection="1">
      <alignment/>
      <protection/>
    </xf>
    <xf numFmtId="167" fontId="32" fillId="0" borderId="11" xfId="0" applyNumberFormat="1" applyFont="1" applyFill="1" applyBorder="1" applyAlignment="1" applyProtection="1" quotePrefix="1">
      <alignment horizontal="left"/>
      <protection/>
    </xf>
    <xf numFmtId="166" fontId="33" fillId="0" borderId="0" xfId="0" applyNumberFormat="1" applyFont="1" applyFill="1" applyBorder="1" applyAlignment="1" applyProtection="1">
      <alignment/>
      <protection/>
    </xf>
    <xf numFmtId="166" fontId="33" fillId="0" borderId="14" xfId="0" applyNumberFormat="1" applyFont="1" applyFill="1" applyBorder="1" applyAlignment="1" applyProtection="1">
      <alignment/>
      <protection/>
    </xf>
    <xf numFmtId="166" fontId="33" fillId="0" borderId="63" xfId="0" applyNumberFormat="1" applyFont="1" applyFill="1" applyBorder="1" applyAlignment="1" applyProtection="1">
      <alignment/>
      <protection/>
    </xf>
    <xf numFmtId="167" fontId="22" fillId="0" borderId="14" xfId="0" applyNumberFormat="1" applyFont="1" applyFill="1" applyBorder="1" applyAlignment="1" applyProtection="1" quotePrefix="1">
      <alignment horizontal="left"/>
      <protection/>
    </xf>
    <xf numFmtId="167" fontId="32" fillId="0" borderId="14" xfId="0" applyNumberFormat="1" applyFont="1" applyFill="1" applyBorder="1" applyAlignment="1" applyProtection="1">
      <alignment horizontal="left"/>
      <protection/>
    </xf>
    <xf numFmtId="167" fontId="32" fillId="0" borderId="14" xfId="0" applyNumberFormat="1" applyFont="1" applyFill="1" applyBorder="1" applyAlignment="1" applyProtection="1" quotePrefix="1">
      <alignment horizontal="left"/>
      <protection/>
    </xf>
    <xf numFmtId="167" fontId="2" fillId="0" borderId="11" xfId="0" applyNumberFormat="1" applyFont="1" applyFill="1" applyBorder="1" applyAlignment="1" applyProtection="1">
      <alignment/>
      <protection/>
    </xf>
    <xf numFmtId="164" fontId="2" fillId="0" borderId="63" xfId="0" applyNumberFormat="1" applyFont="1" applyFill="1" applyBorder="1" applyAlignment="1" applyProtection="1">
      <alignment/>
      <protection/>
    </xf>
    <xf numFmtId="166" fontId="2" fillId="0" borderId="19" xfId="0" applyNumberFormat="1" applyFont="1" applyFill="1" applyBorder="1" applyAlignment="1" applyProtection="1">
      <alignment/>
      <protection/>
    </xf>
    <xf numFmtId="166" fontId="2" fillId="0" borderId="12" xfId="0" applyNumberFormat="1" applyFont="1" applyFill="1" applyBorder="1" applyAlignment="1" applyProtection="1">
      <alignment/>
      <protection/>
    </xf>
    <xf numFmtId="166" fontId="2" fillId="0" borderId="24" xfId="0" applyNumberFormat="1" applyFont="1" applyBorder="1" applyAlignment="1" applyProtection="1">
      <alignment/>
      <protection/>
    </xf>
    <xf numFmtId="166" fontId="2" fillId="0" borderId="12" xfId="0" applyNumberFormat="1" applyFont="1" applyBorder="1" applyAlignment="1" applyProtection="1">
      <alignment/>
      <protection/>
    </xf>
    <xf numFmtId="166" fontId="2" fillId="0" borderId="45" xfId="0" applyNumberFormat="1" applyFont="1" applyFill="1" applyBorder="1" applyAlignment="1" applyProtection="1">
      <alignment/>
      <protection/>
    </xf>
    <xf numFmtId="166" fontId="2" fillId="0" borderId="67" xfId="0" applyNumberFormat="1" applyFont="1" applyBorder="1" applyAlignment="1" applyProtection="1">
      <alignment/>
      <protection/>
    </xf>
    <xf numFmtId="166" fontId="2" fillId="0" borderId="67" xfId="0" applyNumberFormat="1" applyFont="1" applyFill="1" applyBorder="1" applyAlignment="1" applyProtection="1">
      <alignment/>
      <protection/>
    </xf>
    <xf numFmtId="166" fontId="2" fillId="0" borderId="35" xfId="0" applyNumberFormat="1" applyFont="1" applyFill="1" applyBorder="1" applyAlignment="1" applyProtection="1">
      <alignment/>
      <protection/>
    </xf>
    <xf numFmtId="166" fontId="2" fillId="0" borderId="69" xfId="0" applyNumberFormat="1" applyFont="1" applyBorder="1" applyAlignment="1" applyProtection="1">
      <alignment/>
      <protection/>
    </xf>
    <xf numFmtId="166" fontId="2" fillId="0" borderId="35" xfId="0" applyNumberFormat="1" applyFont="1" applyBorder="1" applyAlignment="1" applyProtection="1">
      <alignment/>
      <protection/>
    </xf>
    <xf numFmtId="166" fontId="2" fillId="0" borderId="68" xfId="0" applyNumberFormat="1" applyFont="1" applyFill="1" applyBorder="1" applyAlignment="1" applyProtection="1">
      <alignment/>
      <protection/>
    </xf>
    <xf numFmtId="0" fontId="12" fillId="0" borderId="0" xfId="177" applyFont="1" applyBorder="1">
      <alignment/>
      <protection/>
    </xf>
    <xf numFmtId="170" fontId="12" fillId="0" borderId="0" xfId="177" applyNumberFormat="1" applyFont="1" applyFill="1" applyBorder="1" applyAlignment="1" applyProtection="1">
      <alignment horizontal="right"/>
      <protection/>
    </xf>
    <xf numFmtId="170" fontId="12" fillId="0" borderId="0" xfId="177" applyNumberFormat="1" applyFont="1" applyFill="1" applyBorder="1" applyProtection="1">
      <alignment/>
      <protection/>
    </xf>
    <xf numFmtId="166" fontId="12" fillId="0" borderId="0" xfId="177" applyNumberFormat="1" applyFont="1" applyBorder="1" applyProtection="1">
      <alignment/>
      <protection/>
    </xf>
    <xf numFmtId="167" fontId="12" fillId="0" borderId="0" xfId="177" applyNumberFormat="1" applyFont="1" applyFill="1" applyBorder="1" applyProtection="1">
      <alignment/>
      <protection/>
    </xf>
    <xf numFmtId="166" fontId="12" fillId="0" borderId="0" xfId="177" applyNumberFormat="1" applyFont="1" applyFill="1" applyBorder="1" applyProtection="1">
      <alignment/>
      <protection/>
    </xf>
    <xf numFmtId="170" fontId="12" fillId="0" borderId="0" xfId="177" applyNumberFormat="1" applyFont="1" applyBorder="1" applyAlignment="1">
      <alignment horizontal="right"/>
      <protection/>
    </xf>
    <xf numFmtId="170" fontId="12" fillId="0" borderId="0" xfId="177" applyNumberFormat="1" applyFont="1" applyBorder="1">
      <alignment/>
      <protection/>
    </xf>
    <xf numFmtId="166" fontId="2" fillId="0" borderId="10" xfId="185" applyNumberFormat="1" applyFont="1" applyBorder="1" applyProtection="1">
      <alignment/>
      <protection/>
    </xf>
    <xf numFmtId="166" fontId="2" fillId="0" borderId="10" xfId="185" applyNumberFormat="1" applyFont="1" applyFill="1" applyBorder="1" applyProtection="1">
      <alignment/>
      <protection/>
    </xf>
    <xf numFmtId="166" fontId="2" fillId="0" borderId="62" xfId="185" applyNumberFormat="1" applyFont="1" applyBorder="1" applyProtection="1">
      <alignment/>
      <protection/>
    </xf>
    <xf numFmtId="166" fontId="2" fillId="0" borderId="11" xfId="185" applyNumberFormat="1" applyFont="1" applyBorder="1" applyProtection="1">
      <alignment/>
      <protection/>
    </xf>
    <xf numFmtId="166" fontId="2" fillId="0" borderId="65" xfId="185" applyNumberFormat="1" applyFont="1" applyFill="1" applyBorder="1" applyProtection="1">
      <alignment/>
      <protection/>
    </xf>
    <xf numFmtId="166" fontId="2" fillId="0" borderId="0" xfId="185" applyNumberFormat="1" applyFont="1" applyBorder="1" applyProtection="1">
      <alignment/>
      <protection/>
    </xf>
    <xf numFmtId="166" fontId="2" fillId="0" borderId="0" xfId="185" applyNumberFormat="1" applyFont="1" applyFill="1" applyBorder="1" applyProtection="1">
      <alignment/>
      <protection/>
    </xf>
    <xf numFmtId="166" fontId="2" fillId="0" borderId="14" xfId="185" applyNumberFormat="1" applyFont="1" applyFill="1" applyBorder="1" applyProtection="1">
      <alignment/>
      <protection/>
    </xf>
    <xf numFmtId="166" fontId="2" fillId="0" borderId="21" xfId="185" applyNumberFormat="1" applyFont="1" applyBorder="1" applyProtection="1">
      <alignment/>
      <protection/>
    </xf>
    <xf numFmtId="166" fontId="2" fillId="0" borderId="14" xfId="185" applyNumberFormat="1" applyFont="1" applyBorder="1" applyProtection="1">
      <alignment/>
      <protection/>
    </xf>
    <xf numFmtId="166" fontId="2" fillId="0" borderId="67" xfId="185" applyNumberFormat="1" applyFont="1" applyBorder="1" applyProtection="1">
      <alignment/>
      <protection/>
    </xf>
    <xf numFmtId="166" fontId="2" fillId="0" borderId="69" xfId="185" applyNumberFormat="1" applyFont="1" applyBorder="1" applyProtection="1">
      <alignment/>
      <protection/>
    </xf>
    <xf numFmtId="166" fontId="2" fillId="0" borderId="35" xfId="185" applyNumberFormat="1" applyFont="1" applyBorder="1" applyProtection="1">
      <alignment/>
      <protection/>
    </xf>
    <xf numFmtId="167" fontId="22" fillId="0" borderId="11" xfId="185" applyNumberFormat="1" applyFont="1" applyFill="1" applyBorder="1" applyProtection="1">
      <alignment/>
      <protection/>
    </xf>
    <xf numFmtId="167" fontId="22" fillId="0" borderId="11" xfId="185" applyNumberFormat="1" applyFont="1" applyFill="1" applyBorder="1" applyAlignment="1" applyProtection="1" quotePrefix="1">
      <alignment horizontal="left"/>
      <protection/>
    </xf>
    <xf numFmtId="167" fontId="22" fillId="0" borderId="14" xfId="185" applyNumberFormat="1" applyFont="1" applyFill="1" applyBorder="1" applyProtection="1">
      <alignment/>
      <protection/>
    </xf>
    <xf numFmtId="166" fontId="1" fillId="0" borderId="0" xfId="185" applyNumberFormat="1" applyFont="1" applyBorder="1" applyProtection="1">
      <alignment/>
      <protection/>
    </xf>
    <xf numFmtId="166" fontId="1" fillId="0" borderId="14" xfId="185" applyNumberFormat="1" applyFont="1" applyBorder="1" applyProtection="1">
      <alignment/>
      <protection/>
    </xf>
    <xf numFmtId="166" fontId="1" fillId="0" borderId="21" xfId="185" applyNumberFormat="1" applyFont="1" applyBorder="1" applyProtection="1">
      <alignment/>
      <protection/>
    </xf>
    <xf numFmtId="167" fontId="23" fillId="0" borderId="14" xfId="185" applyNumberFormat="1" applyFont="1" applyFill="1" applyBorder="1" applyProtection="1">
      <alignment/>
      <protection/>
    </xf>
    <xf numFmtId="167" fontId="22" fillId="0" borderId="35" xfId="185" applyNumberFormat="1" applyFont="1" applyFill="1" applyBorder="1" applyProtection="1">
      <alignment/>
      <protection/>
    </xf>
    <xf numFmtId="0" fontId="12" fillId="0" borderId="0" xfId="110" applyFont="1" applyBorder="1">
      <alignment/>
      <protection/>
    </xf>
    <xf numFmtId="166" fontId="12" fillId="0" borderId="0" xfId="110" applyNumberFormat="1" applyFont="1" applyBorder="1" applyProtection="1">
      <alignment/>
      <protection/>
    </xf>
    <xf numFmtId="166" fontId="12" fillId="0" borderId="0" xfId="110" applyNumberFormat="1" applyFont="1" applyFill="1" applyBorder="1" applyProtection="1">
      <alignment/>
      <protection/>
    </xf>
    <xf numFmtId="166" fontId="35" fillId="0" borderId="0" xfId="110" applyNumberFormat="1" applyFont="1" applyFill="1" applyBorder="1" applyProtection="1">
      <alignment/>
      <protection/>
    </xf>
    <xf numFmtId="166" fontId="2" fillId="0" borderId="10" xfId="111" applyNumberFormat="1" applyFont="1" applyBorder="1" applyProtection="1">
      <alignment/>
      <protection/>
    </xf>
    <xf numFmtId="166" fontId="2" fillId="0" borderId="10" xfId="111" applyNumberFormat="1" applyFont="1" applyFill="1" applyBorder="1" applyProtection="1">
      <alignment/>
      <protection/>
    </xf>
    <xf numFmtId="166" fontId="2" fillId="0" borderId="11" xfId="111" applyNumberFormat="1" applyFont="1" applyFill="1" applyBorder="1" applyProtection="1">
      <alignment/>
      <protection/>
    </xf>
    <xf numFmtId="166" fontId="2" fillId="0" borderId="62" xfId="111" applyNumberFormat="1" applyFont="1" applyBorder="1" applyProtection="1">
      <alignment/>
      <protection/>
    </xf>
    <xf numFmtId="166" fontId="2" fillId="0" borderId="11" xfId="111" applyNumberFormat="1" applyFont="1" applyBorder="1" applyProtection="1">
      <alignment/>
      <protection/>
    </xf>
    <xf numFmtId="166" fontId="2" fillId="0" borderId="65" xfId="111" applyNumberFormat="1" applyFont="1" applyFill="1" applyBorder="1" applyProtection="1">
      <alignment/>
      <protection/>
    </xf>
    <xf numFmtId="166" fontId="2" fillId="0" borderId="0" xfId="111" applyNumberFormat="1" applyFont="1" applyBorder="1" applyProtection="1">
      <alignment/>
      <protection/>
    </xf>
    <xf numFmtId="166" fontId="2" fillId="0" borderId="0" xfId="111" applyNumberFormat="1" applyFont="1" applyFill="1" applyBorder="1" applyProtection="1">
      <alignment/>
      <protection/>
    </xf>
    <xf numFmtId="166" fontId="2" fillId="0" borderId="14" xfId="111" applyNumberFormat="1" applyFont="1" applyFill="1" applyBorder="1" applyProtection="1">
      <alignment/>
      <protection/>
    </xf>
    <xf numFmtId="166" fontId="2" fillId="0" borderId="21" xfId="111" applyNumberFormat="1" applyFont="1" applyBorder="1" applyProtection="1">
      <alignment/>
      <protection/>
    </xf>
    <xf numFmtId="166" fontId="2" fillId="0" borderId="14" xfId="111" applyNumberFormat="1" applyFont="1" applyBorder="1" applyProtection="1">
      <alignment/>
      <protection/>
    </xf>
    <xf numFmtId="166" fontId="2" fillId="0" borderId="63" xfId="111" applyNumberFormat="1" applyFont="1" applyFill="1" applyBorder="1" applyProtection="1">
      <alignment/>
      <protection/>
    </xf>
    <xf numFmtId="166" fontId="2" fillId="0" borderId="19" xfId="111" applyNumberFormat="1" applyFont="1" applyFill="1" applyBorder="1" applyProtection="1">
      <alignment/>
      <protection/>
    </xf>
    <xf numFmtId="166" fontId="2" fillId="0" borderId="12" xfId="111" applyNumberFormat="1" applyFont="1" applyFill="1" applyBorder="1" applyProtection="1">
      <alignment/>
      <protection/>
    </xf>
    <xf numFmtId="166" fontId="2" fillId="0" borderId="24" xfId="111" applyNumberFormat="1" applyFont="1" applyBorder="1" applyProtection="1">
      <alignment/>
      <protection/>
    </xf>
    <xf numFmtId="166" fontId="2" fillId="0" borderId="12" xfId="111" applyNumberFormat="1" applyFont="1" applyBorder="1" applyProtection="1">
      <alignment/>
      <protection/>
    </xf>
    <xf numFmtId="166" fontId="2" fillId="0" borderId="45" xfId="111" applyNumberFormat="1" applyFont="1" applyFill="1" applyBorder="1" applyProtection="1">
      <alignment/>
      <protection/>
    </xf>
    <xf numFmtId="166" fontId="2" fillId="0" borderId="67" xfId="111" applyNumberFormat="1" applyFont="1" applyBorder="1" applyProtection="1">
      <alignment/>
      <protection/>
    </xf>
    <xf numFmtId="166" fontId="2" fillId="0" borderId="67" xfId="111" applyNumberFormat="1" applyFont="1" applyFill="1" applyBorder="1" applyProtection="1">
      <alignment/>
      <protection/>
    </xf>
    <xf numFmtId="166" fontId="2" fillId="0" borderId="35" xfId="111" applyNumberFormat="1" applyFont="1" applyFill="1" applyBorder="1" applyProtection="1">
      <alignment/>
      <protection/>
    </xf>
    <xf numFmtId="166" fontId="2" fillId="0" borderId="69" xfId="111" applyNumberFormat="1" applyFont="1" applyBorder="1" applyProtection="1">
      <alignment/>
      <protection/>
    </xf>
    <xf numFmtId="166" fontId="2" fillId="0" borderId="35" xfId="111" applyNumberFormat="1" applyFont="1" applyBorder="1" applyProtection="1">
      <alignment/>
      <protection/>
    </xf>
    <xf numFmtId="166" fontId="2" fillId="0" borderId="68" xfId="111" applyNumberFormat="1" applyFont="1" applyFill="1" applyBorder="1" applyProtection="1">
      <alignment/>
      <protection/>
    </xf>
    <xf numFmtId="167" fontId="22" fillId="0" borderId="11" xfId="111" applyNumberFormat="1" applyFont="1" applyFill="1" applyBorder="1" applyProtection="1">
      <alignment/>
      <protection/>
    </xf>
    <xf numFmtId="167" fontId="22" fillId="0" borderId="11" xfId="111" applyNumberFormat="1" applyFont="1" applyFill="1" applyBorder="1" applyAlignment="1" applyProtection="1" quotePrefix="1">
      <alignment horizontal="left"/>
      <protection/>
    </xf>
    <xf numFmtId="167" fontId="22" fillId="0" borderId="14" xfId="111" applyNumberFormat="1" applyFont="1" applyFill="1" applyBorder="1" applyProtection="1">
      <alignment/>
      <protection/>
    </xf>
    <xf numFmtId="167" fontId="22" fillId="0" borderId="35" xfId="111" applyNumberFormat="1" applyFont="1" applyFill="1" applyBorder="1" applyProtection="1">
      <alignment/>
      <protection/>
    </xf>
    <xf numFmtId="166" fontId="1" fillId="0" borderId="10" xfId="111" applyNumberFormat="1" applyFont="1" applyBorder="1" applyProtection="1">
      <alignment/>
      <protection/>
    </xf>
    <xf numFmtId="166" fontId="1" fillId="0" borderId="11" xfId="111" applyNumberFormat="1" applyFont="1" applyBorder="1" applyProtection="1">
      <alignment/>
      <protection/>
    </xf>
    <xf numFmtId="166" fontId="1" fillId="0" borderId="62" xfId="111" applyNumberFormat="1" applyFont="1" applyBorder="1" applyProtection="1">
      <alignment/>
      <protection/>
    </xf>
    <xf numFmtId="167" fontId="23" fillId="0" borderId="11" xfId="111" applyNumberFormat="1" applyFont="1" applyFill="1" applyBorder="1" applyProtection="1">
      <alignment/>
      <protection/>
    </xf>
    <xf numFmtId="166" fontId="1" fillId="0" borderId="10" xfId="111" applyNumberFormat="1" applyFont="1" applyFill="1" applyBorder="1" applyProtection="1">
      <alignment/>
      <protection/>
    </xf>
    <xf numFmtId="166" fontId="1" fillId="0" borderId="11" xfId="111" applyNumberFormat="1" applyFont="1" applyFill="1" applyBorder="1" applyProtection="1">
      <alignment/>
      <protection/>
    </xf>
    <xf numFmtId="166" fontId="1" fillId="0" borderId="65" xfId="111" applyNumberFormat="1" applyFont="1" applyFill="1" applyBorder="1" applyProtection="1">
      <alignment/>
      <protection/>
    </xf>
    <xf numFmtId="166" fontId="2" fillId="34" borderId="14" xfId="111" applyNumberFormat="1" applyFont="1" applyFill="1" applyBorder="1" applyProtection="1">
      <alignment/>
      <protection/>
    </xf>
    <xf numFmtId="166" fontId="2" fillId="0" borderId="19" xfId="111" applyNumberFormat="1" applyFont="1" applyBorder="1" applyProtection="1">
      <alignment/>
      <protection/>
    </xf>
    <xf numFmtId="167" fontId="22" fillId="0" borderId="12" xfId="111" applyNumberFormat="1" applyFont="1" applyFill="1" applyBorder="1" applyProtection="1">
      <alignment/>
      <protection/>
    </xf>
    <xf numFmtId="166" fontId="2" fillId="0" borderId="10" xfId="113" applyNumberFormat="1" applyFont="1" applyBorder="1" applyProtection="1">
      <alignment/>
      <protection/>
    </xf>
    <xf numFmtId="166" fontId="2" fillId="0" borderId="10" xfId="113" applyNumberFormat="1" applyFont="1" applyFill="1" applyBorder="1" applyProtection="1">
      <alignment/>
      <protection/>
    </xf>
    <xf numFmtId="166" fontId="2" fillId="0" borderId="11" xfId="113" applyNumberFormat="1" applyFont="1" applyFill="1" applyBorder="1" applyProtection="1">
      <alignment/>
      <protection/>
    </xf>
    <xf numFmtId="166" fontId="2" fillId="0" borderId="62" xfId="113" applyNumberFormat="1" applyFont="1" applyBorder="1" applyProtection="1">
      <alignment/>
      <protection/>
    </xf>
    <xf numFmtId="166" fontId="2" fillId="0" borderId="11" xfId="113" applyNumberFormat="1" applyFont="1" applyBorder="1" applyProtection="1">
      <alignment/>
      <protection/>
    </xf>
    <xf numFmtId="166" fontId="2" fillId="0" borderId="65" xfId="113" applyNumberFormat="1" applyFont="1" applyFill="1" applyBorder="1" applyProtection="1">
      <alignment/>
      <protection/>
    </xf>
    <xf numFmtId="166" fontId="2" fillId="0" borderId="0" xfId="113" applyNumberFormat="1" applyFont="1" applyBorder="1" applyProtection="1">
      <alignment/>
      <protection/>
    </xf>
    <xf numFmtId="166" fontId="2" fillId="0" borderId="0" xfId="113" applyNumberFormat="1" applyFont="1" applyFill="1" applyBorder="1" applyProtection="1">
      <alignment/>
      <protection/>
    </xf>
    <xf numFmtId="166" fontId="2" fillId="0" borderId="14" xfId="113" applyNumberFormat="1" applyFont="1" applyFill="1" applyBorder="1" applyProtection="1">
      <alignment/>
      <protection/>
    </xf>
    <xf numFmtId="166" fontId="2" fillId="0" borderId="21" xfId="113" applyNumberFormat="1" applyFont="1" applyBorder="1" applyProtection="1">
      <alignment/>
      <protection/>
    </xf>
    <xf numFmtId="166" fontId="2" fillId="0" borderId="14" xfId="113" applyNumberFormat="1" applyFont="1" applyBorder="1" applyProtection="1">
      <alignment/>
      <protection/>
    </xf>
    <xf numFmtId="166" fontId="2" fillId="0" borderId="63" xfId="113" applyNumberFormat="1" applyFont="1" applyFill="1" applyBorder="1" applyProtection="1">
      <alignment/>
      <protection/>
    </xf>
    <xf numFmtId="166" fontId="2" fillId="0" borderId="19" xfId="113" applyNumberFormat="1" applyFont="1" applyFill="1" applyBorder="1" applyProtection="1">
      <alignment/>
      <protection/>
    </xf>
    <xf numFmtId="166" fontId="2" fillId="0" borderId="12" xfId="113" applyNumberFormat="1" applyFont="1" applyFill="1" applyBorder="1" applyProtection="1">
      <alignment/>
      <protection/>
    </xf>
    <xf numFmtId="166" fontId="2" fillId="0" borderId="24" xfId="113" applyNumberFormat="1" applyFont="1" applyBorder="1" applyProtection="1">
      <alignment/>
      <protection/>
    </xf>
    <xf numFmtId="166" fontId="2" fillId="0" borderId="12" xfId="113" applyNumberFormat="1" applyFont="1" applyBorder="1" applyProtection="1">
      <alignment/>
      <protection/>
    </xf>
    <xf numFmtId="166" fontId="2" fillId="0" borderId="45" xfId="113" applyNumberFormat="1" applyFont="1" applyFill="1" applyBorder="1" applyProtection="1">
      <alignment/>
      <protection/>
    </xf>
    <xf numFmtId="166" fontId="2" fillId="0" borderId="67" xfId="113" applyNumberFormat="1" applyFont="1" applyBorder="1" applyProtection="1">
      <alignment/>
      <protection/>
    </xf>
    <xf numFmtId="166" fontId="2" fillId="0" borderId="67" xfId="113" applyNumberFormat="1" applyFont="1" applyFill="1" applyBorder="1" applyProtection="1">
      <alignment/>
      <protection/>
    </xf>
    <xf numFmtId="166" fontId="2" fillId="0" borderId="35" xfId="113" applyNumberFormat="1" applyFont="1" applyFill="1" applyBorder="1" applyProtection="1">
      <alignment/>
      <protection/>
    </xf>
    <xf numFmtId="166" fontId="2" fillId="0" borderId="69" xfId="113" applyNumberFormat="1" applyFont="1" applyBorder="1" applyProtection="1">
      <alignment/>
      <protection/>
    </xf>
    <xf numFmtId="166" fontId="2" fillId="0" borderId="35" xfId="113" applyNumberFormat="1" applyFont="1" applyBorder="1" applyProtection="1">
      <alignment/>
      <protection/>
    </xf>
    <xf numFmtId="166" fontId="2" fillId="0" borderId="68" xfId="113" applyNumberFormat="1" applyFont="1" applyFill="1" applyBorder="1" applyProtection="1">
      <alignment/>
      <protection/>
    </xf>
    <xf numFmtId="167" fontId="22" fillId="0" borderId="11" xfId="113" applyNumberFormat="1" applyFont="1" applyFill="1" applyBorder="1" applyProtection="1">
      <alignment/>
      <protection/>
    </xf>
    <xf numFmtId="167" fontId="22" fillId="0" borderId="11" xfId="113" applyNumberFormat="1" applyFont="1" applyFill="1" applyBorder="1" applyAlignment="1" applyProtection="1" quotePrefix="1">
      <alignment horizontal="left"/>
      <protection/>
    </xf>
    <xf numFmtId="167" fontId="22" fillId="0" borderId="14" xfId="113" applyNumberFormat="1" applyFont="1" applyFill="1" applyBorder="1" applyProtection="1">
      <alignment/>
      <protection/>
    </xf>
    <xf numFmtId="167" fontId="22" fillId="0" borderId="35" xfId="113" applyNumberFormat="1" applyFont="1" applyFill="1" applyBorder="1" applyProtection="1">
      <alignment/>
      <protection/>
    </xf>
    <xf numFmtId="166" fontId="1" fillId="0" borderId="10" xfId="113" applyNumberFormat="1" applyFont="1" applyBorder="1" applyProtection="1">
      <alignment/>
      <protection/>
    </xf>
    <xf numFmtId="166" fontId="1" fillId="0" borderId="11" xfId="113" applyNumberFormat="1" applyFont="1" applyBorder="1" applyProtection="1">
      <alignment/>
      <protection/>
    </xf>
    <xf numFmtId="166" fontId="1" fillId="0" borderId="62" xfId="113" applyNumberFormat="1" applyFont="1" applyBorder="1" applyProtection="1">
      <alignment/>
      <protection/>
    </xf>
    <xf numFmtId="167" fontId="23" fillId="0" borderId="11" xfId="113" applyNumberFormat="1" applyFont="1" applyFill="1" applyBorder="1" applyProtection="1">
      <alignment/>
      <protection/>
    </xf>
    <xf numFmtId="166" fontId="1" fillId="0" borderId="10" xfId="113" applyNumberFormat="1" applyFont="1" applyFill="1" applyBorder="1" applyProtection="1">
      <alignment/>
      <protection/>
    </xf>
    <xf numFmtId="166" fontId="1" fillId="0" borderId="11" xfId="113" applyNumberFormat="1" applyFont="1" applyFill="1" applyBorder="1" applyProtection="1">
      <alignment/>
      <protection/>
    </xf>
    <xf numFmtId="166" fontId="1" fillId="0" borderId="65" xfId="113" applyNumberFormat="1" applyFont="1" applyFill="1" applyBorder="1" applyProtection="1">
      <alignment/>
      <protection/>
    </xf>
    <xf numFmtId="166" fontId="2" fillId="0" borderId="19" xfId="113" applyNumberFormat="1" applyFont="1" applyBorder="1" applyProtection="1">
      <alignment/>
      <protection/>
    </xf>
    <xf numFmtId="167" fontId="22" fillId="0" borderId="12" xfId="113" applyNumberFormat="1" applyFont="1" applyFill="1" applyBorder="1" applyProtection="1">
      <alignment/>
      <protection/>
    </xf>
    <xf numFmtId="166" fontId="2" fillId="0" borderId="10" xfId="115" applyNumberFormat="1" applyFont="1" applyBorder="1" applyProtection="1">
      <alignment/>
      <protection/>
    </xf>
    <xf numFmtId="166" fontId="2" fillId="0" borderId="10" xfId="115" applyNumberFormat="1" applyFont="1" applyFill="1" applyBorder="1" applyProtection="1">
      <alignment/>
      <protection/>
    </xf>
    <xf numFmtId="166" fontId="2" fillId="0" borderId="11" xfId="115" applyNumberFormat="1" applyFont="1" applyFill="1" applyBorder="1" applyProtection="1">
      <alignment/>
      <protection/>
    </xf>
    <xf numFmtId="166" fontId="2" fillId="0" borderId="62" xfId="115" applyNumberFormat="1" applyFont="1" applyBorder="1" applyProtection="1">
      <alignment/>
      <protection/>
    </xf>
    <xf numFmtId="166" fontId="2" fillId="0" borderId="11" xfId="115" applyNumberFormat="1" applyFont="1" applyBorder="1" applyProtection="1">
      <alignment/>
      <protection/>
    </xf>
    <xf numFmtId="166" fontId="2" fillId="0" borderId="65" xfId="115" applyNumberFormat="1" applyFont="1" applyFill="1" applyBorder="1" applyProtection="1">
      <alignment/>
      <protection/>
    </xf>
    <xf numFmtId="166" fontId="2" fillId="0" borderId="0" xfId="115" applyNumberFormat="1" applyFont="1" applyBorder="1" applyProtection="1">
      <alignment/>
      <protection/>
    </xf>
    <xf numFmtId="166" fontId="2" fillId="0" borderId="0" xfId="115" applyNumberFormat="1" applyFont="1" applyFill="1" applyBorder="1" applyProtection="1">
      <alignment/>
      <protection/>
    </xf>
    <xf numFmtId="166" fontId="2" fillId="0" borderId="14" xfId="115" applyNumberFormat="1" applyFont="1" applyFill="1" applyBorder="1" applyProtection="1">
      <alignment/>
      <protection/>
    </xf>
    <xf numFmtId="166" fontId="2" fillId="0" borderId="21" xfId="115" applyNumberFormat="1" applyFont="1" applyBorder="1" applyProtection="1">
      <alignment/>
      <protection/>
    </xf>
    <xf numFmtId="166" fontId="2" fillId="0" borderId="14" xfId="115" applyNumberFormat="1" applyFont="1" applyBorder="1" applyProtection="1">
      <alignment/>
      <protection/>
    </xf>
    <xf numFmtId="166" fontId="2" fillId="0" borderId="63" xfId="115" applyNumberFormat="1" applyFont="1" applyFill="1" applyBorder="1" applyProtection="1">
      <alignment/>
      <protection/>
    </xf>
    <xf numFmtId="166" fontId="2" fillId="0" borderId="24" xfId="115" applyNumberFormat="1" applyFont="1" applyBorder="1" applyProtection="1">
      <alignment/>
      <protection/>
    </xf>
    <xf numFmtId="166" fontId="2" fillId="0" borderId="12" xfId="115" applyNumberFormat="1" applyFont="1" applyBorder="1" applyProtection="1">
      <alignment/>
      <protection/>
    </xf>
    <xf numFmtId="166" fontId="2" fillId="0" borderId="67" xfId="115" applyNumberFormat="1" applyFont="1" applyBorder="1" applyProtection="1">
      <alignment/>
      <protection/>
    </xf>
    <xf numFmtId="166" fontId="2" fillId="0" borderId="67" xfId="115" applyNumberFormat="1" applyFont="1" applyFill="1" applyBorder="1" applyProtection="1">
      <alignment/>
      <protection/>
    </xf>
    <xf numFmtId="166" fontId="2" fillId="0" borderId="35" xfId="115" applyNumberFormat="1" applyFont="1" applyFill="1" applyBorder="1" applyProtection="1">
      <alignment/>
      <protection/>
    </xf>
    <xf numFmtId="166" fontId="2" fillId="0" borderId="69" xfId="115" applyNumberFormat="1" applyFont="1" applyBorder="1" applyProtection="1">
      <alignment/>
      <protection/>
    </xf>
    <xf numFmtId="166" fontId="2" fillId="0" borderId="35" xfId="115" applyNumberFormat="1" applyFont="1" applyBorder="1" applyProtection="1">
      <alignment/>
      <protection/>
    </xf>
    <xf numFmtId="166" fontId="2" fillId="0" borderId="68" xfId="115" applyNumberFormat="1" applyFont="1" applyFill="1" applyBorder="1" applyProtection="1">
      <alignment/>
      <protection/>
    </xf>
    <xf numFmtId="167" fontId="22" fillId="0" borderId="11" xfId="115" applyNumberFormat="1" applyFont="1" applyFill="1" applyBorder="1" applyProtection="1">
      <alignment/>
      <protection/>
    </xf>
    <xf numFmtId="167" fontId="22" fillId="0" borderId="11" xfId="115" applyNumberFormat="1" applyFont="1" applyFill="1" applyBorder="1" applyAlignment="1" applyProtection="1" quotePrefix="1">
      <alignment horizontal="left"/>
      <protection/>
    </xf>
    <xf numFmtId="167" fontId="22" fillId="0" borderId="14" xfId="115" applyNumberFormat="1" applyFont="1" applyFill="1" applyBorder="1" applyProtection="1">
      <alignment/>
      <protection/>
    </xf>
    <xf numFmtId="167" fontId="22" fillId="0" borderId="35" xfId="115" applyNumberFormat="1" applyFont="1" applyFill="1" applyBorder="1" applyProtection="1">
      <alignment/>
      <protection/>
    </xf>
    <xf numFmtId="166" fontId="1" fillId="0" borderId="10" xfId="115" applyNumberFormat="1" applyFont="1" applyBorder="1" applyProtection="1">
      <alignment/>
      <protection/>
    </xf>
    <xf numFmtId="166" fontId="1" fillId="0" borderId="11" xfId="115" applyNumberFormat="1" applyFont="1" applyBorder="1" applyProtection="1">
      <alignment/>
      <protection/>
    </xf>
    <xf numFmtId="166" fontId="1" fillId="0" borderId="62" xfId="115" applyNumberFormat="1" applyFont="1" applyBorder="1" applyProtection="1">
      <alignment/>
      <protection/>
    </xf>
    <xf numFmtId="167" fontId="23" fillId="0" borderId="11" xfId="115" applyNumberFormat="1" applyFont="1" applyFill="1" applyBorder="1" applyProtection="1">
      <alignment/>
      <protection/>
    </xf>
    <xf numFmtId="166" fontId="1" fillId="0" borderId="10" xfId="115" applyNumberFormat="1" applyFont="1" applyFill="1" applyBorder="1" applyProtection="1">
      <alignment/>
      <protection/>
    </xf>
    <xf numFmtId="166" fontId="1" fillId="0" borderId="11" xfId="115" applyNumberFormat="1" applyFont="1" applyFill="1" applyBorder="1" applyProtection="1">
      <alignment/>
      <protection/>
    </xf>
    <xf numFmtId="166" fontId="1" fillId="0" borderId="65" xfId="115" applyNumberFormat="1" applyFont="1" applyFill="1" applyBorder="1" applyProtection="1">
      <alignment/>
      <protection/>
    </xf>
    <xf numFmtId="166" fontId="2" fillId="34" borderId="14" xfId="115" applyNumberFormat="1" applyFont="1" applyFill="1" applyBorder="1" applyProtection="1">
      <alignment/>
      <protection/>
    </xf>
    <xf numFmtId="166" fontId="2" fillId="0" borderId="19" xfId="115" applyNumberFormat="1" applyFont="1" applyBorder="1" applyProtection="1">
      <alignment/>
      <protection/>
    </xf>
    <xf numFmtId="167" fontId="22" fillId="0" borderId="12" xfId="115" applyNumberFormat="1" applyFont="1" applyFill="1" applyBorder="1" applyProtection="1">
      <alignment/>
      <protection/>
    </xf>
    <xf numFmtId="166" fontId="2" fillId="0" borderId="10" xfId="117" applyNumberFormat="1" applyFont="1" applyBorder="1" applyProtection="1">
      <alignment/>
      <protection/>
    </xf>
    <xf numFmtId="166" fontId="2" fillId="0" borderId="10" xfId="117" applyNumberFormat="1" applyFont="1" applyFill="1" applyBorder="1" applyProtection="1">
      <alignment/>
      <protection/>
    </xf>
    <xf numFmtId="166" fontId="2" fillId="0" borderId="11" xfId="117" applyNumberFormat="1" applyFont="1" applyFill="1" applyBorder="1" applyProtection="1">
      <alignment/>
      <protection/>
    </xf>
    <xf numFmtId="166" fontId="2" fillId="0" borderId="11" xfId="117" applyNumberFormat="1" applyFont="1" applyBorder="1" applyProtection="1">
      <alignment/>
      <protection/>
    </xf>
    <xf numFmtId="166" fontId="2" fillId="0" borderId="0" xfId="117" applyNumberFormat="1" applyFont="1" applyBorder="1" applyProtection="1">
      <alignment/>
      <protection/>
    </xf>
    <xf numFmtId="166" fontId="2" fillId="0" borderId="14" xfId="117" applyNumberFormat="1" applyFont="1" applyBorder="1" applyProtection="1">
      <alignment/>
      <protection/>
    </xf>
    <xf numFmtId="166" fontId="2" fillId="0" borderId="12" xfId="117" applyNumberFormat="1" applyFont="1" applyBorder="1" applyProtection="1">
      <alignment/>
      <protection/>
    </xf>
    <xf numFmtId="166" fontId="2" fillId="0" borderId="67" xfId="117" applyNumberFormat="1" applyFont="1" applyBorder="1" applyProtection="1">
      <alignment/>
      <protection/>
    </xf>
    <xf numFmtId="166" fontId="2" fillId="0" borderId="35" xfId="117" applyNumberFormat="1" applyFont="1" applyBorder="1" applyProtection="1">
      <alignment/>
      <protection/>
    </xf>
    <xf numFmtId="166" fontId="1" fillId="0" borderId="10" xfId="117" applyNumberFormat="1" applyFont="1" applyBorder="1" applyProtection="1">
      <alignment/>
      <protection/>
    </xf>
    <xf numFmtId="166" fontId="1" fillId="0" borderId="11" xfId="117" applyNumberFormat="1" applyFont="1" applyBorder="1" applyProtection="1">
      <alignment/>
      <protection/>
    </xf>
    <xf numFmtId="166" fontId="2" fillId="0" borderId="19" xfId="117" applyNumberFormat="1" applyFont="1" applyBorder="1" applyProtection="1">
      <alignment/>
      <protection/>
    </xf>
    <xf numFmtId="164" fontId="1" fillId="0" borderId="23" xfId="121" applyNumberFormat="1" applyFont="1" applyFill="1" applyBorder="1">
      <alignment/>
      <protection/>
    </xf>
    <xf numFmtId="164" fontId="2" fillId="0" borderId="13" xfId="121" applyNumberFormat="1" applyFont="1" applyFill="1" applyBorder="1">
      <alignment/>
      <protection/>
    </xf>
    <xf numFmtId="164" fontId="1" fillId="0" borderId="11" xfId="121" applyNumberFormat="1" applyFont="1" applyFill="1" applyBorder="1">
      <alignment/>
      <protection/>
    </xf>
    <xf numFmtId="164" fontId="1" fillId="0" borderId="36" xfId="121" applyNumberFormat="1" applyFont="1" applyFill="1" applyBorder="1" applyAlignment="1">
      <alignment vertical="center"/>
      <protection/>
    </xf>
    <xf numFmtId="164" fontId="7" fillId="0" borderId="31" xfId="121" applyNumberFormat="1" applyFont="1" applyFill="1" applyBorder="1" applyAlignment="1">
      <alignment vertical="center"/>
      <protection/>
    </xf>
    <xf numFmtId="164" fontId="2" fillId="0" borderId="31" xfId="121" applyNumberFormat="1" applyFont="1" applyFill="1" applyBorder="1" applyAlignment="1">
      <alignment vertical="center"/>
      <protection/>
    </xf>
    <xf numFmtId="164" fontId="2" fillId="0" borderId="14" xfId="121" applyNumberFormat="1" applyFont="1" applyFill="1" applyBorder="1">
      <alignment/>
      <protection/>
    </xf>
    <xf numFmtId="164" fontId="2" fillId="0" borderId="18" xfId="121" applyNumberFormat="1" applyFont="1" applyFill="1" applyBorder="1">
      <alignment/>
      <protection/>
    </xf>
    <xf numFmtId="164" fontId="2" fillId="0" borderId="15" xfId="121" applyNumberFormat="1" applyFont="1" applyFill="1" applyBorder="1">
      <alignment/>
      <protection/>
    </xf>
    <xf numFmtId="164" fontId="2" fillId="0" borderId="17" xfId="121" applyNumberFormat="1" applyFont="1" applyFill="1" applyBorder="1">
      <alignment/>
      <protection/>
    </xf>
    <xf numFmtId="164" fontId="2" fillId="0" borderId="12" xfId="121" applyNumberFormat="1" applyFont="1" applyFill="1" applyBorder="1">
      <alignment/>
      <protection/>
    </xf>
    <xf numFmtId="164" fontId="1" fillId="0" borderId="23" xfId="122" applyNumberFormat="1" applyFont="1" applyFill="1" applyBorder="1">
      <alignment/>
      <protection/>
    </xf>
    <xf numFmtId="164" fontId="2" fillId="0" borderId="13" xfId="122" applyNumberFormat="1" applyFont="1" applyFill="1" applyBorder="1">
      <alignment/>
      <protection/>
    </xf>
    <xf numFmtId="164" fontId="1" fillId="0" borderId="11" xfId="122" applyNumberFormat="1" applyFont="1" applyFill="1" applyBorder="1">
      <alignment/>
      <protection/>
    </xf>
    <xf numFmtId="164" fontId="1" fillId="0" borderId="26" xfId="79" applyNumberFormat="1" applyFont="1" applyFill="1" applyBorder="1" applyAlignment="1">
      <alignment/>
    </xf>
    <xf numFmtId="164" fontId="7" fillId="0" borderId="31" xfId="122" applyNumberFormat="1" applyFont="1" applyFill="1" applyBorder="1" applyAlignment="1">
      <alignment vertical="center"/>
      <protection/>
    </xf>
    <xf numFmtId="164" fontId="13" fillId="0" borderId="36" xfId="122" applyNumberFormat="1" applyFont="1" applyFill="1" applyBorder="1" applyAlignment="1">
      <alignment vertical="center"/>
      <protection/>
    </xf>
    <xf numFmtId="164" fontId="2" fillId="0" borderId="14" xfId="122" applyNumberFormat="1" applyFont="1" applyFill="1" applyBorder="1">
      <alignment/>
      <protection/>
    </xf>
    <xf numFmtId="164" fontId="2" fillId="0" borderId="18" xfId="122" applyNumberFormat="1" applyFont="1" applyFill="1" applyBorder="1">
      <alignment/>
      <protection/>
    </xf>
    <xf numFmtId="164" fontId="2" fillId="0" borderId="15" xfId="122" applyNumberFormat="1" applyFont="1" applyFill="1" applyBorder="1">
      <alignment/>
      <protection/>
    </xf>
    <xf numFmtId="164" fontId="2" fillId="0" borderId="17" xfId="122" applyNumberFormat="1" applyFont="1" applyFill="1" applyBorder="1">
      <alignment/>
      <protection/>
    </xf>
    <xf numFmtId="164" fontId="2" fillId="0" borderId="12" xfId="122" applyNumberFormat="1" applyFont="1" applyFill="1" applyBorder="1">
      <alignment/>
      <protection/>
    </xf>
    <xf numFmtId="164" fontId="1" fillId="0" borderId="23" xfId="123" applyNumberFormat="1" applyFont="1" applyFill="1" applyBorder="1">
      <alignment/>
      <protection/>
    </xf>
    <xf numFmtId="164" fontId="2" fillId="0" borderId="13" xfId="123" applyNumberFormat="1" applyFont="1" applyFill="1" applyBorder="1">
      <alignment/>
      <protection/>
    </xf>
    <xf numFmtId="164" fontId="1" fillId="0" borderId="36" xfId="123" applyNumberFormat="1" applyFont="1" applyFill="1" applyBorder="1" applyAlignment="1">
      <alignment vertical="center"/>
      <protection/>
    </xf>
    <xf numFmtId="164" fontId="2" fillId="0" borderId="31" xfId="123" applyNumberFormat="1" applyFont="1" applyFill="1" applyBorder="1">
      <alignment/>
      <protection/>
    </xf>
    <xf numFmtId="164" fontId="1" fillId="0" borderId="36" xfId="123" applyNumberFormat="1" applyFont="1" applyFill="1" applyBorder="1">
      <alignment/>
      <protection/>
    </xf>
    <xf numFmtId="164" fontId="1" fillId="0" borderId="23" xfId="123" applyNumberFormat="1" applyFont="1" applyFill="1" applyBorder="1" applyAlignment="1">
      <alignment vertical="center"/>
      <protection/>
    </xf>
    <xf numFmtId="164" fontId="1" fillId="0" borderId="26" xfId="123" applyNumberFormat="1" applyFont="1" applyFill="1" applyBorder="1">
      <alignment/>
      <protection/>
    </xf>
    <xf numFmtId="164" fontId="1" fillId="0" borderId="47" xfId="123" applyNumberFormat="1" applyFont="1" applyFill="1" applyBorder="1">
      <alignment/>
      <protection/>
    </xf>
    <xf numFmtId="164" fontId="1" fillId="0" borderId="23" xfId="124" applyNumberFormat="1" applyFont="1" applyFill="1" applyBorder="1">
      <alignment/>
      <protection/>
    </xf>
    <xf numFmtId="164" fontId="2" fillId="0" borderId="13" xfId="124" applyNumberFormat="1" applyFont="1" applyFill="1" applyBorder="1">
      <alignment/>
      <protection/>
    </xf>
    <xf numFmtId="164" fontId="2" fillId="0" borderId="31" xfId="124" applyNumberFormat="1" applyFont="1" applyFill="1" applyBorder="1">
      <alignment/>
      <protection/>
    </xf>
    <xf numFmtId="164" fontId="2" fillId="0" borderId="26" xfId="124" applyNumberFormat="1" applyFont="1" applyFill="1" applyBorder="1">
      <alignment/>
      <protection/>
    </xf>
    <xf numFmtId="164" fontId="2" fillId="0" borderId="47" xfId="124" applyNumberFormat="1" applyFont="1" applyFill="1" applyBorder="1">
      <alignment/>
      <protection/>
    </xf>
    <xf numFmtId="164" fontId="1" fillId="0" borderId="36" xfId="124" applyNumberFormat="1" applyFont="1" applyFill="1" applyBorder="1">
      <alignment/>
      <protection/>
    </xf>
    <xf numFmtId="177" fontId="2" fillId="0" borderId="0" xfId="125" applyNumberFormat="1" applyFont="1" applyFill="1" applyBorder="1">
      <alignment/>
      <protection/>
    </xf>
    <xf numFmtId="177" fontId="2" fillId="0" borderId="14" xfId="125" applyNumberFormat="1" applyFont="1" applyFill="1" applyBorder="1">
      <alignment/>
      <protection/>
    </xf>
    <xf numFmtId="177" fontId="2" fillId="0" borderId="21" xfId="125" applyNumberFormat="1" applyFont="1" applyFill="1" applyBorder="1">
      <alignment/>
      <protection/>
    </xf>
    <xf numFmtId="177" fontId="2" fillId="0" borderId="19" xfId="125" applyNumberFormat="1" applyFont="1" applyFill="1" applyBorder="1">
      <alignment/>
      <protection/>
    </xf>
    <xf numFmtId="176" fontId="2" fillId="0" borderId="13" xfId="125" applyNumberFormat="1" applyFont="1" applyFill="1" applyBorder="1">
      <alignment/>
      <protection/>
    </xf>
    <xf numFmtId="177" fontId="2" fillId="0" borderId="13" xfId="125" applyNumberFormat="1" applyFont="1" applyFill="1" applyBorder="1">
      <alignment/>
      <protection/>
    </xf>
    <xf numFmtId="176" fontId="13" fillId="0" borderId="27" xfId="125" applyNumberFormat="1" applyFont="1" applyFill="1" applyBorder="1" applyAlignment="1">
      <alignment vertical="center"/>
      <protection/>
    </xf>
    <xf numFmtId="176" fontId="2" fillId="0" borderId="14" xfId="125" applyNumberFormat="1" applyFont="1" applyFill="1" applyBorder="1">
      <alignment/>
      <protection/>
    </xf>
    <xf numFmtId="176" fontId="2" fillId="0" borderId="21" xfId="125" applyNumberFormat="1" applyFont="1" applyFill="1" applyBorder="1">
      <alignment/>
      <protection/>
    </xf>
    <xf numFmtId="176" fontId="13" fillId="0" borderId="42" xfId="125" applyNumberFormat="1" applyFont="1" applyFill="1" applyBorder="1" applyAlignment="1">
      <alignment vertical="center"/>
      <protection/>
    </xf>
    <xf numFmtId="177" fontId="2" fillId="0" borderId="31" xfId="125" applyNumberFormat="1" applyFont="1" applyFill="1" applyBorder="1">
      <alignment/>
      <protection/>
    </xf>
    <xf numFmtId="177" fontId="13" fillId="0" borderId="71" xfId="125" applyNumberFormat="1" applyFont="1" applyFill="1" applyBorder="1" applyAlignment="1">
      <alignment vertical="center"/>
      <protection/>
    </xf>
    <xf numFmtId="177" fontId="13" fillId="0" borderId="43" xfId="125" applyNumberFormat="1" applyFont="1" applyFill="1" applyBorder="1" applyAlignment="1">
      <alignment vertical="center"/>
      <protection/>
    </xf>
    <xf numFmtId="177" fontId="13" fillId="0" borderId="27" xfId="125" applyNumberFormat="1" applyFont="1" applyFill="1" applyBorder="1" applyAlignment="1">
      <alignment vertical="center"/>
      <protection/>
    </xf>
    <xf numFmtId="176" fontId="2" fillId="0" borderId="17" xfId="125" applyNumberFormat="1" applyFont="1" applyFill="1" applyBorder="1">
      <alignment/>
      <protection/>
    </xf>
    <xf numFmtId="176" fontId="2" fillId="0" borderId="12" xfId="125" applyNumberFormat="1" applyFont="1" applyFill="1" applyBorder="1">
      <alignment/>
      <protection/>
    </xf>
    <xf numFmtId="176" fontId="13" fillId="0" borderId="43" xfId="125" applyNumberFormat="1" applyFont="1" applyFill="1" applyBorder="1" applyAlignment="1">
      <alignment vertical="center"/>
      <protection/>
    </xf>
    <xf numFmtId="177" fontId="2" fillId="0" borderId="0" xfId="126" applyNumberFormat="1" applyFont="1" applyFill="1" applyBorder="1">
      <alignment/>
      <protection/>
    </xf>
    <xf numFmtId="177" fontId="2" fillId="0" borderId="14" xfId="126" applyNumberFormat="1" applyFont="1" applyFill="1" applyBorder="1">
      <alignment/>
      <protection/>
    </xf>
    <xf numFmtId="177" fontId="2" fillId="0" borderId="21" xfId="126" applyNumberFormat="1" applyFont="1" applyFill="1" applyBorder="1">
      <alignment/>
      <protection/>
    </xf>
    <xf numFmtId="177" fontId="2" fillId="0" borderId="19" xfId="126" applyNumberFormat="1" applyFont="1" applyFill="1" applyBorder="1">
      <alignment/>
      <protection/>
    </xf>
    <xf numFmtId="176" fontId="2" fillId="0" borderId="13" xfId="126" applyNumberFormat="1" applyFont="1" applyBorder="1">
      <alignment/>
      <protection/>
    </xf>
    <xf numFmtId="176" fontId="2" fillId="0" borderId="13" xfId="126" applyNumberFormat="1" applyFont="1" applyFill="1" applyBorder="1">
      <alignment/>
      <protection/>
    </xf>
    <xf numFmtId="176" fontId="2" fillId="0" borderId="13" xfId="126" applyNumberFormat="1" applyFont="1" applyFill="1" applyBorder="1" applyAlignment="1">
      <alignment horizontal="right"/>
      <protection/>
    </xf>
    <xf numFmtId="176" fontId="2" fillId="0" borderId="15" xfId="126" applyNumberFormat="1" applyFont="1" applyFill="1" applyBorder="1">
      <alignment/>
      <protection/>
    </xf>
    <xf numFmtId="176" fontId="1" fillId="0" borderId="27" xfId="126" applyNumberFormat="1" applyFont="1" applyFill="1" applyBorder="1" applyAlignment="1">
      <alignment horizontal="center" vertical="center"/>
      <protection/>
    </xf>
    <xf numFmtId="176" fontId="2" fillId="0" borderId="18" xfId="126" applyNumberFormat="1" applyFont="1" applyFill="1" applyBorder="1">
      <alignment/>
      <protection/>
    </xf>
    <xf numFmtId="176" fontId="2" fillId="0" borderId="14" xfId="126" applyNumberFormat="1" applyFont="1" applyFill="1" applyBorder="1">
      <alignment/>
      <protection/>
    </xf>
    <xf numFmtId="176" fontId="2" fillId="0" borderId="14" xfId="126" applyNumberFormat="1" applyFont="1" applyFill="1" applyBorder="1" applyAlignment="1">
      <alignment horizontal="right"/>
      <protection/>
    </xf>
    <xf numFmtId="176" fontId="1" fillId="0" borderId="43" xfId="126" applyNumberFormat="1" applyFont="1" applyFill="1" applyBorder="1" applyAlignment="1">
      <alignment horizontal="center" vertical="center"/>
      <protection/>
    </xf>
    <xf numFmtId="176" fontId="2" fillId="0" borderId="21" xfId="126" applyNumberFormat="1" applyFont="1" applyFill="1" applyBorder="1">
      <alignment/>
      <protection/>
    </xf>
    <xf numFmtId="176" fontId="13" fillId="0" borderId="42" xfId="126" applyNumberFormat="1" applyFont="1" applyFill="1" applyBorder="1" applyAlignment="1">
      <alignment vertical="center"/>
      <protection/>
    </xf>
    <xf numFmtId="177" fontId="2" fillId="0" borderId="31" xfId="126" applyNumberFormat="1" applyFont="1" applyFill="1" applyBorder="1">
      <alignment/>
      <protection/>
    </xf>
    <xf numFmtId="177" fontId="13" fillId="0" borderId="71" xfId="126" applyNumberFormat="1" applyFont="1" applyFill="1" applyBorder="1" applyAlignment="1">
      <alignment vertical="center"/>
      <protection/>
    </xf>
    <xf numFmtId="177" fontId="13" fillId="0" borderId="43" xfId="126" applyNumberFormat="1" applyFont="1" applyFill="1" applyBorder="1" applyAlignment="1">
      <alignment vertical="center"/>
      <protection/>
    </xf>
    <xf numFmtId="177" fontId="13" fillId="0" borderId="27" xfId="126" applyNumberFormat="1" applyFont="1" applyFill="1" applyBorder="1" applyAlignment="1">
      <alignment vertical="center"/>
      <protection/>
    </xf>
    <xf numFmtId="176" fontId="2" fillId="0" borderId="13" xfId="126" applyNumberFormat="1" applyFont="1" applyFill="1" applyBorder="1" applyAlignment="1">
      <alignment horizontal="center"/>
      <protection/>
    </xf>
    <xf numFmtId="177" fontId="2" fillId="0" borderId="0" xfId="127" applyNumberFormat="1" applyFont="1" applyFill="1" applyBorder="1">
      <alignment/>
      <protection/>
    </xf>
    <xf numFmtId="177" fontId="2" fillId="0" borderId="21" xfId="127" applyNumberFormat="1" applyFont="1" applyFill="1" applyBorder="1">
      <alignment/>
      <protection/>
    </xf>
    <xf numFmtId="177" fontId="2" fillId="0" borderId="24" xfId="127" applyNumberFormat="1" applyFont="1" applyFill="1" applyBorder="1">
      <alignment/>
      <protection/>
    </xf>
    <xf numFmtId="177" fontId="1" fillId="0" borderId="42" xfId="127" applyNumberFormat="1" applyFont="1" applyFill="1" applyBorder="1" applyAlignment="1">
      <alignment vertical="center"/>
      <protection/>
    </xf>
    <xf numFmtId="177" fontId="2" fillId="0" borderId="13" xfId="127" applyNumberFormat="1" applyFont="1" applyFill="1" applyBorder="1">
      <alignment/>
      <protection/>
    </xf>
    <xf numFmtId="177" fontId="2" fillId="0" borderId="15" xfId="127" applyNumberFormat="1" applyFont="1" applyFill="1" applyBorder="1">
      <alignment/>
      <protection/>
    </xf>
    <xf numFmtId="177" fontId="1" fillId="0" borderId="27" xfId="127" applyNumberFormat="1" applyFont="1" applyFill="1" applyBorder="1" applyAlignment="1">
      <alignment vertical="center"/>
      <protection/>
    </xf>
    <xf numFmtId="177" fontId="2" fillId="0" borderId="31" xfId="127" applyNumberFormat="1" applyFont="1" applyFill="1" applyBorder="1">
      <alignment/>
      <protection/>
    </xf>
    <xf numFmtId="177" fontId="2" fillId="0" borderId="46" xfId="127" applyNumberFormat="1" applyFont="1" applyFill="1" applyBorder="1">
      <alignment/>
      <protection/>
    </xf>
    <xf numFmtId="177" fontId="1" fillId="0" borderId="47" xfId="127" applyNumberFormat="1" applyFont="1" applyFill="1" applyBorder="1" applyAlignment="1">
      <alignment vertical="center"/>
      <protection/>
    </xf>
    <xf numFmtId="0" fontId="2" fillId="0" borderId="22" xfId="128" applyFont="1" applyBorder="1" applyAlignment="1" applyProtection="1">
      <alignment horizontal="center" vertical="center"/>
      <protection/>
    </xf>
    <xf numFmtId="0" fontId="2" fillId="0" borderId="14" xfId="128" applyFont="1" applyBorder="1" applyAlignment="1" applyProtection="1">
      <alignment horizontal="center" vertical="center"/>
      <protection/>
    </xf>
    <xf numFmtId="0" fontId="2" fillId="0" borderId="30" xfId="128" applyFont="1" applyBorder="1" applyAlignment="1" applyProtection="1">
      <alignment horizontal="center" vertical="center"/>
      <protection/>
    </xf>
    <xf numFmtId="0" fontId="2" fillId="0" borderId="13" xfId="128" applyFont="1" applyBorder="1" applyAlignment="1" applyProtection="1">
      <alignment horizontal="center" vertical="center"/>
      <protection/>
    </xf>
    <xf numFmtId="0" fontId="2" fillId="0" borderId="15" xfId="128" applyFont="1" applyBorder="1" applyAlignment="1" applyProtection="1">
      <alignment horizontal="center" vertical="center"/>
      <protection/>
    </xf>
    <xf numFmtId="0" fontId="2" fillId="0" borderId="46" xfId="128" applyFont="1" applyBorder="1" applyAlignment="1" applyProtection="1">
      <alignment horizontal="center" vertical="center"/>
      <protection/>
    </xf>
    <xf numFmtId="0" fontId="2" fillId="0" borderId="34" xfId="128" applyFont="1" applyBorder="1" applyAlignment="1" applyProtection="1">
      <alignment horizontal="center" vertical="center"/>
      <protection/>
    </xf>
    <xf numFmtId="0" fontId="2" fillId="0" borderId="18" xfId="128" applyFont="1" applyBorder="1" applyAlignment="1" applyProtection="1" quotePrefix="1">
      <alignment horizontal="center" vertical="center"/>
      <protection/>
    </xf>
    <xf numFmtId="0" fontId="2" fillId="0" borderId="13" xfId="128" applyFont="1" applyBorder="1" applyAlignment="1" applyProtection="1" quotePrefix="1">
      <alignment horizontal="center" vertical="center"/>
      <protection/>
    </xf>
    <xf numFmtId="0" fontId="13" fillId="0" borderId="43" xfId="128" applyFont="1" applyBorder="1" applyAlignment="1">
      <alignment horizontal="center" vertical="center"/>
      <protection/>
    </xf>
    <xf numFmtId="0" fontId="13" fillId="0" borderId="27" xfId="128" applyFont="1" applyBorder="1" applyAlignment="1">
      <alignment horizontal="center" vertical="center"/>
      <protection/>
    </xf>
    <xf numFmtId="0" fontId="2" fillId="0" borderId="31" xfId="128" applyFont="1" applyBorder="1" applyAlignment="1" applyProtection="1">
      <alignment horizontal="center" vertical="center"/>
      <protection/>
    </xf>
    <xf numFmtId="0" fontId="7" fillId="0" borderId="71" xfId="128" applyFont="1" applyBorder="1" applyAlignment="1">
      <alignment horizontal="center" vertical="center"/>
      <protection/>
    </xf>
    <xf numFmtId="0" fontId="2" fillId="0" borderId="17" xfId="128" applyFont="1" applyBorder="1" applyAlignment="1" applyProtection="1">
      <alignment horizontal="center" vertical="center"/>
      <protection/>
    </xf>
    <xf numFmtId="0" fontId="2" fillId="0" borderId="12" xfId="128" applyFont="1" applyBorder="1" applyAlignment="1" applyProtection="1">
      <alignment horizontal="center" vertical="center"/>
      <protection/>
    </xf>
    <xf numFmtId="0" fontId="2" fillId="0" borderId="29" xfId="128" applyFont="1" applyBorder="1" applyAlignment="1" applyProtection="1" quotePrefix="1">
      <alignment horizontal="center" vertical="center"/>
      <protection/>
    </xf>
    <xf numFmtId="0" fontId="2" fillId="0" borderId="31" xfId="128" applyFont="1" applyBorder="1" applyAlignment="1" applyProtection="1" quotePrefix="1">
      <alignment horizontal="center" vertical="center"/>
      <protection/>
    </xf>
    <xf numFmtId="2" fontId="2" fillId="0" borderId="22" xfId="128" applyNumberFormat="1" applyFont="1" applyBorder="1" applyAlignment="1" applyProtection="1">
      <alignment horizontal="center" vertical="center"/>
      <protection/>
    </xf>
    <xf numFmtId="0" fontId="13" fillId="0" borderId="33" xfId="128" applyFont="1" applyBorder="1" applyAlignment="1">
      <alignment horizontal="center" vertical="center"/>
      <protection/>
    </xf>
    <xf numFmtId="0" fontId="13" fillId="0" borderId="71" xfId="128" applyFont="1" applyBorder="1" applyAlignment="1">
      <alignment horizontal="center" vertical="center"/>
      <protection/>
    </xf>
    <xf numFmtId="0" fontId="2" fillId="0" borderId="63" xfId="128" applyFont="1" applyBorder="1" applyAlignment="1" applyProtection="1" quotePrefix="1">
      <alignment horizontal="center" vertical="center"/>
      <protection/>
    </xf>
    <xf numFmtId="2" fontId="2" fillId="0" borderId="31" xfId="128" applyNumberFormat="1" applyFont="1" applyBorder="1" applyAlignment="1" applyProtection="1">
      <alignment horizontal="center" vertical="center"/>
      <protection/>
    </xf>
    <xf numFmtId="2" fontId="2" fillId="0" borderId="14" xfId="128" applyNumberFormat="1" applyFont="1" applyBorder="1" applyAlignment="1" applyProtection="1">
      <alignment horizontal="center" vertical="center"/>
      <protection/>
    </xf>
    <xf numFmtId="177" fontId="2" fillId="0" borderId="13" xfId="129" applyNumberFormat="1" applyFont="1" applyFill="1" applyBorder="1">
      <alignment/>
      <protection/>
    </xf>
    <xf numFmtId="177" fontId="2" fillId="0" borderId="15" xfId="129" applyNumberFormat="1" applyFont="1" applyFill="1" applyBorder="1">
      <alignment/>
      <protection/>
    </xf>
    <xf numFmtId="43" fontId="2" fillId="0" borderId="13" xfId="86" applyFont="1" applyBorder="1" applyAlignment="1">
      <alignment/>
    </xf>
    <xf numFmtId="177" fontId="2" fillId="0" borderId="31" xfId="129" applyNumberFormat="1" applyFont="1" applyFill="1" applyBorder="1">
      <alignment/>
      <protection/>
    </xf>
    <xf numFmtId="177" fontId="2" fillId="0" borderId="26" xfId="129" applyNumberFormat="1" applyFont="1" applyFill="1" applyBorder="1">
      <alignment/>
      <protection/>
    </xf>
    <xf numFmtId="177" fontId="2" fillId="0" borderId="13" xfId="129" applyNumberFormat="1" applyFont="1" applyFill="1" applyBorder="1" applyAlignment="1">
      <alignment/>
      <protection/>
    </xf>
    <xf numFmtId="177" fontId="2" fillId="0" borderId="27" xfId="129" applyNumberFormat="1" applyFont="1" applyFill="1" applyBorder="1">
      <alignment/>
      <protection/>
    </xf>
    <xf numFmtId="43" fontId="2" fillId="0" borderId="13" xfId="86" applyFont="1" applyBorder="1" applyAlignment="1">
      <alignment/>
    </xf>
    <xf numFmtId="177" fontId="2" fillId="0" borderId="0" xfId="132" applyNumberFormat="1" applyFont="1" applyFill="1" applyBorder="1">
      <alignment/>
      <protection/>
    </xf>
    <xf numFmtId="177" fontId="2" fillId="0" borderId="14" xfId="132" applyNumberFormat="1" applyFont="1" applyFill="1" applyBorder="1">
      <alignment/>
      <protection/>
    </xf>
    <xf numFmtId="177" fontId="2" fillId="0" borderId="21" xfId="132" applyNumberFormat="1" applyFont="1" applyFill="1" applyBorder="1">
      <alignment/>
      <protection/>
    </xf>
    <xf numFmtId="177" fontId="1" fillId="0" borderId="43" xfId="132" applyNumberFormat="1" applyFont="1" applyFill="1" applyBorder="1" applyAlignment="1">
      <alignment vertical="center"/>
      <protection/>
    </xf>
    <xf numFmtId="177" fontId="2" fillId="0" borderId="13" xfId="132" applyNumberFormat="1" applyFont="1" applyFill="1" applyBorder="1">
      <alignment/>
      <protection/>
    </xf>
    <xf numFmtId="177" fontId="2" fillId="0" borderId="15" xfId="132" applyNumberFormat="1" applyFont="1" applyFill="1" applyBorder="1">
      <alignment/>
      <protection/>
    </xf>
    <xf numFmtId="177" fontId="1" fillId="0" borderId="27" xfId="132" applyNumberFormat="1" applyFont="1" applyFill="1" applyBorder="1" applyAlignment="1">
      <alignment vertical="center"/>
      <protection/>
    </xf>
    <xf numFmtId="177" fontId="2" fillId="0" borderId="18" xfId="132" applyNumberFormat="1" applyFont="1" applyFill="1" applyBorder="1">
      <alignment/>
      <protection/>
    </xf>
    <xf numFmtId="177" fontId="7" fillId="0" borderId="13" xfId="132" applyNumberFormat="1" applyFont="1" applyFill="1" applyBorder="1">
      <alignment/>
      <protection/>
    </xf>
    <xf numFmtId="177" fontId="7" fillId="0" borderId="21" xfId="132" applyNumberFormat="1" applyFont="1" applyFill="1" applyBorder="1">
      <alignment/>
      <protection/>
    </xf>
    <xf numFmtId="43" fontId="2" fillId="0" borderId="13" xfId="88" applyFont="1" applyBorder="1" applyAlignment="1">
      <alignment/>
    </xf>
    <xf numFmtId="39" fontId="1" fillId="0" borderId="63" xfId="132" applyNumberFormat="1" applyFont="1" applyFill="1" applyBorder="1" applyAlignment="1" applyProtection="1">
      <alignment horizontal="center" vertical="center" wrapText="1"/>
      <protection/>
    </xf>
    <xf numFmtId="177" fontId="1" fillId="0" borderId="98" xfId="132" applyNumberFormat="1" applyFont="1" applyFill="1" applyBorder="1" applyAlignment="1">
      <alignment vertical="center"/>
      <protection/>
    </xf>
    <xf numFmtId="177" fontId="2" fillId="0" borderId="63" xfId="132" applyNumberFormat="1" applyFont="1" applyFill="1" applyBorder="1">
      <alignment/>
      <protection/>
    </xf>
    <xf numFmtId="177" fontId="7" fillId="0" borderId="0" xfId="132" applyNumberFormat="1" applyFont="1" applyFill="1" applyBorder="1">
      <alignment/>
      <protection/>
    </xf>
    <xf numFmtId="43" fontId="2" fillId="0" borderId="14" xfId="88" applyFont="1" applyBorder="1" applyAlignment="1">
      <alignment/>
    </xf>
    <xf numFmtId="177" fontId="2" fillId="0" borderId="13" xfId="132" applyNumberFormat="1" applyFont="1" applyBorder="1">
      <alignment/>
      <protection/>
    </xf>
    <xf numFmtId="177" fontId="7" fillId="0" borderId="14" xfId="132" applyNumberFormat="1" applyFont="1" applyFill="1" applyBorder="1">
      <alignment/>
      <protection/>
    </xf>
    <xf numFmtId="177" fontId="2" fillId="0" borderId="13" xfId="132" applyNumberFormat="1" applyFont="1" applyFill="1" applyBorder="1" applyAlignment="1">
      <alignment/>
      <protection/>
    </xf>
    <xf numFmtId="177" fontId="2" fillId="0" borderId="15" xfId="132" applyNumberFormat="1" applyFont="1" applyFill="1" applyBorder="1" applyAlignment="1">
      <alignment/>
      <protection/>
    </xf>
    <xf numFmtId="177" fontId="2" fillId="0" borderId="61" xfId="132" applyNumberFormat="1" applyFont="1" applyFill="1" applyBorder="1">
      <alignment/>
      <protection/>
    </xf>
    <xf numFmtId="168" fontId="2" fillId="0" borderId="14" xfId="90" applyNumberFormat="1" applyFont="1" applyBorder="1" applyAlignment="1">
      <alignment horizontal="right" vertical="center"/>
    </xf>
    <xf numFmtId="168" fontId="2" fillId="0" borderId="14" xfId="90" applyNumberFormat="1" applyFont="1" applyFill="1" applyBorder="1" applyAlignment="1">
      <alignment horizontal="right" vertical="center"/>
    </xf>
    <xf numFmtId="168" fontId="2" fillId="0" borderId="12" xfId="90" applyNumberFormat="1" applyFont="1" applyFill="1" applyBorder="1" applyAlignment="1">
      <alignment horizontal="right" vertical="center"/>
    </xf>
    <xf numFmtId="168" fontId="2" fillId="0" borderId="63" xfId="90" applyNumberFormat="1" applyFont="1" applyBorder="1" applyAlignment="1">
      <alignment horizontal="right" vertical="center"/>
    </xf>
    <xf numFmtId="168" fontId="2" fillId="0" borderId="63" xfId="90" applyNumberFormat="1" applyFont="1" applyFill="1" applyBorder="1" applyAlignment="1">
      <alignment horizontal="right" vertical="center"/>
    </xf>
    <xf numFmtId="168" fontId="2" fillId="0" borderId="45" xfId="90" applyNumberFormat="1" applyFont="1" applyFill="1" applyBorder="1" applyAlignment="1">
      <alignment horizontal="right" vertical="center"/>
    </xf>
    <xf numFmtId="168" fontId="1" fillId="0" borderId="43" xfId="90" applyNumberFormat="1" applyFont="1" applyFill="1" applyBorder="1" applyAlignment="1">
      <alignment horizontal="right" vertical="center"/>
    </xf>
    <xf numFmtId="168" fontId="1" fillId="0" borderId="98" xfId="90" applyNumberFormat="1" applyFont="1" applyFill="1" applyBorder="1" applyAlignment="1">
      <alignment horizontal="right" vertical="center"/>
    </xf>
    <xf numFmtId="43" fontId="2" fillId="0" borderId="13" xfId="90" applyFont="1" applyFill="1" applyBorder="1" applyAlignment="1">
      <alignment horizontal="right" vertical="center"/>
    </xf>
    <xf numFmtId="43" fontId="2" fillId="0" borderId="15" xfId="90" applyFont="1" applyFill="1" applyBorder="1" applyAlignment="1">
      <alignment horizontal="right" vertical="center"/>
    </xf>
    <xf numFmtId="43" fontId="2" fillId="0" borderId="13" xfId="90" applyNumberFormat="1" applyFont="1" applyBorder="1" applyAlignment="1">
      <alignment horizontal="right" vertical="center"/>
    </xf>
    <xf numFmtId="43" fontId="2" fillId="0" borderId="13" xfId="90" applyNumberFormat="1" applyFont="1" applyFill="1" applyBorder="1" applyAlignment="1">
      <alignment horizontal="right" vertical="center"/>
    </xf>
    <xf numFmtId="43" fontId="1" fillId="0" borderId="27" xfId="90" applyNumberFormat="1" applyFont="1" applyFill="1" applyBorder="1" applyAlignment="1">
      <alignment horizontal="right" vertical="center"/>
    </xf>
    <xf numFmtId="168" fontId="2" fillId="0" borderId="13" xfId="90" applyNumberFormat="1" applyFont="1" applyFill="1" applyBorder="1" applyAlignment="1">
      <alignment horizontal="right" vertical="center"/>
    </xf>
    <xf numFmtId="168" fontId="2" fillId="0" borderId="0" xfId="90" applyNumberFormat="1" applyFont="1" applyBorder="1" applyAlignment="1">
      <alignment horizontal="right" vertical="center"/>
    </xf>
    <xf numFmtId="168" fontId="2" fillId="0" borderId="0" xfId="90" applyNumberFormat="1" applyFont="1" applyFill="1" applyBorder="1" applyAlignment="1">
      <alignment horizontal="right" vertical="center"/>
    </xf>
    <xf numFmtId="168" fontId="2" fillId="0" borderId="19" xfId="90" applyNumberFormat="1" applyFont="1" applyFill="1" applyBorder="1" applyAlignment="1">
      <alignment horizontal="right" vertical="center"/>
    </xf>
    <xf numFmtId="43" fontId="2" fillId="0" borderId="21" xfId="90" applyNumberFormat="1" applyFont="1" applyFill="1" applyBorder="1" applyAlignment="1">
      <alignment horizontal="right" vertical="center"/>
    </xf>
    <xf numFmtId="43" fontId="2" fillId="0" borderId="21" xfId="90" applyFont="1" applyFill="1" applyBorder="1" applyAlignment="1">
      <alignment horizontal="right" vertical="center"/>
    </xf>
    <xf numFmtId="168" fontId="1" fillId="0" borderId="44" xfId="90" applyNumberFormat="1" applyFont="1" applyFill="1" applyBorder="1" applyAlignment="1">
      <alignment horizontal="right" vertical="center"/>
    </xf>
    <xf numFmtId="43" fontId="2" fillId="0" borderId="14" xfId="90" applyNumberFormat="1" applyFont="1" applyBorder="1" applyAlignment="1">
      <alignment horizontal="right" vertical="center"/>
    </xf>
    <xf numFmtId="43" fontId="2" fillId="0" borderId="14" xfId="90" applyNumberFormat="1" applyFont="1" applyFill="1" applyBorder="1" applyAlignment="1">
      <alignment horizontal="right" vertical="center"/>
    </xf>
    <xf numFmtId="43" fontId="2" fillId="0" borderId="14" xfId="90" applyFont="1" applyFill="1" applyBorder="1" applyAlignment="1">
      <alignment horizontal="right" vertical="center"/>
    </xf>
    <xf numFmtId="43" fontId="2" fillId="0" borderId="12" xfId="90" applyFont="1" applyFill="1" applyBorder="1" applyAlignment="1">
      <alignment horizontal="right" vertical="center"/>
    </xf>
    <xf numFmtId="43" fontId="1" fillId="0" borderId="43" xfId="90" applyNumberFormat="1" applyFont="1" applyFill="1" applyBorder="1" applyAlignment="1">
      <alignment horizontal="right" vertical="center"/>
    </xf>
    <xf numFmtId="164" fontId="1" fillId="0" borderId="13" xfId="194" applyNumberFormat="1" applyFont="1" applyBorder="1">
      <alignment/>
      <protection/>
    </xf>
    <xf numFmtId="164" fontId="2" fillId="0" borderId="13" xfId="194" applyNumberFormat="1" applyFont="1" applyBorder="1">
      <alignment/>
      <protection/>
    </xf>
    <xf numFmtId="164" fontId="2" fillId="0" borderId="15" xfId="194" applyNumberFormat="1" applyFont="1" applyBorder="1">
      <alignment/>
      <protection/>
    </xf>
    <xf numFmtId="164" fontId="2" fillId="0" borderId="15" xfId="195" applyNumberFormat="1" applyFont="1" applyBorder="1">
      <alignment/>
      <protection/>
    </xf>
    <xf numFmtId="164" fontId="2" fillId="0" borderId="23" xfId="195" applyNumberFormat="1" applyFont="1" applyBorder="1">
      <alignment/>
      <protection/>
    </xf>
    <xf numFmtId="164" fontId="2" fillId="0" borderId="18" xfId="195" applyNumberFormat="1" applyFont="1" applyBorder="1">
      <alignment/>
      <protection/>
    </xf>
    <xf numFmtId="164" fontId="2" fillId="0" borderId="61" xfId="195" applyNumberFormat="1" applyFont="1" applyBorder="1">
      <alignment/>
      <protection/>
    </xf>
    <xf numFmtId="164" fontId="2" fillId="0" borderId="24" xfId="195" applyNumberFormat="1" applyFont="1" applyBorder="1">
      <alignment/>
      <protection/>
    </xf>
    <xf numFmtId="164" fontId="2" fillId="0" borderId="17" xfId="196" applyNumberFormat="1" applyFont="1" applyBorder="1">
      <alignment/>
      <protection/>
    </xf>
    <xf numFmtId="164" fontId="2" fillId="0" borderId="12" xfId="196" applyNumberFormat="1" applyFont="1" applyBorder="1">
      <alignment/>
      <protection/>
    </xf>
    <xf numFmtId="164" fontId="2" fillId="0" borderId="17" xfId="197" applyNumberFormat="1" applyFont="1" applyBorder="1">
      <alignment/>
      <protection/>
    </xf>
    <xf numFmtId="164" fontId="2" fillId="0" borderId="12" xfId="197" applyNumberFormat="1" applyFont="1" applyBorder="1">
      <alignment/>
      <protection/>
    </xf>
    <xf numFmtId="164" fontId="2" fillId="0" borderId="17" xfId="198" applyNumberFormat="1" applyFont="1" applyBorder="1">
      <alignment/>
      <protection/>
    </xf>
    <xf numFmtId="164" fontId="2" fillId="0" borderId="12" xfId="198" applyNumberFormat="1" applyFont="1" applyBorder="1">
      <alignment/>
      <protection/>
    </xf>
    <xf numFmtId="164" fontId="2" fillId="0" borderId="15" xfId="199" applyNumberFormat="1" applyFont="1" applyBorder="1">
      <alignment/>
      <protection/>
    </xf>
    <xf numFmtId="164" fontId="2" fillId="0" borderId="18" xfId="199" applyNumberFormat="1" applyFont="1" applyBorder="1">
      <alignment/>
      <protection/>
    </xf>
    <xf numFmtId="166" fontId="13" fillId="0" borderId="13" xfId="141" applyFont="1" applyBorder="1">
      <alignment/>
      <protection/>
    </xf>
    <xf numFmtId="166" fontId="13" fillId="0" borderId="13" xfId="141" applyFont="1" applyBorder="1" applyAlignment="1" quotePrefix="1">
      <alignment horizontal="right"/>
      <protection/>
    </xf>
    <xf numFmtId="166" fontId="7" fillId="0" borderId="13" xfId="141" applyFont="1" applyBorder="1">
      <alignment/>
      <protection/>
    </xf>
    <xf numFmtId="166" fontId="7" fillId="0" borderId="13" xfId="141" applyFont="1" applyBorder="1" applyAlignment="1">
      <alignment horizontal="right"/>
      <protection/>
    </xf>
    <xf numFmtId="2" fontId="2" fillId="0" borderId="83" xfId="170" applyNumberFormat="1" applyFont="1" applyBorder="1">
      <alignment/>
      <protection/>
    </xf>
    <xf numFmtId="166" fontId="13" fillId="0" borderId="13" xfId="167" applyFont="1" applyBorder="1">
      <alignment/>
      <protection/>
    </xf>
    <xf numFmtId="166" fontId="13" fillId="0" borderId="13" xfId="167" applyFont="1" applyBorder="1" applyAlignment="1" quotePrefix="1">
      <alignment horizontal="right"/>
      <protection/>
    </xf>
    <xf numFmtId="166" fontId="7" fillId="0" borderId="13" xfId="167" applyFont="1" applyBorder="1">
      <alignment/>
      <protection/>
    </xf>
    <xf numFmtId="166" fontId="7" fillId="0" borderId="13" xfId="167" applyFont="1" applyBorder="1" applyAlignment="1">
      <alignment horizontal="right"/>
      <protection/>
    </xf>
    <xf numFmtId="166" fontId="13" fillId="0" borderId="13" xfId="167" applyFont="1" applyBorder="1" applyAlignment="1">
      <alignment horizontal="right"/>
      <protection/>
    </xf>
    <xf numFmtId="166" fontId="13" fillId="0" borderId="13" xfId="168" applyFont="1" applyBorder="1">
      <alignment/>
      <protection/>
    </xf>
    <xf numFmtId="166" fontId="13" fillId="0" borderId="13" xfId="168" applyFont="1" applyBorder="1" applyAlignment="1" quotePrefix="1">
      <alignment horizontal="right"/>
      <protection/>
    </xf>
    <xf numFmtId="166" fontId="13" fillId="0" borderId="13" xfId="168" applyFont="1" applyBorder="1" applyAlignment="1" quotePrefix="1">
      <alignment/>
      <protection/>
    </xf>
    <xf numFmtId="167" fontId="7" fillId="0" borderId="13" xfId="168" applyNumberFormat="1" applyFont="1" applyBorder="1" applyAlignment="1">
      <alignment horizontal="left"/>
      <protection/>
    </xf>
    <xf numFmtId="166" fontId="7" fillId="0" borderId="13" xfId="168" applyFont="1" applyBorder="1" applyAlignment="1">
      <alignment horizontal="right"/>
      <protection/>
    </xf>
    <xf numFmtId="166" fontId="7" fillId="0" borderId="13" xfId="168" applyFont="1" applyBorder="1" applyAlignment="1">
      <alignment/>
      <protection/>
    </xf>
    <xf numFmtId="167" fontId="13" fillId="0" borderId="13" xfId="168" applyNumberFormat="1" applyFont="1" applyBorder="1" applyAlignment="1">
      <alignment horizontal="left"/>
      <protection/>
    </xf>
    <xf numFmtId="166" fontId="13" fillId="0" borderId="13" xfId="168" applyFont="1" applyBorder="1" applyAlignment="1">
      <alignment/>
      <protection/>
    </xf>
    <xf numFmtId="166" fontId="13" fillId="0" borderId="13" xfId="169" applyFont="1" applyBorder="1">
      <alignment/>
      <protection/>
    </xf>
    <xf numFmtId="166" fontId="13" fillId="0" borderId="13" xfId="169" applyFont="1" applyBorder="1" applyAlignment="1" quotePrefix="1">
      <alignment horizontal="right"/>
      <protection/>
    </xf>
    <xf numFmtId="167" fontId="7" fillId="0" borderId="13" xfId="169" applyNumberFormat="1" applyFont="1" applyBorder="1" applyAlignment="1">
      <alignment horizontal="left"/>
      <protection/>
    </xf>
    <xf numFmtId="166" fontId="7" fillId="0" borderId="13" xfId="169" applyFont="1" applyBorder="1" applyAlignment="1">
      <alignment horizontal="right"/>
      <protection/>
    </xf>
    <xf numFmtId="166" fontId="13" fillId="0" borderId="13" xfId="169" applyFont="1" applyBorder="1" applyAlignment="1">
      <alignment horizontal="right"/>
      <protection/>
    </xf>
    <xf numFmtId="167" fontId="13" fillId="0" borderId="13" xfId="169" applyNumberFormat="1" applyFont="1" applyBorder="1" applyAlignment="1">
      <alignment horizontal="left"/>
      <protection/>
    </xf>
    <xf numFmtId="2" fontId="2" fillId="0" borderId="52" xfId="170" applyNumberFormat="1" applyFont="1" applyBorder="1">
      <alignment/>
      <protection/>
    </xf>
    <xf numFmtId="2" fontId="2" fillId="0" borderId="90" xfId="170" applyNumberFormat="1" applyFont="1" applyBorder="1">
      <alignment/>
      <protection/>
    </xf>
    <xf numFmtId="2" fontId="2" fillId="0" borderId="37" xfId="170" applyNumberFormat="1" applyFont="1" applyBorder="1">
      <alignment/>
      <protection/>
    </xf>
    <xf numFmtId="2" fontId="2" fillId="0" borderId="23" xfId="170" applyNumberFormat="1" applyFont="1" applyBorder="1">
      <alignment/>
      <protection/>
    </xf>
    <xf numFmtId="2" fontId="2" fillId="0" borderId="36" xfId="170" applyNumberFormat="1" applyFont="1" applyBorder="1">
      <alignment/>
      <protection/>
    </xf>
    <xf numFmtId="2" fontId="2" fillId="0" borderId="23" xfId="170" applyNumberFormat="1" applyFont="1" applyFill="1" applyBorder="1">
      <alignment/>
      <protection/>
    </xf>
    <xf numFmtId="2" fontId="1" fillId="0" borderId="33" xfId="170" applyNumberFormat="1" applyFont="1" applyBorder="1">
      <alignment/>
      <protection/>
    </xf>
    <xf numFmtId="2" fontId="1" fillId="0" borderId="27" xfId="170" applyNumberFormat="1" applyFont="1" applyBorder="1">
      <alignment/>
      <protection/>
    </xf>
    <xf numFmtId="2" fontId="1" fillId="0" borderId="71" xfId="170" applyNumberFormat="1" applyFont="1" applyBorder="1">
      <alignment/>
      <protection/>
    </xf>
    <xf numFmtId="166" fontId="1" fillId="0" borderId="0" xfId="176" applyFont="1" applyFill="1" applyBorder="1" applyAlignment="1">
      <alignment horizontal="right"/>
      <protection/>
    </xf>
    <xf numFmtId="166" fontId="2" fillId="0" borderId="13" xfId="176" applyFont="1" applyFill="1" applyBorder="1" applyAlignment="1">
      <alignment horizontal="right"/>
      <protection/>
    </xf>
    <xf numFmtId="166" fontId="9" fillId="34" borderId="18" xfId="176" applyFont="1" applyFill="1" applyBorder="1">
      <alignment/>
      <protection/>
    </xf>
    <xf numFmtId="166" fontId="1" fillId="34" borderId="13" xfId="176" applyFont="1" applyFill="1" applyBorder="1">
      <alignment/>
      <protection/>
    </xf>
    <xf numFmtId="166" fontId="1" fillId="0" borderId="13" xfId="176" applyFont="1" applyFill="1" applyBorder="1">
      <alignment/>
      <protection/>
    </xf>
    <xf numFmtId="166" fontId="2" fillId="34" borderId="13" xfId="176" applyFont="1" applyFill="1" applyBorder="1">
      <alignment/>
      <protection/>
    </xf>
    <xf numFmtId="166" fontId="2" fillId="34" borderId="14" xfId="176" applyFont="1" applyFill="1" applyBorder="1" applyAlignment="1">
      <alignment horizontal="right"/>
      <protection/>
    </xf>
    <xf numFmtId="166" fontId="2" fillId="0" borderId="0" xfId="176" applyFont="1" applyFill="1" applyBorder="1" applyAlignment="1">
      <alignment horizontal="right"/>
      <protection/>
    </xf>
    <xf numFmtId="166" fontId="2" fillId="34" borderId="13" xfId="176" applyFont="1" applyFill="1" applyBorder="1" applyAlignment="1">
      <alignment horizontal="right"/>
      <protection/>
    </xf>
    <xf numFmtId="166" fontId="2" fillId="34" borderId="15" xfId="176" applyFont="1" applyFill="1" applyBorder="1">
      <alignment/>
      <protection/>
    </xf>
    <xf numFmtId="166" fontId="2" fillId="34" borderId="12" xfId="176" applyFont="1" applyFill="1" applyBorder="1" applyAlignment="1">
      <alignment horizontal="right"/>
      <protection/>
    </xf>
    <xf numFmtId="166" fontId="2" fillId="0" borderId="15" xfId="176" applyFont="1" applyFill="1" applyBorder="1" applyAlignment="1">
      <alignment horizontal="right"/>
      <protection/>
    </xf>
    <xf numFmtId="166" fontId="2" fillId="34" borderId="15" xfId="176" applyFont="1" applyFill="1" applyBorder="1" applyAlignment="1">
      <alignment horizontal="right"/>
      <protection/>
    </xf>
    <xf numFmtId="166" fontId="2" fillId="34" borderId="17" xfId="176" applyFont="1" applyFill="1" applyBorder="1" applyAlignment="1">
      <alignment horizontal="right"/>
      <protection/>
    </xf>
    <xf numFmtId="166" fontId="2" fillId="34" borderId="18" xfId="176" applyFont="1" applyFill="1" applyBorder="1" applyAlignment="1">
      <alignment horizontal="right"/>
      <protection/>
    </xf>
    <xf numFmtId="166" fontId="2" fillId="0" borderId="17" xfId="176" applyFont="1" applyFill="1" applyBorder="1" applyAlignment="1">
      <alignment horizontal="right"/>
      <protection/>
    </xf>
    <xf numFmtId="166" fontId="1" fillId="0" borderId="14" xfId="176" applyFont="1" applyFill="1" applyBorder="1" applyAlignment="1">
      <alignment horizontal="right"/>
      <protection/>
    </xf>
    <xf numFmtId="166" fontId="2" fillId="0" borderId="14" xfId="176" applyFont="1" applyFill="1" applyBorder="1" applyAlignment="1">
      <alignment horizontal="right"/>
      <protection/>
    </xf>
    <xf numFmtId="166" fontId="9" fillId="34" borderId="12" xfId="176" applyFont="1" applyFill="1" applyBorder="1">
      <alignment/>
      <protection/>
    </xf>
    <xf numFmtId="166" fontId="9" fillId="34" borderId="15" xfId="176" applyFont="1" applyFill="1" applyBorder="1">
      <alignment/>
      <protection/>
    </xf>
    <xf numFmtId="166" fontId="9" fillId="0" borderId="12" xfId="176" applyFont="1" applyFill="1" applyBorder="1">
      <alignment/>
      <protection/>
    </xf>
    <xf numFmtId="164" fontId="2" fillId="34" borderId="14" xfId="176" applyNumberFormat="1" applyFont="1" applyFill="1" applyBorder="1" applyAlignment="1">
      <alignment horizontal="right"/>
      <protection/>
    </xf>
    <xf numFmtId="164" fontId="2" fillId="34" borderId="13" xfId="176" applyNumberFormat="1" applyFont="1" applyFill="1" applyBorder="1" applyAlignment="1">
      <alignment horizontal="right"/>
      <protection/>
    </xf>
    <xf numFmtId="164" fontId="2" fillId="0" borderId="14" xfId="176" applyNumberFormat="1" applyFont="1" applyFill="1" applyBorder="1" applyAlignment="1">
      <alignment horizontal="right"/>
      <protection/>
    </xf>
    <xf numFmtId="166" fontId="2" fillId="34" borderId="18" xfId="176" applyFont="1" applyFill="1" applyBorder="1">
      <alignment/>
      <protection/>
    </xf>
    <xf numFmtId="166" fontId="9" fillId="0" borderId="17" xfId="176" applyFont="1" applyFill="1" applyBorder="1">
      <alignment/>
      <protection/>
    </xf>
    <xf numFmtId="168" fontId="2" fillId="34" borderId="0" xfId="179" applyNumberFormat="1" applyFont="1" applyFill="1" applyBorder="1">
      <alignment/>
      <protection/>
    </xf>
    <xf numFmtId="168" fontId="2" fillId="34" borderId="0" xfId="179" applyNumberFormat="1" applyFont="1" applyFill="1" applyBorder="1" applyAlignment="1">
      <alignment horizontal="right"/>
      <protection/>
    </xf>
    <xf numFmtId="166" fontId="1" fillId="0" borderId="13" xfId="180" applyFont="1" applyFill="1" applyBorder="1" applyAlignment="1">
      <alignment horizontal="right"/>
      <protection/>
    </xf>
    <xf numFmtId="166" fontId="2" fillId="0" borderId="13" xfId="180" applyFont="1" applyFill="1" applyBorder="1" applyAlignment="1">
      <alignment horizontal="right"/>
      <protection/>
    </xf>
    <xf numFmtId="166" fontId="2" fillId="34" borderId="14" xfId="180" applyFont="1" applyFill="1" applyBorder="1" applyAlignment="1">
      <alignment horizontal="right"/>
      <protection/>
    </xf>
    <xf numFmtId="166" fontId="2" fillId="0" borderId="0" xfId="180" applyFont="1" applyFill="1" applyBorder="1" applyAlignment="1">
      <alignment horizontal="right"/>
      <protection/>
    </xf>
    <xf numFmtId="166" fontId="2" fillId="34" borderId="13" xfId="180" applyFont="1" applyFill="1" applyBorder="1" applyAlignment="1">
      <alignment horizontal="right"/>
      <protection/>
    </xf>
    <xf numFmtId="166" fontId="2" fillId="0" borderId="15" xfId="180" applyFont="1" applyFill="1" applyBorder="1" applyAlignment="1">
      <alignment horizontal="right"/>
      <protection/>
    </xf>
    <xf numFmtId="166" fontId="2" fillId="34" borderId="15" xfId="180" applyFont="1" applyFill="1" applyBorder="1" applyAlignment="1">
      <alignment horizontal="right"/>
      <protection/>
    </xf>
    <xf numFmtId="166" fontId="2" fillId="34" borderId="17" xfId="180" applyFont="1" applyFill="1" applyBorder="1" applyAlignment="1">
      <alignment horizontal="right"/>
      <protection/>
    </xf>
    <xf numFmtId="166" fontId="2" fillId="0" borderId="20" xfId="180" applyFont="1" applyFill="1" applyBorder="1" applyAlignment="1">
      <alignment horizontal="right"/>
      <protection/>
    </xf>
    <xf numFmtId="166" fontId="2" fillId="0" borderId="18" xfId="180" applyFont="1" applyFill="1" applyBorder="1" applyAlignment="1">
      <alignment horizontal="right"/>
      <protection/>
    </xf>
    <xf numFmtId="166" fontId="2" fillId="34" borderId="18" xfId="180" applyFont="1" applyFill="1" applyBorder="1" applyAlignment="1">
      <alignment horizontal="right"/>
      <protection/>
    </xf>
    <xf numFmtId="166" fontId="1" fillId="34" borderId="13" xfId="180" applyFont="1" applyFill="1" applyBorder="1" applyAlignment="1">
      <alignment horizontal="right"/>
      <protection/>
    </xf>
    <xf numFmtId="166" fontId="2" fillId="0" borderId="14" xfId="180" applyFont="1" applyFill="1" applyBorder="1" applyAlignment="1">
      <alignment horizontal="right"/>
      <protection/>
    </xf>
    <xf numFmtId="164" fontId="2" fillId="0" borderId="13" xfId="180" applyNumberFormat="1" applyFont="1" applyFill="1" applyBorder="1" applyAlignment="1">
      <alignment horizontal="right"/>
      <protection/>
    </xf>
    <xf numFmtId="164" fontId="2" fillId="34" borderId="13" xfId="180" applyNumberFormat="1" applyFont="1" applyFill="1" applyBorder="1" applyAlignment="1">
      <alignment horizontal="right"/>
      <protection/>
    </xf>
    <xf numFmtId="166" fontId="9" fillId="34" borderId="13" xfId="180" applyFont="1" applyFill="1" applyBorder="1">
      <alignment/>
      <protection/>
    </xf>
    <xf numFmtId="166" fontId="9" fillId="0" borderId="13" xfId="180" applyFont="1" applyFill="1" applyBorder="1">
      <alignment/>
      <protection/>
    </xf>
    <xf numFmtId="1" fontId="1" fillId="33" borderId="23" xfId="120" applyNumberFormat="1" applyFont="1" applyFill="1" applyBorder="1" applyAlignment="1" applyProtection="1">
      <alignment horizontal="right"/>
      <protection/>
    </xf>
    <xf numFmtId="2" fontId="2" fillId="0" borderId="23" xfId="120" applyNumberFormat="1" applyFont="1" applyFill="1" applyBorder="1">
      <alignment/>
      <protection/>
    </xf>
    <xf numFmtId="164" fontId="2" fillId="0" borderId="23" xfId="120" applyNumberFormat="1" applyFont="1" applyBorder="1">
      <alignment/>
      <protection/>
    </xf>
    <xf numFmtId="164" fontId="2" fillId="0" borderId="26" xfId="121" applyNumberFormat="1" applyFont="1" applyFill="1" applyBorder="1">
      <alignment/>
      <protection/>
    </xf>
    <xf numFmtId="164" fontId="7" fillId="0" borderId="47" xfId="121" applyNumberFormat="1" applyFont="1" applyFill="1" applyBorder="1" applyAlignment="1">
      <alignment vertical="center"/>
      <protection/>
    </xf>
    <xf numFmtId="2" fontId="2" fillId="34" borderId="26" xfId="120" applyNumberFormat="1" applyFont="1" applyFill="1" applyBorder="1">
      <alignment/>
      <protection/>
    </xf>
    <xf numFmtId="2" fontId="2" fillId="34" borderId="47" xfId="120" applyNumberFormat="1" applyFont="1" applyFill="1" applyBorder="1">
      <alignment/>
      <protection/>
    </xf>
    <xf numFmtId="1" fontId="1" fillId="33" borderId="36" xfId="120" applyNumberFormat="1" applyFont="1" applyFill="1" applyBorder="1" applyAlignment="1" applyProtection="1">
      <alignment horizontal="right"/>
      <protection/>
    </xf>
    <xf numFmtId="164" fontId="2" fillId="0" borderId="36" xfId="120" applyNumberFormat="1" applyFont="1" applyBorder="1">
      <alignment/>
      <protection/>
    </xf>
    <xf numFmtId="2" fontId="2" fillId="0" borderId="27" xfId="120" applyNumberFormat="1" applyFont="1" applyFill="1" applyBorder="1">
      <alignment/>
      <protection/>
    </xf>
    <xf numFmtId="164" fontId="2" fillId="0" borderId="27" xfId="120" applyNumberFormat="1" applyFont="1" applyBorder="1">
      <alignment/>
      <protection/>
    </xf>
    <xf numFmtId="164" fontId="2" fillId="0" borderId="71" xfId="120" applyNumberFormat="1" applyFont="1" applyBorder="1">
      <alignment/>
      <protection/>
    </xf>
    <xf numFmtId="2" fontId="2" fillId="34" borderId="46" xfId="131" applyNumberFormat="1" applyFont="1" applyFill="1" applyBorder="1">
      <alignment/>
      <protection/>
    </xf>
    <xf numFmtId="2" fontId="1" fillId="34" borderId="36" xfId="131" applyNumberFormat="1" applyFont="1" applyFill="1" applyBorder="1">
      <alignment/>
      <protection/>
    </xf>
    <xf numFmtId="166" fontId="1" fillId="0" borderId="31" xfId="180" applyFont="1" applyFill="1" applyBorder="1" applyAlignment="1">
      <alignment horizontal="right"/>
      <protection/>
    </xf>
    <xf numFmtId="166" fontId="2" fillId="0" borderId="31" xfId="180" applyFont="1" applyFill="1" applyBorder="1" applyAlignment="1">
      <alignment horizontal="right"/>
      <protection/>
    </xf>
    <xf numFmtId="166" fontId="2" fillId="0" borderId="46" xfId="180" applyFont="1" applyFill="1" applyBorder="1" applyAlignment="1">
      <alignment horizontal="right"/>
      <protection/>
    </xf>
    <xf numFmtId="166" fontId="9" fillId="0" borderId="31" xfId="180" applyFont="1" applyFill="1" applyBorder="1">
      <alignment/>
      <protection/>
    </xf>
    <xf numFmtId="164" fontId="2" fillId="0" borderId="31" xfId="180" applyNumberFormat="1" applyFont="1" applyFill="1" applyBorder="1" applyAlignment="1">
      <alignment horizontal="right"/>
      <protection/>
    </xf>
    <xf numFmtId="166" fontId="2" fillId="0" borderId="99" xfId="180" applyFont="1" applyFill="1" applyBorder="1" applyAlignment="1">
      <alignment horizontal="right"/>
      <protection/>
    </xf>
    <xf numFmtId="166" fontId="2" fillId="0" borderId="63" xfId="180" applyFont="1" applyFill="1" applyBorder="1" applyAlignment="1">
      <alignment horizontal="right"/>
      <protection/>
    </xf>
    <xf numFmtId="166" fontId="1" fillId="34" borderId="26" xfId="180" applyFont="1" applyFill="1" applyBorder="1" applyAlignment="1">
      <alignment horizontal="right"/>
      <protection/>
    </xf>
    <xf numFmtId="166" fontId="1" fillId="34" borderId="35" xfId="180" applyFont="1" applyFill="1" applyBorder="1" applyAlignment="1">
      <alignment horizontal="right"/>
      <protection/>
    </xf>
    <xf numFmtId="166" fontId="1" fillId="0" borderId="26" xfId="180" applyFont="1" applyFill="1" applyBorder="1" applyAlignment="1">
      <alignment horizontal="right"/>
      <protection/>
    </xf>
    <xf numFmtId="166" fontId="1" fillId="0" borderId="35" xfId="180" applyFont="1" applyFill="1" applyBorder="1" applyAlignment="1">
      <alignment horizontal="right"/>
      <protection/>
    </xf>
    <xf numFmtId="166" fontId="1" fillId="0" borderId="47" xfId="180" applyFont="1" applyFill="1" applyBorder="1" applyAlignment="1">
      <alignment horizontal="right"/>
      <protection/>
    </xf>
    <xf numFmtId="166" fontId="1" fillId="0" borderId="31" xfId="176" applyFont="1" applyFill="1" applyBorder="1" applyAlignment="1">
      <alignment horizontal="right"/>
      <protection/>
    </xf>
    <xf numFmtId="166" fontId="2" fillId="0" borderId="31" xfId="176" applyFont="1" applyFill="1" applyBorder="1" applyAlignment="1">
      <alignment horizontal="right"/>
      <protection/>
    </xf>
    <xf numFmtId="166" fontId="19" fillId="0" borderId="0" xfId="176" applyBorder="1">
      <alignment/>
      <protection/>
    </xf>
    <xf numFmtId="166" fontId="2" fillId="0" borderId="46" xfId="176" applyFont="1" applyFill="1" applyBorder="1" applyAlignment="1">
      <alignment horizontal="right"/>
      <protection/>
    </xf>
    <xf numFmtId="166" fontId="2" fillId="0" borderId="29" xfId="176" applyFont="1" applyFill="1" applyBorder="1" applyAlignment="1">
      <alignment horizontal="right"/>
      <protection/>
    </xf>
    <xf numFmtId="166" fontId="1" fillId="0" borderId="63" xfId="176" applyFont="1" applyFill="1" applyBorder="1" applyAlignment="1">
      <alignment horizontal="right"/>
      <protection/>
    </xf>
    <xf numFmtId="166" fontId="2" fillId="0" borderId="63" xfId="176" applyFont="1" applyFill="1" applyBorder="1" applyAlignment="1">
      <alignment horizontal="right"/>
      <protection/>
    </xf>
    <xf numFmtId="166" fontId="2" fillId="0" borderId="45" xfId="176" applyFont="1" applyFill="1" applyBorder="1" applyAlignment="1">
      <alignment horizontal="right"/>
      <protection/>
    </xf>
    <xf numFmtId="164" fontId="2" fillId="0" borderId="31" xfId="176" applyNumberFormat="1" applyFont="1" applyFill="1" applyBorder="1" applyAlignment="1">
      <alignment horizontal="right"/>
      <protection/>
    </xf>
    <xf numFmtId="166" fontId="9" fillId="0" borderId="29" xfId="176" applyFont="1" applyFill="1" applyBorder="1">
      <alignment/>
      <protection/>
    </xf>
    <xf numFmtId="166" fontId="1" fillId="34" borderId="26" xfId="176" applyFont="1" applyFill="1" applyBorder="1">
      <alignment/>
      <protection/>
    </xf>
    <xf numFmtId="166" fontId="1" fillId="34" borderId="26" xfId="176" applyFont="1" applyFill="1" applyBorder="1" applyAlignment="1">
      <alignment horizontal="right"/>
      <protection/>
    </xf>
    <xf numFmtId="166" fontId="1" fillId="0" borderId="35" xfId="176" applyFont="1" applyFill="1" applyBorder="1" applyAlignment="1">
      <alignment horizontal="right"/>
      <protection/>
    </xf>
    <xf numFmtId="166" fontId="1" fillId="0" borderId="47" xfId="176" applyFont="1" applyFill="1" applyBorder="1" applyAlignment="1">
      <alignment horizontal="right"/>
      <protection/>
    </xf>
    <xf numFmtId="164" fontId="2" fillId="0" borderId="13" xfId="120" applyNumberFormat="1" applyFont="1" applyBorder="1">
      <alignment/>
      <protection/>
    </xf>
    <xf numFmtId="164" fontId="2" fillId="0" borderId="29" xfId="120" applyNumberFormat="1" applyFont="1" applyBorder="1">
      <alignment/>
      <protection/>
    </xf>
    <xf numFmtId="164" fontId="2" fillId="0" borderId="31" xfId="120" applyNumberFormat="1" applyFont="1" applyBorder="1">
      <alignment/>
      <protection/>
    </xf>
    <xf numFmtId="164" fontId="2" fillId="0" borderId="13" xfId="120" applyNumberFormat="1" applyFont="1" applyBorder="1" applyAlignment="1">
      <alignment horizontal="right"/>
      <protection/>
    </xf>
    <xf numFmtId="164" fontId="2" fillId="0" borderId="31" xfId="120" applyNumberFormat="1" applyFont="1" applyBorder="1" applyAlignment="1">
      <alignment horizontal="right"/>
      <protection/>
    </xf>
    <xf numFmtId="0" fontId="2" fillId="0" borderId="0" xfId="120" applyFont="1" applyBorder="1">
      <alignment/>
      <protection/>
    </xf>
    <xf numFmtId="164" fontId="2" fillId="0" borderId="18" xfId="120" applyNumberFormat="1" applyFont="1" applyBorder="1">
      <alignment/>
      <protection/>
    </xf>
    <xf numFmtId="164" fontId="2" fillId="0" borderId="15" xfId="120" applyNumberFormat="1" applyFont="1" applyBorder="1">
      <alignment/>
      <protection/>
    </xf>
    <xf numFmtId="164" fontId="2" fillId="0" borderId="46" xfId="120" applyNumberFormat="1" applyFont="1" applyBorder="1">
      <alignment/>
      <protection/>
    </xf>
    <xf numFmtId="164" fontId="2" fillId="0" borderId="27" xfId="120" applyNumberFormat="1" applyFont="1" applyFill="1" applyBorder="1">
      <alignment/>
      <protection/>
    </xf>
    <xf numFmtId="164" fontId="2" fillId="0" borderId="71" xfId="120" applyNumberFormat="1" applyFont="1" applyFill="1" applyBorder="1">
      <alignment/>
      <protection/>
    </xf>
    <xf numFmtId="166" fontId="7" fillId="0" borderId="22" xfId="169" applyFont="1" applyBorder="1" applyAlignment="1">
      <alignment horizontal="left"/>
      <protection/>
    </xf>
    <xf numFmtId="166" fontId="13" fillId="0" borderId="31" xfId="169" applyFont="1" applyBorder="1" applyAlignment="1" quotePrefix="1">
      <alignment horizontal="right"/>
      <protection/>
    </xf>
    <xf numFmtId="167" fontId="7" fillId="0" borderId="22" xfId="169" applyNumberFormat="1" applyFont="1" applyBorder="1" applyAlignment="1">
      <alignment horizontal="left"/>
      <protection/>
    </xf>
    <xf numFmtId="166" fontId="7" fillId="0" borderId="31" xfId="169" applyFont="1" applyBorder="1" applyAlignment="1">
      <alignment horizontal="right"/>
      <protection/>
    </xf>
    <xf numFmtId="167" fontId="7" fillId="0" borderId="41" xfId="169" applyNumberFormat="1" applyFont="1" applyBorder="1" applyAlignment="1">
      <alignment horizontal="left"/>
      <protection/>
    </xf>
    <xf numFmtId="167" fontId="13" fillId="0" borderId="26" xfId="169" applyNumberFormat="1" applyFont="1" applyBorder="1" applyAlignment="1">
      <alignment horizontal="left"/>
      <protection/>
    </xf>
    <xf numFmtId="166" fontId="13" fillId="0" borderId="26" xfId="169" applyFont="1" applyBorder="1" applyAlignment="1">
      <alignment horizontal="right"/>
      <protection/>
    </xf>
    <xf numFmtId="166" fontId="13" fillId="0" borderId="26" xfId="169" applyFont="1" applyBorder="1" applyAlignment="1" quotePrefix="1">
      <alignment horizontal="right"/>
      <protection/>
    </xf>
    <xf numFmtId="166" fontId="13" fillId="0" borderId="47" xfId="169" applyFont="1" applyBorder="1" applyAlignment="1" quotePrefix="1">
      <alignment horizontal="right"/>
      <protection/>
    </xf>
    <xf numFmtId="166" fontId="13" fillId="33" borderId="46" xfId="120" applyNumberFormat="1" applyFont="1" applyFill="1" applyBorder="1" applyAlignment="1" quotePrefix="1">
      <alignment horizontal="center"/>
      <protection/>
    </xf>
    <xf numFmtId="166" fontId="7" fillId="0" borderId="22" xfId="168" applyFont="1" applyBorder="1" applyAlignment="1">
      <alignment horizontal="left"/>
      <protection/>
    </xf>
    <xf numFmtId="166" fontId="13" fillId="0" borderId="31" xfId="168" applyFont="1" applyBorder="1" applyAlignment="1" quotePrefix="1">
      <alignment horizontal="right"/>
      <protection/>
    </xf>
    <xf numFmtId="167" fontId="7" fillId="0" borderId="22" xfId="168" applyNumberFormat="1" applyFont="1" applyBorder="1" applyAlignment="1">
      <alignment horizontal="left"/>
      <protection/>
    </xf>
    <xf numFmtId="166" fontId="7" fillId="0" borderId="31" xfId="168" applyFont="1" applyBorder="1" applyAlignment="1">
      <alignment horizontal="right"/>
      <protection/>
    </xf>
    <xf numFmtId="167" fontId="7" fillId="0" borderId="41" xfId="168" applyNumberFormat="1" applyFont="1" applyBorder="1" applyAlignment="1">
      <alignment horizontal="left"/>
      <protection/>
    </xf>
    <xf numFmtId="167" fontId="13" fillId="0" borderId="26" xfId="168" applyNumberFormat="1" applyFont="1" applyBorder="1" applyAlignment="1">
      <alignment horizontal="left"/>
      <protection/>
    </xf>
    <xf numFmtId="166" fontId="13" fillId="0" borderId="26" xfId="168" applyFont="1" applyBorder="1" applyAlignment="1">
      <alignment/>
      <protection/>
    </xf>
    <xf numFmtId="166" fontId="13" fillId="0" borderId="26" xfId="168" applyFont="1" applyBorder="1" applyAlignment="1" quotePrefix="1">
      <alignment horizontal="right"/>
      <protection/>
    </xf>
    <xf numFmtId="166" fontId="13" fillId="0" borderId="47" xfId="168" applyFont="1" applyBorder="1" applyAlignment="1" quotePrefix="1">
      <alignment horizontal="right"/>
      <protection/>
    </xf>
    <xf numFmtId="166" fontId="7" fillId="0" borderId="22" xfId="167" applyFont="1" applyBorder="1">
      <alignment/>
      <protection/>
    </xf>
    <xf numFmtId="166" fontId="13" fillId="0" borderId="31" xfId="167" applyFont="1" applyBorder="1" applyAlignment="1" quotePrefix="1">
      <alignment horizontal="right"/>
      <protection/>
    </xf>
    <xf numFmtId="167" fontId="7" fillId="0" borderId="22" xfId="167" applyNumberFormat="1" applyFont="1" applyBorder="1" applyAlignment="1">
      <alignment horizontal="left"/>
      <protection/>
    </xf>
    <xf numFmtId="166" fontId="7" fillId="0" borderId="31" xfId="167" applyFont="1" applyBorder="1" applyAlignment="1">
      <alignment horizontal="right"/>
      <protection/>
    </xf>
    <xf numFmtId="166" fontId="7" fillId="0" borderId="41" xfId="167" applyFont="1" applyBorder="1">
      <alignment/>
      <protection/>
    </xf>
    <xf numFmtId="166" fontId="13" fillId="0" borderId="26" xfId="167" applyFont="1" applyBorder="1">
      <alignment/>
      <protection/>
    </xf>
    <xf numFmtId="166" fontId="13" fillId="0" borderId="26" xfId="167" applyFont="1" applyBorder="1" applyAlignment="1">
      <alignment horizontal="right"/>
      <protection/>
    </xf>
    <xf numFmtId="166" fontId="13" fillId="0" borderId="26" xfId="167" applyFont="1" applyBorder="1" applyAlignment="1" quotePrefix="1">
      <alignment horizontal="right"/>
      <protection/>
    </xf>
    <xf numFmtId="166" fontId="13" fillId="0" borderId="47" xfId="167" applyFont="1" applyBorder="1" applyAlignment="1" quotePrefix="1">
      <alignment horizontal="right"/>
      <protection/>
    </xf>
    <xf numFmtId="166" fontId="13" fillId="33" borderId="28" xfId="200" applyFont="1" applyFill="1" applyBorder="1" applyAlignment="1">
      <alignment horizontal="center"/>
      <protection/>
    </xf>
    <xf numFmtId="166" fontId="13" fillId="33" borderId="25" xfId="200" applyFont="1" applyFill="1" applyBorder="1">
      <alignment/>
      <protection/>
    </xf>
    <xf numFmtId="166" fontId="7" fillId="0" borderId="22" xfId="141" applyFont="1" applyBorder="1" applyAlignment="1">
      <alignment horizontal="center"/>
      <protection/>
    </xf>
    <xf numFmtId="166" fontId="13" fillId="0" borderId="31" xfId="141" applyFont="1" applyBorder="1" applyAlignment="1" quotePrefix="1">
      <alignment horizontal="right"/>
      <protection/>
    </xf>
    <xf numFmtId="167" fontId="7" fillId="0" borderId="22" xfId="141" applyNumberFormat="1" applyFont="1" applyBorder="1" applyAlignment="1">
      <alignment horizontal="left"/>
      <protection/>
    </xf>
    <xf numFmtId="166" fontId="7" fillId="0" borderId="31" xfId="141" applyFont="1" applyBorder="1" applyAlignment="1">
      <alignment horizontal="right"/>
      <protection/>
    </xf>
    <xf numFmtId="167" fontId="13" fillId="0" borderId="22" xfId="141" applyNumberFormat="1" applyFont="1" applyBorder="1" applyAlignment="1">
      <alignment horizontal="left"/>
      <protection/>
    </xf>
    <xf numFmtId="166" fontId="7" fillId="0" borderId="41" xfId="141" applyFont="1" applyBorder="1">
      <alignment/>
      <protection/>
    </xf>
    <xf numFmtId="166" fontId="13" fillId="0" borderId="35" xfId="141" applyFont="1" applyBorder="1">
      <alignment/>
      <protection/>
    </xf>
    <xf numFmtId="166" fontId="13" fillId="0" borderId="26" xfId="141" applyFont="1" applyBorder="1" applyAlignment="1">
      <alignment horizontal="right"/>
      <protection/>
    </xf>
    <xf numFmtId="166" fontId="13" fillId="0" borderId="26" xfId="141" applyFont="1" applyBorder="1" applyAlignment="1" quotePrefix="1">
      <alignment horizontal="right"/>
      <protection/>
    </xf>
    <xf numFmtId="166" fontId="13" fillId="0" borderId="47" xfId="141" applyFont="1" applyBorder="1" applyAlignment="1" quotePrefix="1">
      <alignment horizontal="right"/>
      <protection/>
    </xf>
    <xf numFmtId="164" fontId="1" fillId="0" borderId="31" xfId="194" applyNumberFormat="1" applyFont="1" applyBorder="1">
      <alignment/>
      <protection/>
    </xf>
    <xf numFmtId="164" fontId="2" fillId="0" borderId="31" xfId="194" applyNumberFormat="1" applyFont="1" applyBorder="1">
      <alignment/>
      <protection/>
    </xf>
    <xf numFmtId="164" fontId="2" fillId="0" borderId="46" xfId="194" applyNumberFormat="1" applyFont="1" applyBorder="1">
      <alignment/>
      <protection/>
    </xf>
    <xf numFmtId="164" fontId="2" fillId="0" borderId="26" xfId="194" applyNumberFormat="1" applyFont="1" applyBorder="1">
      <alignment/>
      <protection/>
    </xf>
    <xf numFmtId="164" fontId="2" fillId="0" borderId="47" xfId="194" applyNumberFormat="1" applyFont="1" applyBorder="1">
      <alignment/>
      <protection/>
    </xf>
    <xf numFmtId="0" fontId="15" fillId="0" borderId="0" xfId="0" applyFont="1" applyAlignment="1">
      <alignment/>
    </xf>
    <xf numFmtId="164" fontId="2" fillId="0" borderId="13" xfId="188" applyNumberFormat="1" applyFont="1" applyBorder="1" applyAlignment="1">
      <alignment horizontal="center" vertical="center"/>
      <protection/>
    </xf>
    <xf numFmtId="166" fontId="2" fillId="0" borderId="14" xfId="188" applyNumberFormat="1" applyFont="1" applyBorder="1" applyAlignment="1" applyProtection="1">
      <alignment horizontal="center" vertical="center"/>
      <protection/>
    </xf>
    <xf numFmtId="166" fontId="2" fillId="0" borderId="63" xfId="188" applyNumberFormat="1" applyFont="1" applyBorder="1" applyAlignment="1" applyProtection="1">
      <alignment horizontal="center" vertical="center"/>
      <protection/>
    </xf>
    <xf numFmtId="165" fontId="2" fillId="0" borderId="13" xfId="188" applyNumberFormat="1" applyFont="1" applyFill="1" applyBorder="1" applyAlignment="1" applyProtection="1">
      <alignment horizontal="center" vertical="center"/>
      <protection/>
    </xf>
    <xf numFmtId="165" fontId="2" fillId="0" borderId="31" xfId="188" applyNumberFormat="1" applyFont="1" applyFill="1" applyBorder="1" applyAlignment="1" applyProtection="1">
      <alignment horizontal="center" vertical="center"/>
      <protection/>
    </xf>
    <xf numFmtId="166" fontId="2" fillId="0" borderId="31" xfId="188" applyNumberFormat="1" applyFont="1" applyBorder="1" applyAlignment="1" applyProtection="1">
      <alignment horizontal="center" vertical="center"/>
      <protection/>
    </xf>
    <xf numFmtId="164" fontId="2" fillId="0" borderId="13" xfId="0" applyNumberFormat="1" applyFont="1" applyBorder="1" applyAlignment="1">
      <alignment horizontal="center" vertical="center"/>
    </xf>
    <xf numFmtId="166" fontId="2" fillId="0" borderId="0" xfId="188" applyNumberFormat="1" applyFont="1" applyBorder="1" applyAlignment="1" applyProtection="1">
      <alignment horizontal="center" vertical="center"/>
      <protection/>
    </xf>
    <xf numFmtId="164" fontId="1" fillId="0" borderId="27" xfId="188" applyNumberFormat="1" applyFont="1" applyBorder="1" applyAlignment="1">
      <alignment horizontal="center" vertical="center"/>
      <protection/>
    </xf>
    <xf numFmtId="164" fontId="1" fillId="0" borderId="71" xfId="188" applyNumberFormat="1" applyFont="1" applyBorder="1" applyAlignment="1">
      <alignment horizontal="center" vertical="center"/>
      <protection/>
    </xf>
    <xf numFmtId="2" fontId="2" fillId="0" borderId="36" xfId="170" applyNumberFormat="1" applyFont="1" applyBorder="1" applyAlignment="1" quotePrefix="1">
      <alignment horizontal="right"/>
      <protection/>
    </xf>
    <xf numFmtId="0" fontId="2" fillId="35" borderId="23" xfId="120" applyFont="1" applyFill="1" applyBorder="1" applyAlignment="1">
      <alignment horizontal="center"/>
      <protection/>
    </xf>
    <xf numFmtId="0" fontId="2" fillId="35" borderId="36" xfId="120" applyFont="1" applyFill="1" applyBorder="1">
      <alignment/>
      <protection/>
    </xf>
    <xf numFmtId="0" fontId="1" fillId="33" borderId="25" xfId="0" applyFont="1" applyFill="1" applyBorder="1" applyAlignment="1" quotePrefix="1">
      <alignment horizontal="centerContinuous"/>
    </xf>
    <xf numFmtId="166" fontId="1" fillId="35" borderId="15" xfId="0" applyNumberFormat="1" applyFont="1" applyFill="1" applyBorder="1" applyAlignment="1" quotePrefix="1">
      <alignment horizontal="centerContinuous"/>
    </xf>
    <xf numFmtId="166" fontId="1" fillId="35" borderId="46" xfId="0" applyNumberFormat="1" applyFont="1" applyFill="1" applyBorder="1" applyAlignment="1" quotePrefix="1">
      <alignment horizontal="centerContinuous"/>
    </xf>
    <xf numFmtId="167" fontId="1" fillId="33" borderId="15" xfId="0" applyNumberFormat="1" applyFont="1" applyFill="1" applyBorder="1" applyAlignment="1" quotePrefix="1">
      <alignment horizontal="center"/>
    </xf>
    <xf numFmtId="167" fontId="1" fillId="33" borderId="23" xfId="0" applyNumberFormat="1" applyFont="1" applyFill="1" applyBorder="1" applyAlignment="1" quotePrefix="1">
      <alignment horizontal="center"/>
    </xf>
    <xf numFmtId="167" fontId="1" fillId="33" borderId="36" xfId="0" applyNumberFormat="1" applyFont="1" applyFill="1" applyBorder="1" applyAlignment="1" quotePrefix="1">
      <alignment horizontal="center"/>
    </xf>
    <xf numFmtId="0" fontId="9" fillId="35" borderId="85" xfId="0" applyFont="1" applyFill="1" applyBorder="1" applyAlignment="1">
      <alignment/>
    </xf>
    <xf numFmtId="0" fontId="9" fillId="35" borderId="25" xfId="0" applyFont="1" applyFill="1" applyBorder="1" applyAlignment="1">
      <alignment/>
    </xf>
    <xf numFmtId="0" fontId="1" fillId="35" borderId="85" xfId="0" applyFont="1" applyFill="1" applyBorder="1" applyAlignment="1" quotePrefix="1">
      <alignment horizontal="centerContinuous"/>
    </xf>
    <xf numFmtId="0" fontId="1" fillId="35" borderId="54" xfId="0" applyFont="1" applyFill="1" applyBorder="1" applyAlignment="1" quotePrefix="1">
      <alignment horizontal="centerContinuous"/>
    </xf>
    <xf numFmtId="166" fontId="1" fillId="35" borderId="14" xfId="120" applyNumberFormat="1" applyFont="1" applyFill="1" applyBorder="1" applyAlignment="1" quotePrefix="1">
      <alignment horizontal="center"/>
      <protection/>
    </xf>
    <xf numFmtId="166" fontId="1" fillId="35" borderId="13" xfId="120" applyNumberFormat="1" applyFont="1" applyFill="1" applyBorder="1" applyAlignment="1" quotePrefix="1">
      <alignment horizontal="center"/>
      <protection/>
    </xf>
    <xf numFmtId="167" fontId="1" fillId="35" borderId="12" xfId="120" applyNumberFormat="1" applyFont="1" applyFill="1" applyBorder="1" applyAlignment="1" quotePrefix="1">
      <alignment horizontal="center"/>
      <protection/>
    </xf>
    <xf numFmtId="167" fontId="1" fillId="35" borderId="15" xfId="120" applyNumberFormat="1" applyFont="1" applyFill="1" applyBorder="1" applyAlignment="1" quotePrefix="1">
      <alignment horizontal="center"/>
      <protection/>
    </xf>
    <xf numFmtId="167" fontId="1" fillId="35" borderId="46" xfId="120" applyNumberFormat="1" applyFont="1" applyFill="1" applyBorder="1" applyAlignment="1" quotePrefix="1">
      <alignment horizontal="center"/>
      <protection/>
    </xf>
    <xf numFmtId="2" fontId="2" fillId="34" borderId="13" xfId="120" applyNumberFormat="1" applyFont="1" applyFill="1" applyBorder="1">
      <alignment/>
      <protection/>
    </xf>
    <xf numFmtId="2" fontId="2" fillId="34" borderId="31" xfId="120" applyNumberFormat="1" applyFont="1" applyFill="1" applyBorder="1">
      <alignment/>
      <protection/>
    </xf>
    <xf numFmtId="0" fontId="2" fillId="35" borderId="37" xfId="0" applyFont="1" applyFill="1" applyBorder="1" applyAlignment="1">
      <alignment/>
    </xf>
    <xf numFmtId="1" fontId="1" fillId="35" borderId="11" xfId="120" applyNumberFormat="1" applyFont="1" applyFill="1" applyBorder="1" applyAlignment="1" applyProtection="1">
      <alignment horizontal="right"/>
      <protection/>
    </xf>
    <xf numFmtId="1" fontId="1" fillId="35" borderId="23" xfId="120" applyNumberFormat="1" applyFont="1" applyFill="1" applyBorder="1" applyAlignment="1" applyProtection="1">
      <alignment horizontal="right"/>
      <protection/>
    </xf>
    <xf numFmtId="0" fontId="32" fillId="0" borderId="0" xfId="0" applyFont="1" applyFill="1" applyBorder="1" applyAlignment="1" quotePrefix="1">
      <alignment horizontal="left"/>
    </xf>
    <xf numFmtId="166" fontId="2" fillId="0" borderId="0" xfId="0" applyNumberFormat="1" applyFont="1" applyFill="1" applyBorder="1" applyAlignment="1">
      <alignment horizontal="right"/>
    </xf>
    <xf numFmtId="166" fontId="2" fillId="0" borderId="0" xfId="0" applyNumberFormat="1" applyFont="1" applyBorder="1" applyAlignment="1">
      <alignment horizontal="right"/>
    </xf>
    <xf numFmtId="166" fontId="2" fillId="0" borderId="14" xfId="0" applyNumberFormat="1" applyFont="1" applyBorder="1" applyAlignment="1" applyProtection="1" quotePrefix="1">
      <alignment horizontal="right"/>
      <protection/>
    </xf>
    <xf numFmtId="0" fontId="35" fillId="0" borderId="0" xfId="0" applyFont="1" applyFill="1" applyBorder="1" applyAlignment="1" quotePrefix="1">
      <alignment/>
    </xf>
    <xf numFmtId="166" fontId="12" fillId="0" borderId="0" xfId="0" applyNumberFormat="1" applyFont="1" applyBorder="1" applyAlignment="1">
      <alignment horizontal="right"/>
    </xf>
    <xf numFmtId="166" fontId="12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166" fontId="2" fillId="0" borderId="14" xfId="185" applyNumberFormat="1" applyFont="1" applyBorder="1" applyAlignment="1" applyProtection="1" quotePrefix="1">
      <alignment horizontal="right"/>
      <protection/>
    </xf>
    <xf numFmtId="166" fontId="2" fillId="0" borderId="0" xfId="185" applyNumberFormat="1" applyFont="1" applyFill="1" applyBorder="1" applyAlignment="1" applyProtection="1">
      <alignment horizontal="right"/>
      <protection/>
    </xf>
    <xf numFmtId="166" fontId="2" fillId="0" borderId="14" xfId="185" applyNumberFormat="1" applyFont="1" applyFill="1" applyBorder="1" applyAlignment="1" applyProtection="1">
      <alignment horizontal="right"/>
      <protection/>
    </xf>
    <xf numFmtId="166" fontId="2" fillId="0" borderId="63" xfId="185" applyNumberFormat="1" applyFont="1" applyFill="1" applyBorder="1" applyAlignment="1" applyProtection="1" quotePrefix="1">
      <alignment horizontal="right"/>
      <protection/>
    </xf>
    <xf numFmtId="0" fontId="2" fillId="0" borderId="14" xfId="185" applyFont="1" applyFill="1" applyBorder="1" applyAlignment="1">
      <alignment horizontal="right"/>
      <protection/>
    </xf>
    <xf numFmtId="166" fontId="2" fillId="0" borderId="14" xfId="185" applyNumberFormat="1" applyFont="1" applyBorder="1" applyAlignment="1" applyProtection="1">
      <alignment horizontal="right"/>
      <protection/>
    </xf>
    <xf numFmtId="166" fontId="2" fillId="0" borderId="63" xfId="185" applyNumberFormat="1" applyFont="1" applyFill="1" applyBorder="1" applyAlignment="1" applyProtection="1">
      <alignment horizontal="right"/>
      <protection/>
    </xf>
    <xf numFmtId="166" fontId="2" fillId="0" borderId="11" xfId="185" applyNumberFormat="1" applyFont="1" applyBorder="1" applyAlignment="1" applyProtection="1">
      <alignment horizontal="right"/>
      <protection/>
    </xf>
    <xf numFmtId="166" fontId="2" fillId="0" borderId="10" xfId="185" applyNumberFormat="1" applyFont="1" applyFill="1" applyBorder="1" applyAlignment="1" applyProtection="1">
      <alignment horizontal="right"/>
      <protection/>
    </xf>
    <xf numFmtId="166" fontId="2" fillId="0" borderId="11" xfId="185" applyNumberFormat="1" applyFont="1" applyFill="1" applyBorder="1" applyAlignment="1" applyProtection="1">
      <alignment horizontal="right"/>
      <protection/>
    </xf>
    <xf numFmtId="166" fontId="2" fillId="0" borderId="65" xfId="185" applyNumberFormat="1" applyFont="1" applyFill="1" applyBorder="1" applyAlignment="1" applyProtection="1">
      <alignment horizontal="right"/>
      <protection/>
    </xf>
    <xf numFmtId="166" fontId="2" fillId="0" borderId="11" xfId="185" applyNumberFormat="1" applyFont="1" applyBorder="1" applyAlignment="1" applyProtection="1" quotePrefix="1">
      <alignment horizontal="right"/>
      <protection/>
    </xf>
    <xf numFmtId="166" fontId="2" fillId="0" borderId="65" xfId="185" applyNumberFormat="1" applyFont="1" applyFill="1" applyBorder="1" applyAlignment="1" applyProtection="1" quotePrefix="1">
      <alignment horizontal="right"/>
      <protection/>
    </xf>
    <xf numFmtId="166" fontId="1" fillId="0" borderId="14" xfId="185" applyNumberFormat="1" applyFont="1" applyBorder="1" applyAlignment="1" applyProtection="1">
      <alignment horizontal="right"/>
      <protection/>
    </xf>
    <xf numFmtId="166" fontId="1" fillId="0" borderId="0" xfId="185" applyNumberFormat="1" applyFont="1" applyFill="1" applyBorder="1" applyAlignment="1" applyProtection="1">
      <alignment horizontal="right"/>
      <protection/>
    </xf>
    <xf numFmtId="166" fontId="1" fillId="0" borderId="14" xfId="185" applyNumberFormat="1" applyFont="1" applyFill="1" applyBorder="1" applyAlignment="1" applyProtection="1">
      <alignment horizontal="right"/>
      <protection/>
    </xf>
    <xf numFmtId="166" fontId="1" fillId="0" borderId="63" xfId="185" applyNumberFormat="1" applyFont="1" applyFill="1" applyBorder="1" applyAlignment="1" applyProtection="1">
      <alignment horizontal="right"/>
      <protection/>
    </xf>
    <xf numFmtId="0" fontId="2" fillId="0" borderId="11" xfId="185" applyFont="1" applyFill="1" applyBorder="1" applyAlignment="1">
      <alignment horizontal="right"/>
      <protection/>
    </xf>
    <xf numFmtId="166" fontId="2" fillId="0" borderId="35" xfId="185" applyNumberFormat="1" applyFont="1" applyBorder="1" applyAlignment="1" applyProtection="1">
      <alignment horizontal="right"/>
      <protection/>
    </xf>
    <xf numFmtId="166" fontId="2" fillId="0" borderId="67" xfId="185" applyNumberFormat="1" applyFont="1" applyFill="1" applyBorder="1" applyAlignment="1" applyProtection="1">
      <alignment horizontal="right"/>
      <protection/>
    </xf>
    <xf numFmtId="0" fontId="2" fillId="0" borderId="35" xfId="185" applyFont="1" applyFill="1" applyBorder="1" applyAlignment="1">
      <alignment horizontal="right"/>
      <protection/>
    </xf>
    <xf numFmtId="166" fontId="2" fillId="0" borderId="68" xfId="185" applyNumberFormat="1" applyFont="1" applyFill="1" applyBorder="1" applyAlignment="1" applyProtection="1">
      <alignment horizontal="right"/>
      <protection/>
    </xf>
    <xf numFmtId="0" fontId="35" fillId="0" borderId="0" xfId="0" applyFont="1" applyFill="1" applyBorder="1" applyAlignment="1" quotePrefix="1">
      <alignment horizontal="left"/>
    </xf>
    <xf numFmtId="166" fontId="2" fillId="0" borderId="62" xfId="117" applyNumberFormat="1" applyFont="1" applyBorder="1" applyAlignment="1" applyProtection="1">
      <alignment horizontal="right"/>
      <protection/>
    </xf>
    <xf numFmtId="167" fontId="22" fillId="0" borderId="11" xfId="117" applyNumberFormat="1" applyFont="1" applyFill="1" applyBorder="1" applyAlignment="1" applyProtection="1">
      <alignment horizontal="right"/>
      <protection/>
    </xf>
    <xf numFmtId="166" fontId="2" fillId="0" borderId="11" xfId="117" applyNumberFormat="1" applyFont="1" applyBorder="1" applyAlignment="1" applyProtection="1">
      <alignment horizontal="right"/>
      <protection/>
    </xf>
    <xf numFmtId="166" fontId="2" fillId="0" borderId="10" xfId="117" applyNumberFormat="1" applyFont="1" applyFill="1" applyBorder="1" applyAlignment="1" applyProtection="1">
      <alignment horizontal="right"/>
      <protection/>
    </xf>
    <xf numFmtId="167" fontId="22" fillId="0" borderId="11" xfId="117" applyNumberFormat="1" applyFont="1" applyFill="1" applyBorder="1" applyAlignment="1" applyProtection="1" quotePrefix="1">
      <alignment horizontal="right"/>
      <protection/>
    </xf>
    <xf numFmtId="166" fontId="2" fillId="0" borderId="65" xfId="117" applyNumberFormat="1" applyFont="1" applyFill="1" applyBorder="1" applyAlignment="1" applyProtection="1">
      <alignment horizontal="right"/>
      <protection/>
    </xf>
    <xf numFmtId="166" fontId="2" fillId="0" borderId="21" xfId="117" applyNumberFormat="1" applyFont="1" applyBorder="1" applyAlignment="1" applyProtection="1">
      <alignment horizontal="right"/>
      <protection/>
    </xf>
    <xf numFmtId="167" fontId="22" fillId="0" borderId="14" xfId="117" applyNumberFormat="1" applyFont="1" applyFill="1" applyBorder="1" applyAlignment="1" applyProtection="1">
      <alignment horizontal="right"/>
      <protection/>
    </xf>
    <xf numFmtId="166" fontId="2" fillId="0" borderId="14" xfId="117" applyNumberFormat="1" applyFont="1" applyBorder="1" applyAlignment="1" applyProtection="1">
      <alignment horizontal="right"/>
      <protection/>
    </xf>
    <xf numFmtId="166" fontId="2" fillId="0" borderId="0" xfId="117" applyNumberFormat="1" applyFont="1" applyFill="1" applyBorder="1" applyAlignment="1" applyProtection="1">
      <alignment horizontal="right"/>
      <protection/>
    </xf>
    <xf numFmtId="166" fontId="2" fillId="0" borderId="14" xfId="117" applyNumberFormat="1" applyFont="1" applyFill="1" applyBorder="1" applyAlignment="1" applyProtection="1">
      <alignment horizontal="right"/>
      <protection/>
    </xf>
    <xf numFmtId="166" fontId="2" fillId="0" borderId="63" xfId="117" applyNumberFormat="1" applyFont="1" applyFill="1" applyBorder="1" applyAlignment="1" applyProtection="1">
      <alignment horizontal="right"/>
      <protection/>
    </xf>
    <xf numFmtId="166" fontId="2" fillId="0" borderId="14" xfId="117" applyNumberFormat="1" applyFont="1" applyBorder="1" applyAlignment="1" applyProtection="1" quotePrefix="1">
      <alignment horizontal="right"/>
      <protection/>
    </xf>
    <xf numFmtId="166" fontId="2" fillId="0" borderId="63" xfId="117" applyNumberFormat="1" applyFont="1" applyFill="1" applyBorder="1" applyAlignment="1" applyProtection="1" quotePrefix="1">
      <alignment horizontal="right"/>
      <protection/>
    </xf>
    <xf numFmtId="166" fontId="2" fillId="0" borderId="11" xfId="117" applyNumberFormat="1" applyFont="1" applyFill="1" applyBorder="1" applyAlignment="1" applyProtection="1">
      <alignment horizontal="right"/>
      <protection/>
    </xf>
    <xf numFmtId="166" fontId="2" fillId="0" borderId="65" xfId="117" applyNumberFormat="1" applyFont="1" applyFill="1" applyBorder="1" applyAlignment="1" applyProtection="1" quotePrefix="1">
      <alignment horizontal="right"/>
      <protection/>
    </xf>
    <xf numFmtId="166" fontId="2" fillId="0" borderId="11" xfId="117" applyNumberFormat="1" applyFont="1" applyBorder="1" applyAlignment="1" applyProtection="1" quotePrefix="1">
      <alignment horizontal="right"/>
      <protection/>
    </xf>
    <xf numFmtId="166" fontId="1" fillId="0" borderId="62" xfId="117" applyNumberFormat="1" applyFont="1" applyBorder="1" applyAlignment="1" applyProtection="1">
      <alignment horizontal="right"/>
      <protection/>
    </xf>
    <xf numFmtId="167" fontId="23" fillId="0" borderId="11" xfId="117" applyNumberFormat="1" applyFont="1" applyFill="1" applyBorder="1" applyAlignment="1" applyProtection="1">
      <alignment horizontal="right"/>
      <protection/>
    </xf>
    <xf numFmtId="166" fontId="1" fillId="0" borderId="11" xfId="117" applyNumberFormat="1" applyFont="1" applyBorder="1" applyAlignment="1" applyProtection="1">
      <alignment horizontal="right"/>
      <protection/>
    </xf>
    <xf numFmtId="166" fontId="1" fillId="0" borderId="10" xfId="117" applyNumberFormat="1" applyFont="1" applyFill="1" applyBorder="1" applyAlignment="1" applyProtection="1">
      <alignment horizontal="right"/>
      <protection/>
    </xf>
    <xf numFmtId="166" fontId="1" fillId="0" borderId="11" xfId="117" applyNumberFormat="1" applyFont="1" applyFill="1" applyBorder="1" applyAlignment="1" applyProtection="1">
      <alignment horizontal="right"/>
      <protection/>
    </xf>
    <xf numFmtId="166" fontId="1" fillId="0" borderId="65" xfId="117" applyNumberFormat="1" applyFont="1" applyFill="1" applyBorder="1" applyAlignment="1" applyProtection="1">
      <alignment horizontal="right"/>
      <protection/>
    </xf>
    <xf numFmtId="166" fontId="2" fillId="0" borderId="24" xfId="117" applyNumberFormat="1" applyFont="1" applyBorder="1" applyAlignment="1" applyProtection="1">
      <alignment horizontal="right"/>
      <protection/>
    </xf>
    <xf numFmtId="167" fontId="22" fillId="0" borderId="12" xfId="117" applyNumberFormat="1" applyFont="1" applyFill="1" applyBorder="1" applyAlignment="1" applyProtection="1">
      <alignment horizontal="right"/>
      <protection/>
    </xf>
    <xf numFmtId="166" fontId="2" fillId="0" borderId="12" xfId="117" applyNumberFormat="1" applyFont="1" applyBorder="1" applyAlignment="1" applyProtection="1" quotePrefix="1">
      <alignment horizontal="right"/>
      <protection/>
    </xf>
    <xf numFmtId="166" fontId="2" fillId="0" borderId="19" xfId="117" applyNumberFormat="1" applyFont="1" applyFill="1" applyBorder="1" applyAlignment="1" applyProtection="1">
      <alignment horizontal="right"/>
      <protection/>
    </xf>
    <xf numFmtId="166" fontId="2" fillId="0" borderId="12" xfId="117" applyNumberFormat="1" applyFont="1" applyFill="1" applyBorder="1" applyAlignment="1" applyProtection="1">
      <alignment horizontal="right"/>
      <protection/>
    </xf>
    <xf numFmtId="166" fontId="2" fillId="0" borderId="45" xfId="117" applyNumberFormat="1" applyFont="1" applyFill="1" applyBorder="1" applyAlignment="1" applyProtection="1" quotePrefix="1">
      <alignment horizontal="right"/>
      <protection/>
    </xf>
    <xf numFmtId="166" fontId="2" fillId="0" borderId="69" xfId="117" applyNumberFormat="1" applyFont="1" applyBorder="1" applyAlignment="1" applyProtection="1">
      <alignment horizontal="right"/>
      <protection/>
    </xf>
    <xf numFmtId="167" fontId="22" fillId="0" borderId="35" xfId="117" applyNumberFormat="1" applyFont="1" applyFill="1" applyBorder="1" applyAlignment="1" applyProtection="1">
      <alignment horizontal="right"/>
      <protection/>
    </xf>
    <xf numFmtId="166" fontId="2" fillId="0" borderId="35" xfId="117" applyNumberFormat="1" applyFont="1" applyBorder="1" applyAlignment="1" applyProtection="1">
      <alignment horizontal="right"/>
      <protection/>
    </xf>
    <xf numFmtId="166" fontId="2" fillId="0" borderId="67" xfId="117" applyNumberFormat="1" applyFont="1" applyFill="1" applyBorder="1" applyAlignment="1" applyProtection="1">
      <alignment horizontal="right"/>
      <protection/>
    </xf>
    <xf numFmtId="166" fontId="2" fillId="0" borderId="35" xfId="117" applyNumberFormat="1" applyFont="1" applyFill="1" applyBorder="1" applyAlignment="1" applyProtection="1">
      <alignment horizontal="right"/>
      <protection/>
    </xf>
    <xf numFmtId="166" fontId="2" fillId="0" borderId="68" xfId="117" applyNumberFormat="1" applyFont="1" applyFill="1" applyBorder="1" applyAlignment="1" applyProtection="1">
      <alignment horizontal="right"/>
      <protection/>
    </xf>
    <xf numFmtId="164" fontId="2" fillId="0" borderId="13" xfId="121" applyNumberFormat="1" applyFont="1" applyFill="1" applyBorder="1" applyAlignment="1" quotePrefix="1">
      <alignment horizontal="right"/>
      <protection/>
    </xf>
    <xf numFmtId="164" fontId="2" fillId="0" borderId="13" xfId="121" applyNumberFormat="1" applyFont="1" applyFill="1" applyBorder="1" applyAlignment="1">
      <alignment horizontal="right"/>
      <protection/>
    </xf>
    <xf numFmtId="164" fontId="2" fillId="0" borderId="31" xfId="121" applyNumberFormat="1" applyFont="1" applyFill="1" applyBorder="1" applyAlignment="1" quotePrefix="1">
      <alignment horizontal="right"/>
      <protection/>
    </xf>
    <xf numFmtId="164" fontId="2" fillId="0" borderId="31" xfId="121" applyNumberFormat="1" applyFont="1" applyFill="1" applyBorder="1" applyAlignment="1">
      <alignment horizontal="right"/>
      <protection/>
    </xf>
    <xf numFmtId="164" fontId="2" fillId="0" borderId="13" xfId="122" applyNumberFormat="1" applyFont="1" applyFill="1" applyBorder="1" applyAlignment="1" quotePrefix="1">
      <alignment horizontal="right"/>
      <protection/>
    </xf>
    <xf numFmtId="164" fontId="2" fillId="0" borderId="13" xfId="122" applyNumberFormat="1" applyFont="1" applyFill="1" applyBorder="1" applyAlignment="1">
      <alignment horizontal="right"/>
      <protection/>
    </xf>
    <xf numFmtId="164" fontId="7" fillId="0" borderId="31" xfId="122" applyNumberFormat="1" applyFont="1" applyFill="1" applyBorder="1" applyAlignment="1" quotePrefix="1">
      <alignment horizontal="right" vertical="center"/>
      <protection/>
    </xf>
    <xf numFmtId="164" fontId="7" fillId="0" borderId="31" xfId="122" applyNumberFormat="1" applyFont="1" applyFill="1" applyBorder="1" applyAlignment="1">
      <alignment horizontal="right" vertical="center"/>
      <protection/>
    </xf>
    <xf numFmtId="164" fontId="1" fillId="0" borderId="23" xfId="122" applyNumberFormat="1" applyFont="1" applyFill="1" applyBorder="1" applyAlignment="1">
      <alignment horizontal="right"/>
      <protection/>
    </xf>
    <xf numFmtId="164" fontId="13" fillId="0" borderId="36" xfId="122" applyNumberFormat="1" applyFont="1" applyFill="1" applyBorder="1" applyAlignment="1">
      <alignment horizontal="right" vertical="center"/>
      <protection/>
    </xf>
    <xf numFmtId="164" fontId="1" fillId="0" borderId="26" xfId="79" applyNumberFormat="1" applyFont="1" applyFill="1" applyBorder="1" applyAlignment="1">
      <alignment horizontal="right"/>
    </xf>
    <xf numFmtId="164" fontId="1" fillId="0" borderId="47" xfId="79" applyNumberFormat="1" applyFont="1" applyFill="1" applyBorder="1" applyAlignment="1">
      <alignment horizontal="right"/>
    </xf>
    <xf numFmtId="164" fontId="1" fillId="0" borderId="23" xfId="123" applyNumberFormat="1" applyFont="1" applyFill="1" applyBorder="1" applyAlignment="1" quotePrefix="1">
      <alignment horizontal="right"/>
      <protection/>
    </xf>
    <xf numFmtId="164" fontId="1" fillId="0" borderId="36" xfId="123" applyNumberFormat="1" applyFont="1" applyFill="1" applyBorder="1" applyAlignment="1" quotePrefix="1">
      <alignment horizontal="right"/>
      <protection/>
    </xf>
    <xf numFmtId="166" fontId="1" fillId="33" borderId="100" xfId="200" applyFont="1" applyFill="1" applyBorder="1">
      <alignment/>
      <protection/>
    </xf>
    <xf numFmtId="166" fontId="1" fillId="33" borderId="70" xfId="200" applyFont="1" applyFill="1" applyBorder="1" applyAlignment="1">
      <alignment horizontal="center"/>
      <protection/>
    </xf>
    <xf numFmtId="0" fontId="2" fillId="33" borderId="40" xfId="0" applyFont="1" applyFill="1" applyBorder="1" applyAlignment="1">
      <alignment/>
    </xf>
    <xf numFmtId="0" fontId="2" fillId="33" borderId="39" xfId="0" applyFont="1" applyFill="1" applyBorder="1" applyAlignment="1">
      <alignment/>
    </xf>
    <xf numFmtId="0" fontId="2" fillId="33" borderId="85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164" fontId="2" fillId="0" borderId="27" xfId="0" applyNumberFormat="1" applyFont="1" applyBorder="1" applyAlignment="1">
      <alignment horizontal="center"/>
    </xf>
    <xf numFmtId="164" fontId="2" fillId="0" borderId="71" xfId="0" applyNumberFormat="1" applyFont="1" applyBorder="1" applyAlignment="1">
      <alignment horizontal="center"/>
    </xf>
    <xf numFmtId="164" fontId="9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66" fontId="0" fillId="0" borderId="0" xfId="0" applyNumberFormat="1" applyFont="1" applyFill="1" applyAlignment="1">
      <alignment/>
    </xf>
    <xf numFmtId="2" fontId="0" fillId="0" borderId="0" xfId="0" applyNumberFormat="1" applyFont="1" applyAlignment="1">
      <alignment/>
    </xf>
    <xf numFmtId="0" fontId="1" fillId="33" borderId="23" xfId="120" applyFont="1" applyFill="1" applyBorder="1" applyAlignment="1">
      <alignment horizontal="center"/>
      <protection/>
    </xf>
    <xf numFmtId="166" fontId="2" fillId="0" borderId="65" xfId="115" applyNumberFormat="1" applyFont="1" applyFill="1" applyBorder="1" applyAlignment="1" applyProtection="1" quotePrefix="1">
      <alignment horizontal="right"/>
      <protection/>
    </xf>
    <xf numFmtId="166" fontId="2" fillId="0" borderId="12" xfId="115" applyNumberFormat="1" applyFont="1" applyBorder="1" applyAlignment="1" applyProtection="1" quotePrefix="1">
      <alignment horizontal="right"/>
      <protection/>
    </xf>
    <xf numFmtId="166" fontId="2" fillId="0" borderId="19" xfId="115" applyNumberFormat="1" applyFont="1" applyFill="1" applyBorder="1" applyAlignment="1" applyProtection="1">
      <alignment horizontal="right"/>
      <protection/>
    </xf>
    <xf numFmtId="166" fontId="2" fillId="0" borderId="12" xfId="115" applyNumberFormat="1" applyFont="1" applyFill="1" applyBorder="1" applyAlignment="1" applyProtection="1">
      <alignment horizontal="right"/>
      <protection/>
    </xf>
    <xf numFmtId="166" fontId="2" fillId="0" borderId="45" xfId="115" applyNumberFormat="1" applyFont="1" applyFill="1" applyBorder="1" applyAlignment="1" applyProtection="1" quotePrefix="1">
      <alignment horizontal="right"/>
      <protection/>
    </xf>
    <xf numFmtId="164" fontId="2" fillId="0" borderId="15" xfId="44" applyNumberFormat="1" applyFont="1" applyFill="1" applyBorder="1" applyAlignment="1">
      <alignment/>
    </xf>
    <xf numFmtId="2" fontId="2" fillId="0" borderId="15" xfId="44" applyNumberFormat="1" applyFont="1" applyFill="1" applyBorder="1" applyAlignment="1">
      <alignment/>
    </xf>
    <xf numFmtId="164" fontId="2" fillId="0" borderId="46" xfId="44" applyNumberFormat="1" applyFont="1" applyFill="1" applyBorder="1" applyAlignment="1">
      <alignment/>
    </xf>
    <xf numFmtId="2" fontId="2" fillId="0" borderId="46" xfId="44" applyNumberFormat="1" applyFont="1" applyFill="1" applyBorder="1" applyAlignment="1">
      <alignment/>
    </xf>
    <xf numFmtId="164" fontId="2" fillId="0" borderId="23" xfId="44" applyNumberFormat="1" applyFont="1" applyFill="1" applyBorder="1" applyAlignment="1">
      <alignment/>
    </xf>
    <xf numFmtId="2" fontId="2" fillId="0" borderId="23" xfId="44" applyNumberFormat="1" applyFont="1" applyFill="1" applyBorder="1" applyAlignment="1">
      <alignment/>
    </xf>
    <xf numFmtId="2" fontId="2" fillId="0" borderId="36" xfId="44" applyNumberFormat="1" applyFont="1" applyFill="1" applyBorder="1" applyAlignment="1">
      <alignment/>
    </xf>
    <xf numFmtId="164" fontId="2" fillId="0" borderId="13" xfId="44" applyNumberFormat="1" applyFont="1" applyFill="1" applyBorder="1" applyAlignment="1">
      <alignment/>
    </xf>
    <xf numFmtId="2" fontId="2" fillId="0" borderId="13" xfId="44" applyNumberFormat="1" applyFont="1" applyFill="1" applyBorder="1" applyAlignment="1">
      <alignment/>
    </xf>
    <xf numFmtId="2" fontId="2" fillId="0" borderId="31" xfId="44" applyNumberFormat="1" applyFont="1" applyFill="1" applyBorder="1" applyAlignment="1">
      <alignment/>
    </xf>
    <xf numFmtId="164" fontId="1" fillId="0" borderId="26" xfId="44" applyNumberFormat="1" applyFont="1" applyFill="1" applyBorder="1" applyAlignment="1">
      <alignment/>
    </xf>
    <xf numFmtId="2" fontId="1" fillId="0" borderId="26" xfId="44" applyNumberFormat="1" applyFont="1" applyFill="1" applyBorder="1" applyAlignment="1">
      <alignment/>
    </xf>
    <xf numFmtId="2" fontId="1" fillId="0" borderId="47" xfId="44" applyNumberFormat="1" applyFont="1" applyFill="1" applyBorder="1" applyAlignment="1">
      <alignment/>
    </xf>
    <xf numFmtId="2" fontId="2" fillId="0" borderId="63" xfId="128" applyNumberFormat="1" applyFont="1" applyBorder="1" applyAlignment="1" applyProtection="1">
      <alignment horizontal="center" vertical="center"/>
      <protection/>
    </xf>
    <xf numFmtId="177" fontId="1" fillId="0" borderId="26" xfId="132" applyNumberFormat="1" applyFont="1" applyFill="1" applyBorder="1">
      <alignment/>
      <protection/>
    </xf>
    <xf numFmtId="166" fontId="2" fillId="0" borderId="0" xfId="0" applyNumberFormat="1" applyFont="1" applyFill="1" applyAlignment="1" quotePrefix="1">
      <alignment/>
    </xf>
    <xf numFmtId="166" fontId="2" fillId="0" borderId="0" xfId="0" applyNumberFormat="1" applyFont="1" applyFill="1" applyAlignment="1">
      <alignment horizontal="left"/>
    </xf>
    <xf numFmtId="166" fontId="9" fillId="36" borderId="0" xfId="0" applyNumberFormat="1" applyFont="1" applyFill="1" applyAlignment="1">
      <alignment/>
    </xf>
    <xf numFmtId="166" fontId="9" fillId="0" borderId="0" xfId="0" applyNumberFormat="1" applyFont="1" applyFill="1" applyAlignment="1">
      <alignment/>
    </xf>
    <xf numFmtId="166" fontId="2" fillId="0" borderId="0" xfId="0" applyNumberFormat="1" applyFont="1" applyFill="1" applyBorder="1" applyAlignment="1" quotePrefix="1">
      <alignment/>
    </xf>
    <xf numFmtId="166" fontId="0" fillId="36" borderId="0" xfId="0" applyNumberFormat="1" applyFill="1" applyAlignment="1">
      <alignment/>
    </xf>
    <xf numFmtId="166" fontId="0" fillId="0" borderId="0" xfId="0" applyNumberFormat="1" applyFill="1" applyAlignment="1">
      <alignment/>
    </xf>
    <xf numFmtId="0" fontId="1" fillId="0" borderId="84" xfId="130" applyFont="1" applyFill="1" applyBorder="1" applyAlignment="1">
      <alignment horizontal="center"/>
      <protection/>
    </xf>
    <xf numFmtId="0" fontId="1" fillId="0" borderId="19" xfId="130" applyFont="1" applyFill="1" applyBorder="1" applyAlignment="1">
      <alignment horizontal="center"/>
      <protection/>
    </xf>
    <xf numFmtId="0" fontId="2" fillId="0" borderId="61" xfId="130" applyFont="1" applyFill="1" applyBorder="1" applyAlignment="1">
      <alignment horizontal="center"/>
      <protection/>
    </xf>
    <xf numFmtId="0" fontId="2" fillId="0" borderId="21" xfId="130" applyFont="1" applyFill="1" applyBorder="1" applyAlignment="1">
      <alignment horizontal="center"/>
      <protection/>
    </xf>
    <xf numFmtId="0" fontId="0" fillId="0" borderId="21" xfId="130" applyFont="1" applyFill="1" applyBorder="1">
      <alignment/>
      <protection/>
    </xf>
    <xf numFmtId="164" fontId="2" fillId="0" borderId="21" xfId="130" applyNumberFormat="1" applyFont="1" applyFill="1" applyBorder="1" applyAlignment="1">
      <alignment horizontal="center"/>
      <protection/>
    </xf>
    <xf numFmtId="0" fontId="8" fillId="0" borderId="21" xfId="130" applyFont="1" applyFill="1" applyBorder="1" applyAlignment="1">
      <alignment horizontal="center"/>
      <protection/>
    </xf>
    <xf numFmtId="0" fontId="8" fillId="0" borderId="24" xfId="130" applyFont="1" applyFill="1" applyBorder="1" applyAlignment="1">
      <alignment horizontal="center"/>
      <protection/>
    </xf>
    <xf numFmtId="2" fontId="2" fillId="0" borderId="21" xfId="130" applyNumberFormat="1" applyFont="1" applyFill="1" applyBorder="1" applyAlignment="1">
      <alignment horizontal="center"/>
      <protection/>
    </xf>
    <xf numFmtId="0" fontId="1" fillId="0" borderId="25" xfId="130" applyFont="1" applyFill="1" applyBorder="1" applyAlignment="1">
      <alignment horizontal="center"/>
      <protection/>
    </xf>
    <xf numFmtId="0" fontId="1" fillId="0" borderId="15" xfId="130" applyFont="1" applyFill="1" applyBorder="1" applyAlignment="1">
      <alignment horizontal="center"/>
      <protection/>
    </xf>
    <xf numFmtId="0" fontId="2" fillId="0" borderId="18" xfId="130" applyFont="1" applyFill="1" applyBorder="1" applyAlignment="1">
      <alignment horizontal="center"/>
      <protection/>
    </xf>
    <xf numFmtId="0" fontId="2" fillId="0" borderId="13" xfId="130" applyFont="1" applyFill="1" applyBorder="1" applyAlignment="1">
      <alignment horizontal="center"/>
      <protection/>
    </xf>
    <xf numFmtId="0" fontId="0" fillId="0" borderId="13" xfId="130" applyFont="1" applyFill="1" applyBorder="1">
      <alignment/>
      <protection/>
    </xf>
    <xf numFmtId="164" fontId="2" fillId="0" borderId="13" xfId="130" applyNumberFormat="1" applyFont="1" applyFill="1" applyBorder="1" applyAlignment="1">
      <alignment horizontal="center"/>
      <protection/>
    </xf>
    <xf numFmtId="0" fontId="8" fillId="0" borderId="13" xfId="130" applyFont="1" applyFill="1" applyBorder="1" applyAlignment="1">
      <alignment horizontal="center"/>
      <protection/>
    </xf>
    <xf numFmtId="0" fontId="8" fillId="0" borderId="15" xfId="130" applyFont="1" applyFill="1" applyBorder="1" applyAlignment="1">
      <alignment horizontal="center"/>
      <protection/>
    </xf>
    <xf numFmtId="2" fontId="2" fillId="0" borderId="13" xfId="130" applyNumberFormat="1" applyFont="1" applyFill="1" applyBorder="1" applyAlignment="1">
      <alignment horizontal="center"/>
      <protection/>
    </xf>
    <xf numFmtId="2" fontId="2" fillId="0" borderId="15" xfId="130" applyNumberFormat="1" applyFont="1" applyFill="1" applyBorder="1" applyAlignment="1">
      <alignment horizontal="center"/>
      <protection/>
    </xf>
    <xf numFmtId="2" fontId="2" fillId="0" borderId="23" xfId="130" applyNumberFormat="1" applyFont="1" applyFill="1" applyBorder="1" applyAlignment="1">
      <alignment horizontal="center"/>
      <protection/>
    </xf>
    <xf numFmtId="49" fontId="1" fillId="33" borderId="11" xfId="0" applyNumberFormat="1" applyFont="1" applyFill="1" applyBorder="1" applyAlignment="1">
      <alignment horizontal="centerContinuous"/>
    </xf>
    <xf numFmtId="164" fontId="1" fillId="0" borderId="14" xfId="0" applyNumberFormat="1" applyFont="1" applyBorder="1" applyAlignment="1" quotePrefix="1">
      <alignment horizontal="right" vertical="center"/>
    </xf>
    <xf numFmtId="164" fontId="1" fillId="0" borderId="12" xfId="0" applyNumberFormat="1" applyFont="1" applyBorder="1" applyAlignment="1" quotePrefix="1">
      <alignment horizontal="right" vertical="center"/>
    </xf>
    <xf numFmtId="164" fontId="1" fillId="0" borderId="14" xfId="0" applyNumberFormat="1" applyFont="1" applyBorder="1" applyAlignment="1">
      <alignment horizontal="right" vertical="center"/>
    </xf>
    <xf numFmtId="164" fontId="2" fillId="0" borderId="14" xfId="0" applyNumberFormat="1" applyFont="1" applyBorder="1" applyAlignment="1" quotePrefix="1">
      <alignment horizontal="right" vertical="center"/>
    </xf>
    <xf numFmtId="164" fontId="2" fillId="0" borderId="12" xfId="0" applyNumberFormat="1" applyFont="1" applyBorder="1" applyAlignment="1" quotePrefix="1">
      <alignment horizontal="right" vertical="center"/>
    </xf>
    <xf numFmtId="164" fontId="2" fillId="0" borderId="35" xfId="0" applyNumberFormat="1" applyFont="1" applyBorder="1" applyAlignment="1" applyProtection="1">
      <alignment horizontal="right" vertical="center"/>
      <protection/>
    </xf>
    <xf numFmtId="164" fontId="1" fillId="33" borderId="70" xfId="0" applyNumberFormat="1" applyFont="1" applyFill="1" applyBorder="1" applyAlignment="1">
      <alignment horizontal="center"/>
    </xf>
    <xf numFmtId="49" fontId="1" fillId="33" borderId="62" xfId="0" applyNumberFormat="1" applyFont="1" applyFill="1" applyBorder="1" applyAlignment="1">
      <alignment horizontal="center"/>
    </xf>
    <xf numFmtId="164" fontId="1" fillId="0" borderId="61" xfId="0" applyNumberFormat="1" applyFont="1" applyBorder="1" applyAlignment="1" applyProtection="1">
      <alignment horizontal="right" vertical="center"/>
      <protection/>
    </xf>
    <xf numFmtId="164" fontId="2" fillId="0" borderId="21" xfId="0" applyNumberFormat="1" applyFont="1" applyBorder="1" applyAlignment="1">
      <alignment horizontal="right" vertical="center"/>
    </xf>
    <xf numFmtId="164" fontId="2" fillId="0" borderId="24" xfId="0" applyNumberFormat="1" applyFont="1" applyBorder="1" applyAlignment="1">
      <alignment horizontal="right" vertical="center"/>
    </xf>
    <xf numFmtId="164" fontId="1" fillId="0" borderId="21" xfId="0" applyNumberFormat="1" applyFont="1" applyBorder="1" applyAlignment="1" applyProtection="1">
      <alignment horizontal="right" vertical="center"/>
      <protection/>
    </xf>
    <xf numFmtId="164" fontId="1" fillId="0" borderId="61" xfId="0" applyNumberFormat="1" applyFont="1" applyBorder="1" applyAlignment="1">
      <alignment horizontal="right" vertical="center"/>
    </xf>
    <xf numFmtId="164" fontId="2" fillId="0" borderId="24" xfId="0" applyNumberFormat="1" applyFont="1" applyBorder="1" applyAlignment="1" applyProtection="1">
      <alignment horizontal="right" vertical="center"/>
      <protection/>
    </xf>
    <xf numFmtId="164" fontId="1" fillId="0" borderId="62" xfId="0" applyNumberFormat="1" applyFont="1" applyBorder="1" applyAlignment="1" applyProtection="1">
      <alignment horizontal="right" vertical="center"/>
      <protection/>
    </xf>
    <xf numFmtId="164" fontId="1" fillId="0" borderId="21" xfId="0" applyNumberFormat="1" applyFont="1" applyBorder="1" applyAlignment="1">
      <alignment horizontal="right" vertical="center"/>
    </xf>
    <xf numFmtId="164" fontId="2" fillId="0" borderId="21" xfId="0" applyNumberFormat="1" applyFont="1" applyBorder="1" applyAlignment="1" applyProtection="1">
      <alignment horizontal="right" vertical="center"/>
      <protection/>
    </xf>
    <xf numFmtId="164" fontId="12" fillId="0" borderId="21" xfId="0" applyNumberFormat="1" applyFont="1" applyBorder="1" applyAlignment="1" applyProtection="1">
      <alignment horizontal="right" vertical="center"/>
      <protection/>
    </xf>
    <xf numFmtId="164" fontId="2" fillId="0" borderId="69" xfId="0" applyNumberFormat="1" applyFont="1" applyBorder="1" applyAlignment="1" applyProtection="1">
      <alignment horizontal="right" vertical="center"/>
      <protection/>
    </xf>
    <xf numFmtId="164" fontId="1" fillId="0" borderId="21" xfId="0" applyNumberFormat="1" applyFont="1" applyBorder="1" applyAlignment="1">
      <alignment horizontal="left" vertical="center"/>
    </xf>
    <xf numFmtId="177" fontId="2" fillId="0" borderId="21" xfId="125" applyNumberFormat="1" applyFont="1" applyFill="1" applyBorder="1" applyAlignment="1">
      <alignment horizontal="center"/>
      <protection/>
    </xf>
    <xf numFmtId="0" fontId="2" fillId="0" borderId="20" xfId="130" applyFont="1" applyFill="1" applyBorder="1" applyAlignment="1">
      <alignment horizontal="center"/>
      <protection/>
    </xf>
    <xf numFmtId="0" fontId="2" fillId="0" borderId="0" xfId="130" applyFont="1" applyFill="1" applyBorder="1" applyAlignment="1">
      <alignment horizontal="center"/>
      <protection/>
    </xf>
    <xf numFmtId="0" fontId="0" fillId="0" borderId="0" xfId="130" applyFont="1" applyFill="1" applyBorder="1">
      <alignment/>
      <protection/>
    </xf>
    <xf numFmtId="164" fontId="2" fillId="0" borderId="0" xfId="130" applyNumberFormat="1" applyFont="1" applyFill="1" applyBorder="1" applyAlignment="1">
      <alignment horizontal="center"/>
      <protection/>
    </xf>
    <xf numFmtId="0" fontId="8" fillId="0" borderId="0" xfId="130" applyFont="1" applyFill="1" applyBorder="1" applyAlignment="1">
      <alignment horizontal="center"/>
      <protection/>
    </xf>
    <xf numFmtId="0" fontId="8" fillId="0" borderId="19" xfId="130" applyFont="1" applyFill="1" applyBorder="1" applyAlignment="1">
      <alignment horizontal="center"/>
      <protection/>
    </xf>
    <xf numFmtId="2" fontId="2" fillId="0" borderId="0" xfId="130" applyNumberFormat="1" applyFont="1" applyFill="1" applyBorder="1" applyAlignment="1">
      <alignment horizontal="center"/>
      <protection/>
    </xf>
    <xf numFmtId="0" fontId="1" fillId="0" borderId="54" xfId="130" applyFont="1" applyFill="1" applyBorder="1" applyAlignment="1">
      <alignment horizontal="center"/>
      <protection/>
    </xf>
    <xf numFmtId="0" fontId="1" fillId="0" borderId="46" xfId="130" applyFont="1" applyFill="1" applyBorder="1" applyAlignment="1">
      <alignment horizontal="center"/>
      <protection/>
    </xf>
    <xf numFmtId="0" fontId="2" fillId="0" borderId="31" xfId="130" applyFont="1" applyFill="1" applyBorder="1" applyAlignment="1">
      <alignment horizontal="center"/>
      <protection/>
    </xf>
    <xf numFmtId="0" fontId="0" fillId="0" borderId="31" xfId="130" applyFont="1" applyFill="1" applyBorder="1">
      <alignment/>
      <protection/>
    </xf>
    <xf numFmtId="164" fontId="2" fillId="0" borderId="31" xfId="130" applyNumberFormat="1" applyFont="1" applyFill="1" applyBorder="1" applyAlignment="1">
      <alignment horizontal="center"/>
      <protection/>
    </xf>
    <xf numFmtId="0" fontId="8" fillId="0" borderId="31" xfId="130" applyFont="1" applyFill="1" applyBorder="1" applyAlignment="1">
      <alignment horizontal="center"/>
      <protection/>
    </xf>
    <xf numFmtId="0" fontId="8" fillId="0" borderId="46" xfId="130" applyFont="1" applyFill="1" applyBorder="1" applyAlignment="1">
      <alignment horizontal="center"/>
      <protection/>
    </xf>
    <xf numFmtId="2" fontId="2" fillId="0" borderId="31" xfId="130" applyNumberFormat="1" applyFont="1" applyFill="1" applyBorder="1" applyAlignment="1">
      <alignment horizontal="center"/>
      <protection/>
    </xf>
    <xf numFmtId="2" fontId="2" fillId="0" borderId="36" xfId="130" applyNumberFormat="1" applyFont="1" applyFill="1" applyBorder="1" applyAlignment="1">
      <alignment horizontal="center"/>
      <protection/>
    </xf>
    <xf numFmtId="0" fontId="2" fillId="0" borderId="13" xfId="129" applyFont="1" applyBorder="1">
      <alignment/>
      <protection/>
    </xf>
    <xf numFmtId="0" fontId="2" fillId="0" borderId="63" xfId="129" applyFont="1" applyBorder="1">
      <alignment/>
      <protection/>
    </xf>
    <xf numFmtId="0" fontId="2" fillId="0" borderId="15" xfId="129" applyFont="1" applyBorder="1">
      <alignment/>
      <protection/>
    </xf>
    <xf numFmtId="0" fontId="2" fillId="0" borderId="45" xfId="129" applyFont="1" applyBorder="1">
      <alignment/>
      <protection/>
    </xf>
    <xf numFmtId="0" fontId="2" fillId="0" borderId="35" xfId="129" applyFont="1" applyBorder="1">
      <alignment/>
      <protection/>
    </xf>
    <xf numFmtId="0" fontId="2" fillId="0" borderId="68" xfId="129" applyFont="1" applyBorder="1">
      <alignment/>
      <protection/>
    </xf>
    <xf numFmtId="164" fontId="2" fillId="0" borderId="17" xfId="193" applyNumberFormat="1" applyFont="1" applyBorder="1">
      <alignment/>
      <protection/>
    </xf>
    <xf numFmtId="164" fontId="2" fillId="0" borderId="12" xfId="193" applyNumberFormat="1" applyFont="1" applyBorder="1">
      <alignment/>
      <protection/>
    </xf>
    <xf numFmtId="0" fontId="1" fillId="35" borderId="25" xfId="0" applyFont="1" applyFill="1" applyBorder="1" applyAlignment="1">
      <alignment horizontal="center" vertical="center"/>
    </xf>
    <xf numFmtId="0" fontId="1" fillId="35" borderId="13" xfId="0" applyFont="1" applyFill="1" applyBorder="1" applyAlignment="1">
      <alignment horizontal="center" vertical="center"/>
    </xf>
    <xf numFmtId="0" fontId="1" fillId="35" borderId="13" xfId="0" applyFont="1" applyFill="1" applyBorder="1" applyAlignment="1" applyProtection="1">
      <alignment horizontal="center"/>
      <protection locked="0"/>
    </xf>
    <xf numFmtId="0" fontId="2" fillId="0" borderId="37" xfId="0" applyFont="1" applyBorder="1" applyAlignment="1">
      <alignment horizontal="left"/>
    </xf>
    <xf numFmtId="164" fontId="1" fillId="0" borderId="23" xfId="0" applyNumberFormat="1" applyFont="1" applyBorder="1" applyAlignment="1">
      <alignment horizontal="right"/>
    </xf>
    <xf numFmtId="0" fontId="2" fillId="0" borderId="36" xfId="0" applyFont="1" applyBorder="1" applyAlignment="1">
      <alignment horizontal="right"/>
    </xf>
    <xf numFmtId="15" fontId="8" fillId="0" borderId="36" xfId="120" applyNumberFormat="1" applyFont="1" applyFill="1" applyBorder="1" applyAlignment="1" quotePrefix="1">
      <alignment horizontal="right" vertical="center"/>
      <protection/>
    </xf>
    <xf numFmtId="0" fontId="2" fillId="0" borderId="23" xfId="0" applyFont="1" applyBorder="1" applyAlignment="1">
      <alignment horizontal="right"/>
    </xf>
    <xf numFmtId="0" fontId="1" fillId="0" borderId="64" xfId="0" applyFont="1" applyBorder="1" applyAlignment="1">
      <alignment/>
    </xf>
    <xf numFmtId="0" fontId="1" fillId="0" borderId="27" xfId="0" applyFont="1" applyBorder="1" applyAlignment="1">
      <alignment horizontal="right"/>
    </xf>
    <xf numFmtId="0" fontId="2" fillId="0" borderId="71" xfId="0" applyFont="1" applyBorder="1" applyAlignment="1">
      <alignment horizontal="right"/>
    </xf>
    <xf numFmtId="168" fontId="19" fillId="0" borderId="0" xfId="120" applyNumberFormat="1" applyFont="1">
      <alignment/>
      <protection/>
    </xf>
    <xf numFmtId="2" fontId="2" fillId="0" borderId="63" xfId="129" applyNumberFormat="1" applyFont="1" applyBorder="1">
      <alignment/>
      <protection/>
    </xf>
    <xf numFmtId="0" fontId="1" fillId="0" borderId="100" xfId="130" applyFont="1" applyFill="1" applyBorder="1" applyAlignment="1">
      <alignment horizontal="center"/>
      <protection/>
    </xf>
    <xf numFmtId="0" fontId="1" fillId="0" borderId="24" xfId="130" applyFont="1" applyFill="1" applyBorder="1" applyAlignment="1">
      <alignment horizontal="center"/>
      <protection/>
    </xf>
    <xf numFmtId="2" fontId="2" fillId="0" borderId="18" xfId="0" applyNumberFormat="1" applyFont="1" applyFill="1" applyBorder="1" applyAlignment="1">
      <alignment horizontal="center"/>
    </xf>
    <xf numFmtId="2" fontId="2" fillId="0" borderId="2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44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2" fontId="2" fillId="0" borderId="36" xfId="0" applyNumberFormat="1" applyFont="1" applyFill="1" applyBorder="1" applyAlignment="1">
      <alignment horizontal="center"/>
    </xf>
    <xf numFmtId="2" fontId="2" fillId="0" borderId="27" xfId="0" applyNumberFormat="1" applyFont="1" applyFill="1" applyBorder="1" applyAlignment="1">
      <alignment horizontal="center"/>
    </xf>
    <xf numFmtId="2" fontId="2" fillId="0" borderId="71" xfId="0" applyNumberFormat="1" applyFont="1" applyFill="1" applyBorder="1" applyAlignment="1">
      <alignment horizontal="center"/>
    </xf>
    <xf numFmtId="0" fontId="1" fillId="0" borderId="66" xfId="0" applyFont="1" applyFill="1" applyBorder="1" applyAlignment="1">
      <alignment/>
    </xf>
    <xf numFmtId="0" fontId="1" fillId="0" borderId="10" xfId="0" applyFont="1" applyFill="1" applyBorder="1" applyAlignment="1" quotePrefix="1">
      <alignment horizontal="left"/>
    </xf>
    <xf numFmtId="0" fontId="1" fillId="0" borderId="11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64" xfId="0" applyFont="1" applyFill="1" applyBorder="1" applyAlignment="1">
      <alignment/>
    </xf>
    <xf numFmtId="0" fontId="1" fillId="0" borderId="44" xfId="0" applyFont="1" applyFill="1" applyBorder="1" applyAlignment="1">
      <alignment/>
    </xf>
    <xf numFmtId="0" fontId="1" fillId="0" borderId="43" xfId="0" applyFont="1" applyFill="1" applyBorder="1" applyAlignment="1">
      <alignment/>
    </xf>
    <xf numFmtId="0" fontId="17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167" fontId="1" fillId="0" borderId="10" xfId="0" applyNumberFormat="1" applyFont="1" applyFill="1" applyBorder="1" applyAlignment="1" applyProtection="1" quotePrefix="1">
      <alignment horizontal="center"/>
      <protection/>
    </xf>
    <xf numFmtId="167" fontId="1" fillId="0" borderId="11" xfId="0" applyNumberFormat="1" applyFont="1" applyFill="1" applyBorder="1" applyAlignment="1" applyProtection="1" quotePrefix="1">
      <alignment horizontal="center"/>
      <protection/>
    </xf>
    <xf numFmtId="167" fontId="1" fillId="0" borderId="65" xfId="0" applyNumberFormat="1" applyFont="1" applyFill="1" applyBorder="1" applyAlignment="1" applyProtection="1" quotePrefix="1">
      <alignment horizontal="center"/>
      <protection/>
    </xf>
    <xf numFmtId="0" fontId="1" fillId="0" borderId="0" xfId="0" applyFont="1" applyAlignment="1">
      <alignment horizontal="center"/>
    </xf>
    <xf numFmtId="14" fontId="5" fillId="0" borderId="0" xfId="0" applyNumberFormat="1" applyFont="1" applyBorder="1" applyAlignment="1">
      <alignment horizontal="center"/>
    </xf>
    <xf numFmtId="0" fontId="12" fillId="0" borderId="0" xfId="0" applyFont="1" applyFill="1" applyBorder="1" applyAlignment="1">
      <alignment horizontal="right"/>
    </xf>
    <xf numFmtId="0" fontId="1" fillId="0" borderId="84" xfId="0" applyFont="1" applyBorder="1" applyAlignment="1" applyProtection="1">
      <alignment horizontal="center"/>
      <protection/>
    </xf>
    <xf numFmtId="0" fontId="1" fillId="0" borderId="101" xfId="0" applyFont="1" applyBorder="1" applyAlignment="1" applyProtection="1">
      <alignment horizontal="center"/>
      <protection/>
    </xf>
    <xf numFmtId="167" fontId="1" fillId="0" borderId="62" xfId="0" applyNumberFormat="1" applyFont="1" applyFill="1" applyBorder="1" applyAlignment="1" applyProtection="1" quotePrefix="1">
      <alignment horizontal="center"/>
      <protection/>
    </xf>
    <xf numFmtId="168" fontId="5" fillId="0" borderId="0" xfId="0" applyNumberFormat="1" applyFont="1" applyBorder="1" applyAlignment="1" applyProtection="1">
      <alignment horizontal="center"/>
      <protection/>
    </xf>
    <xf numFmtId="0" fontId="1" fillId="0" borderId="70" xfId="0" applyFont="1" applyBorder="1" applyAlignment="1" applyProtection="1">
      <alignment horizontal="center"/>
      <protection/>
    </xf>
    <xf numFmtId="0" fontId="1" fillId="0" borderId="96" xfId="0" applyFont="1" applyBorder="1" applyAlignment="1" applyProtection="1">
      <alignment horizontal="center"/>
      <protection/>
    </xf>
    <xf numFmtId="0" fontId="1" fillId="0" borderId="97" xfId="0" applyFont="1" applyBorder="1" applyAlignment="1" applyProtection="1">
      <alignment horizontal="center"/>
      <protection/>
    </xf>
    <xf numFmtId="0" fontId="1" fillId="0" borderId="70" xfId="0" applyFont="1" applyBorder="1" applyAlignment="1" applyProtection="1">
      <alignment horizontal="center" vertical="center"/>
      <protection/>
    </xf>
    <xf numFmtId="0" fontId="1" fillId="0" borderId="96" xfId="0" applyFont="1" applyBorder="1" applyAlignment="1" applyProtection="1">
      <alignment horizontal="center" vertical="center"/>
      <protection/>
    </xf>
    <xf numFmtId="0" fontId="1" fillId="0" borderId="97" xfId="0" applyFont="1" applyBorder="1" applyAlignment="1" applyProtection="1">
      <alignment horizontal="center" vertical="center"/>
      <protection/>
    </xf>
    <xf numFmtId="167" fontId="1" fillId="0" borderId="62" xfId="0" applyNumberFormat="1" applyFont="1" applyBorder="1" applyAlignment="1" applyProtection="1" quotePrefix="1">
      <alignment horizontal="center"/>
      <protection/>
    </xf>
    <xf numFmtId="167" fontId="1" fillId="0" borderId="10" xfId="0" applyNumberFormat="1" applyFont="1" applyBorder="1" applyAlignment="1" applyProtection="1" quotePrefix="1">
      <alignment horizontal="center"/>
      <protection/>
    </xf>
    <xf numFmtId="167" fontId="1" fillId="0" borderId="11" xfId="0" applyNumberFormat="1" applyFont="1" applyBorder="1" applyAlignment="1" applyProtection="1" quotePrefix="1">
      <alignment horizontal="center"/>
      <protection/>
    </xf>
    <xf numFmtId="0" fontId="5" fillId="0" borderId="0" xfId="0" applyFont="1" applyAlignment="1">
      <alignment horizontal="center"/>
    </xf>
    <xf numFmtId="167" fontId="1" fillId="0" borderId="10" xfId="0" applyNumberFormat="1" applyFont="1" applyFill="1" applyBorder="1" applyAlignment="1" applyProtection="1">
      <alignment horizontal="center"/>
      <protection/>
    </xf>
    <xf numFmtId="167" fontId="1" fillId="0" borderId="65" xfId="0" applyNumberFormat="1" applyFont="1" applyFill="1" applyBorder="1" applyAlignment="1" applyProtection="1">
      <alignment horizontal="center"/>
      <protection/>
    </xf>
    <xf numFmtId="167" fontId="1" fillId="0" borderId="70" xfId="0" applyNumberFormat="1" applyFont="1" applyBorder="1" applyAlignment="1" applyProtection="1" quotePrefix="1">
      <alignment horizontal="center"/>
      <protection/>
    </xf>
    <xf numFmtId="167" fontId="1" fillId="0" borderId="96" xfId="0" applyNumberFormat="1" applyFont="1" applyBorder="1" applyAlignment="1" applyProtection="1" quotePrefix="1">
      <alignment horizontal="center"/>
      <protection/>
    </xf>
    <xf numFmtId="167" fontId="1" fillId="0" borderId="97" xfId="0" applyNumberFormat="1" applyFont="1" applyBorder="1" applyAlignment="1" applyProtection="1" quotePrefix="1">
      <alignment horizontal="center"/>
      <protection/>
    </xf>
    <xf numFmtId="167" fontId="1" fillId="0" borderId="65" xfId="0" applyNumberFormat="1" applyFont="1" applyBorder="1" applyAlignment="1" applyProtection="1" quotePrefix="1">
      <alignment horizontal="center"/>
      <protection/>
    </xf>
    <xf numFmtId="164" fontId="1" fillId="0" borderId="23" xfId="42" applyNumberFormat="1" applyFont="1" applyFill="1" applyBorder="1" applyAlignment="1" quotePrefix="1">
      <alignment horizontal="center"/>
    </xf>
    <xf numFmtId="164" fontId="1" fillId="0" borderId="23" xfId="42" applyNumberFormat="1" applyFont="1" applyFill="1" applyBorder="1" applyAlignment="1">
      <alignment horizontal="center"/>
    </xf>
    <xf numFmtId="164" fontId="1" fillId="0" borderId="36" xfId="42" applyNumberFormat="1" applyFont="1" applyFill="1" applyBorder="1" applyAlignment="1">
      <alignment horizontal="center"/>
    </xf>
    <xf numFmtId="164" fontId="1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164" fontId="12" fillId="0" borderId="0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164" fontId="1" fillId="0" borderId="83" xfId="42" applyNumberFormat="1" applyFont="1" applyFill="1" applyBorder="1" applyAlignment="1">
      <alignment horizontal="center" wrapText="1"/>
    </xf>
    <xf numFmtId="164" fontId="1" fillId="0" borderId="83" xfId="42" applyNumberFormat="1" applyFont="1" applyFill="1" applyBorder="1" applyAlignment="1" quotePrefix="1">
      <alignment horizontal="center" wrapText="1"/>
    </xf>
    <xf numFmtId="164" fontId="1" fillId="0" borderId="90" xfId="42" applyNumberFormat="1" applyFont="1" applyFill="1" applyBorder="1" applyAlignment="1" quotePrefix="1">
      <alignment horizontal="center" wrapText="1"/>
    </xf>
    <xf numFmtId="1" fontId="1" fillId="0" borderId="23" xfId="0" applyNumberFormat="1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2" fillId="0" borderId="67" xfId="0" applyFont="1" applyFill="1" applyBorder="1" applyAlignment="1">
      <alignment horizontal="center"/>
    </xf>
    <xf numFmtId="164" fontId="1" fillId="0" borderId="23" xfId="0" applyNumberFormat="1" applyFont="1" applyFill="1" applyBorder="1" applyAlignment="1" quotePrefix="1">
      <alignment horizontal="center"/>
    </xf>
    <xf numFmtId="164" fontId="1" fillId="0" borderId="36" xfId="0" applyNumberFormat="1" applyFont="1" applyFill="1" applyBorder="1" applyAlignment="1" quotePrefix="1">
      <alignment horizontal="center"/>
    </xf>
    <xf numFmtId="164" fontId="1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 applyProtection="1">
      <alignment horizontal="center"/>
      <protection/>
    </xf>
    <xf numFmtId="164" fontId="1" fillId="0" borderId="90" xfId="42" applyNumberFormat="1" applyFont="1" applyFill="1" applyBorder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/>
    </xf>
    <xf numFmtId="0" fontId="1" fillId="33" borderId="96" xfId="0" applyFont="1" applyFill="1" applyBorder="1" applyAlignment="1">
      <alignment horizontal="center"/>
    </xf>
    <xf numFmtId="0" fontId="1" fillId="33" borderId="97" xfId="0" applyFont="1" applyFill="1" applyBorder="1" applyAlignment="1">
      <alignment horizontal="center"/>
    </xf>
    <xf numFmtId="0" fontId="1" fillId="33" borderId="87" xfId="0" applyFont="1" applyFill="1" applyBorder="1" applyAlignment="1">
      <alignment horizontal="center" vertical="center"/>
    </xf>
    <xf numFmtId="0" fontId="1" fillId="33" borderId="88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0" fontId="1" fillId="33" borderId="45" xfId="0" applyFont="1" applyFill="1" applyBorder="1" applyAlignment="1">
      <alignment horizontal="center"/>
    </xf>
    <xf numFmtId="0" fontId="1" fillId="33" borderId="62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65" xfId="0" applyFont="1" applyFill="1" applyBorder="1" applyAlignment="1">
      <alignment horizontal="center"/>
    </xf>
    <xf numFmtId="0" fontId="1" fillId="33" borderId="102" xfId="0" applyFont="1" applyFill="1" applyBorder="1" applyAlignment="1">
      <alignment horizontal="center"/>
    </xf>
    <xf numFmtId="0" fontId="1" fillId="33" borderId="66" xfId="0" applyFont="1" applyFill="1" applyBorder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5" fillId="0" borderId="0" xfId="0" applyFont="1" applyFill="1" applyAlignment="1" applyProtection="1">
      <alignment horizontal="center" vertical="center"/>
      <protection/>
    </xf>
    <xf numFmtId="0" fontId="1" fillId="33" borderId="28" xfId="0" applyFont="1" applyFill="1" applyBorder="1" applyAlignment="1">
      <alignment horizontal="center" vertical="center"/>
    </xf>
    <xf numFmtId="0" fontId="1" fillId="33" borderId="34" xfId="0" applyFont="1" applyFill="1" applyBorder="1" applyAlignment="1">
      <alignment horizontal="center" vertical="center"/>
    </xf>
    <xf numFmtId="0" fontId="1" fillId="0" borderId="86" xfId="0" applyFont="1" applyFill="1" applyBorder="1" applyAlignment="1" applyProtection="1">
      <alignment horizontal="center" vertical="center"/>
      <protection/>
    </xf>
    <xf numFmtId="0" fontId="1" fillId="0" borderId="88" xfId="0" applyFont="1" applyFill="1" applyBorder="1" applyAlignment="1" applyProtection="1">
      <alignment horizontal="center" vertical="center"/>
      <protection/>
    </xf>
    <xf numFmtId="0" fontId="1" fillId="0" borderId="102" xfId="0" applyFont="1" applyFill="1" applyBorder="1" applyAlignment="1" applyProtection="1">
      <alignment horizontal="center" vertical="center"/>
      <protection/>
    </xf>
    <xf numFmtId="0" fontId="1" fillId="0" borderId="96" xfId="0" applyFont="1" applyFill="1" applyBorder="1" applyAlignment="1" applyProtection="1">
      <alignment horizontal="center" vertical="center"/>
      <protection/>
    </xf>
    <xf numFmtId="0" fontId="1" fillId="0" borderId="97" xfId="0" applyFont="1" applyFill="1" applyBorder="1" applyAlignment="1" applyProtection="1">
      <alignment horizontal="center" vertical="center"/>
      <protection/>
    </xf>
    <xf numFmtId="0" fontId="1" fillId="33" borderId="62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/>
    </xf>
    <xf numFmtId="0" fontId="1" fillId="33" borderId="70" xfId="0" applyFont="1" applyFill="1" applyBorder="1" applyAlignment="1">
      <alignment horizontal="center"/>
    </xf>
    <xf numFmtId="0" fontId="1" fillId="33" borderId="103" xfId="0" applyFont="1" applyFill="1" applyBorder="1" applyAlignment="1">
      <alignment horizontal="center"/>
    </xf>
    <xf numFmtId="0" fontId="1" fillId="33" borderId="65" xfId="0" applyFont="1" applyFill="1" applyBorder="1" applyAlignment="1">
      <alignment horizontal="center" vertical="center" wrapText="1"/>
    </xf>
    <xf numFmtId="0" fontId="1" fillId="33" borderId="70" xfId="0" applyFont="1" applyFill="1" applyBorder="1" applyAlignment="1" quotePrefix="1">
      <alignment horizontal="center" vertical="center"/>
    </xf>
    <xf numFmtId="0" fontId="1" fillId="33" borderId="96" xfId="0" applyFont="1" applyFill="1" applyBorder="1" applyAlignment="1" quotePrefix="1">
      <alignment horizontal="center" vertical="center"/>
    </xf>
    <xf numFmtId="0" fontId="1" fillId="33" borderId="97" xfId="0" applyFont="1" applyFill="1" applyBorder="1" applyAlignment="1" quotePrefix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/>
    </xf>
    <xf numFmtId="0" fontId="1" fillId="0" borderId="53" xfId="0" applyFont="1" applyFill="1" applyBorder="1" applyAlignment="1">
      <alignment horizontal="center"/>
    </xf>
    <xf numFmtId="0" fontId="1" fillId="0" borderId="84" xfId="0" applyFont="1" applyFill="1" applyBorder="1" applyAlignment="1">
      <alignment horizontal="center"/>
    </xf>
    <xf numFmtId="0" fontId="1" fillId="0" borderId="85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67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61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39" fontId="1" fillId="33" borderId="62" xfId="0" applyNumberFormat="1" applyFont="1" applyFill="1" applyBorder="1" applyAlignment="1" applyProtection="1">
      <alignment horizontal="center" vertical="center"/>
      <protection/>
    </xf>
    <xf numFmtId="39" fontId="1" fillId="33" borderId="11" xfId="0" applyNumberFormat="1" applyFont="1" applyFill="1" applyBorder="1" applyAlignment="1" applyProtection="1">
      <alignment horizontal="center" vertical="center"/>
      <protection/>
    </xf>
    <xf numFmtId="39" fontId="1" fillId="33" borderId="10" xfId="0" applyNumberFormat="1" applyFont="1" applyFill="1" applyBorder="1" applyAlignment="1" applyProtection="1">
      <alignment horizontal="center" vertical="center" wrapText="1"/>
      <protection/>
    </xf>
    <xf numFmtId="39" fontId="1" fillId="33" borderId="11" xfId="0" applyNumberFormat="1" applyFont="1" applyFill="1" applyBorder="1" applyAlignment="1" applyProtection="1">
      <alignment horizontal="center" vertical="center" wrapText="1"/>
      <protection/>
    </xf>
    <xf numFmtId="39" fontId="1" fillId="33" borderId="65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center"/>
    </xf>
    <xf numFmtId="39" fontId="5" fillId="0" borderId="0" xfId="0" applyNumberFormat="1" applyFont="1" applyBorder="1" applyAlignment="1" applyProtection="1">
      <alignment horizontal="center"/>
      <protection/>
    </xf>
    <xf numFmtId="39" fontId="1" fillId="0" borderId="0" xfId="0" applyNumberFormat="1" applyFont="1" applyAlignment="1" applyProtection="1">
      <alignment horizontal="center"/>
      <protection/>
    </xf>
    <xf numFmtId="177" fontId="1" fillId="33" borderId="28" xfId="0" applyNumberFormat="1" applyFont="1" applyFill="1" applyBorder="1" applyAlignment="1">
      <alignment horizontal="center" vertical="center"/>
    </xf>
    <xf numFmtId="177" fontId="1" fillId="33" borderId="22" xfId="0" applyNumberFormat="1" applyFont="1" applyFill="1" applyBorder="1" applyAlignment="1">
      <alignment horizontal="center" vertical="center"/>
    </xf>
    <xf numFmtId="177" fontId="1" fillId="33" borderId="34" xfId="0" applyNumberFormat="1" applyFont="1" applyFill="1" applyBorder="1" applyAlignment="1">
      <alignment horizontal="center" vertical="center"/>
    </xf>
    <xf numFmtId="39" fontId="1" fillId="33" borderId="70" xfId="0" applyNumberFormat="1" applyFont="1" applyFill="1" applyBorder="1" applyAlignment="1" applyProtection="1" quotePrefix="1">
      <alignment horizontal="center"/>
      <protection/>
    </xf>
    <xf numFmtId="39" fontId="1" fillId="33" borderId="96" xfId="0" applyNumberFormat="1" applyFont="1" applyFill="1" applyBorder="1" applyAlignment="1" applyProtection="1" quotePrefix="1">
      <alignment horizontal="center"/>
      <protection/>
    </xf>
    <xf numFmtId="39" fontId="1" fillId="33" borderId="103" xfId="0" applyNumberFormat="1" applyFont="1" applyFill="1" applyBorder="1" applyAlignment="1" applyProtection="1" quotePrefix="1">
      <alignment horizontal="center"/>
      <protection/>
    </xf>
    <xf numFmtId="39" fontId="1" fillId="33" borderId="97" xfId="0" applyNumberFormat="1" applyFont="1" applyFill="1" applyBorder="1" applyAlignment="1" applyProtection="1" quotePrefix="1">
      <alignment horizontal="center"/>
      <protection/>
    </xf>
    <xf numFmtId="0" fontId="1" fillId="33" borderId="28" xfId="0" applyFont="1" applyFill="1" applyBorder="1" applyAlignment="1">
      <alignment horizontal="center"/>
    </xf>
    <xf numFmtId="0" fontId="1" fillId="33" borderId="34" xfId="0" applyFont="1" applyFill="1" applyBorder="1" applyAlignment="1">
      <alignment horizontal="center"/>
    </xf>
    <xf numFmtId="39" fontId="1" fillId="33" borderId="70" xfId="0" applyNumberFormat="1" applyFont="1" applyFill="1" applyBorder="1" applyAlignment="1" quotePrefix="1">
      <alignment horizontal="center"/>
    </xf>
    <xf numFmtId="0" fontId="1" fillId="33" borderId="96" xfId="0" applyFont="1" applyFill="1" applyBorder="1" applyAlignment="1" quotePrefix="1">
      <alignment horizontal="center"/>
    </xf>
    <xf numFmtId="0" fontId="1" fillId="33" borderId="103" xfId="0" applyFont="1" applyFill="1" applyBorder="1" applyAlignment="1" quotePrefix="1">
      <alignment horizontal="center"/>
    </xf>
    <xf numFmtId="39" fontId="1" fillId="33" borderId="96" xfId="0" applyNumberFormat="1" applyFont="1" applyFill="1" applyBorder="1" applyAlignment="1" quotePrefix="1">
      <alignment horizontal="center"/>
    </xf>
    <xf numFmtId="0" fontId="1" fillId="33" borderId="97" xfId="0" applyFont="1" applyFill="1" applyBorder="1" applyAlignment="1" quotePrefix="1">
      <alignment horizontal="center"/>
    </xf>
    <xf numFmtId="0" fontId="1" fillId="33" borderId="18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29" xfId="0" applyFont="1" applyFill="1" applyBorder="1" applyAlignment="1">
      <alignment horizontal="center" vertical="center"/>
    </xf>
    <xf numFmtId="0" fontId="1" fillId="33" borderId="4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6" fillId="33" borderId="70" xfId="0" applyFont="1" applyFill="1" applyBorder="1" applyAlignment="1">
      <alignment horizontal="center" vertical="center"/>
    </xf>
    <xf numFmtId="0" fontId="6" fillId="33" borderId="96" xfId="0" applyFont="1" applyFill="1" applyBorder="1" applyAlignment="1">
      <alignment horizontal="center" vertical="center"/>
    </xf>
    <xf numFmtId="0" fontId="6" fillId="33" borderId="103" xfId="0" applyFont="1" applyFill="1" applyBorder="1" applyAlignment="1">
      <alignment horizontal="center" vertical="center"/>
    </xf>
    <xf numFmtId="0" fontId="1" fillId="33" borderId="70" xfId="0" applyFont="1" applyFill="1" applyBorder="1" applyAlignment="1">
      <alignment horizontal="center" vertical="center"/>
    </xf>
    <xf numFmtId="0" fontId="1" fillId="33" borderId="97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1" fillId="33" borderId="6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0" fontId="1" fillId="33" borderId="36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33" borderId="96" xfId="0" applyFont="1" applyFill="1" applyBorder="1" applyAlignment="1">
      <alignment horizontal="center" vertical="center"/>
    </xf>
    <xf numFmtId="0" fontId="1" fillId="33" borderId="103" xfId="0" applyFont="1" applyFill="1" applyBorder="1" applyAlignment="1">
      <alignment horizontal="center" vertical="center"/>
    </xf>
    <xf numFmtId="0" fontId="6" fillId="33" borderId="62" xfId="0" applyFont="1" applyFill="1" applyBorder="1" applyAlignment="1">
      <alignment horizontal="center" vertical="center"/>
    </xf>
    <xf numFmtId="0" fontId="1" fillId="33" borderId="83" xfId="0" applyFont="1" applyFill="1" applyBorder="1" applyAlignment="1">
      <alignment horizontal="center" vertical="center"/>
    </xf>
    <xf numFmtId="0" fontId="1" fillId="33" borderId="90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29" xfId="0" applyFont="1" applyFill="1" applyBorder="1" applyAlignment="1">
      <alignment horizontal="center" vertical="center" wrapText="1"/>
    </xf>
    <xf numFmtId="0" fontId="1" fillId="33" borderId="46" xfId="0" applyFont="1" applyFill="1" applyBorder="1" applyAlignment="1">
      <alignment horizontal="center" vertical="center" wrapText="1"/>
    </xf>
    <xf numFmtId="0" fontId="1" fillId="33" borderId="28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  <xf numFmtId="0" fontId="1" fillId="33" borderId="3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6" fillId="33" borderId="97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13" fillId="33" borderId="104" xfId="0" applyFont="1" applyFill="1" applyBorder="1" applyAlignment="1">
      <alignment horizontal="center" vertical="center" wrapText="1"/>
    </xf>
    <xf numFmtId="0" fontId="13" fillId="33" borderId="105" xfId="0" applyFont="1" applyFill="1" applyBorder="1" applyAlignment="1">
      <alignment horizontal="center" vertical="center" wrapText="1"/>
    </xf>
    <xf numFmtId="0" fontId="13" fillId="33" borderId="106" xfId="0" applyFont="1" applyFill="1" applyBorder="1" applyAlignment="1">
      <alignment horizontal="center" vertical="center" wrapText="1"/>
    </xf>
    <xf numFmtId="0" fontId="13" fillId="33" borderId="107" xfId="0" applyFont="1" applyFill="1" applyBorder="1" applyAlignment="1">
      <alignment horizontal="center" vertical="center" wrapText="1"/>
    </xf>
    <xf numFmtId="165" fontId="13" fillId="33" borderId="28" xfId="188" applyNumberFormat="1" applyFont="1" applyFill="1" applyBorder="1" applyAlignment="1" applyProtection="1">
      <alignment horizontal="center" vertical="center"/>
      <protection/>
    </xf>
    <xf numFmtId="165" fontId="13" fillId="33" borderId="34" xfId="188" applyFont="1" applyFill="1" applyBorder="1" applyAlignment="1">
      <alignment horizontal="center" vertical="center"/>
      <protection/>
    </xf>
    <xf numFmtId="165" fontId="13" fillId="33" borderId="83" xfId="188" applyNumberFormat="1" applyFont="1" applyFill="1" applyBorder="1" applyAlignment="1" applyProtection="1">
      <alignment horizontal="center" vertical="center"/>
      <protection/>
    </xf>
    <xf numFmtId="165" fontId="13" fillId="33" borderId="90" xfId="188" applyNumberFormat="1" applyFont="1" applyFill="1" applyBorder="1" applyAlignment="1" applyProtection="1">
      <alignment horizontal="center" vertical="center"/>
      <protection/>
    </xf>
    <xf numFmtId="165" fontId="1" fillId="0" borderId="0" xfId="188" applyFont="1" applyAlignment="1">
      <alignment horizontal="center"/>
      <protection/>
    </xf>
    <xf numFmtId="165" fontId="5" fillId="0" borderId="0" xfId="188" applyNumberFormat="1" applyFont="1" applyAlignment="1" applyProtection="1">
      <alignment horizontal="center"/>
      <protection/>
    </xf>
    <xf numFmtId="165" fontId="1" fillId="0" borderId="0" xfId="188" applyNumberFormat="1" applyFont="1" applyAlignment="1" applyProtection="1">
      <alignment horizontal="center"/>
      <protection/>
    </xf>
    <xf numFmtId="165" fontId="1" fillId="0" borderId="0" xfId="188" applyFont="1" applyBorder="1" applyAlignment="1" quotePrefix="1">
      <alignment horizontal="center"/>
      <protection/>
    </xf>
    <xf numFmtId="0" fontId="2" fillId="33" borderId="70" xfId="189" applyFont="1" applyFill="1" applyBorder="1" applyAlignment="1">
      <alignment horizontal="center" vertical="center"/>
      <protection/>
    </xf>
    <xf numFmtId="0" fontId="2" fillId="33" borderId="96" xfId="189" applyFont="1" applyFill="1" applyBorder="1" applyAlignment="1">
      <alignment horizontal="center" vertical="center"/>
      <protection/>
    </xf>
    <xf numFmtId="0" fontId="2" fillId="33" borderId="97" xfId="189" applyFont="1" applyFill="1" applyBorder="1" applyAlignment="1">
      <alignment horizontal="center" vertical="center"/>
      <protection/>
    </xf>
    <xf numFmtId="0" fontId="13" fillId="0" borderId="0" xfId="189" applyFont="1" applyAlignment="1">
      <alignment horizontal="center"/>
      <protection/>
    </xf>
    <xf numFmtId="0" fontId="1" fillId="33" borderId="53" xfId="189" applyNumberFormat="1" applyFont="1" applyFill="1" applyBorder="1" applyAlignment="1">
      <alignment horizontal="center" vertical="center"/>
      <protection/>
    </xf>
    <xf numFmtId="0" fontId="1" fillId="33" borderId="39" xfId="189" applyFont="1" applyFill="1" applyBorder="1" applyAlignment="1">
      <alignment horizontal="center" vertical="center"/>
      <protection/>
    </xf>
    <xf numFmtId="0" fontId="2" fillId="33" borderId="25" xfId="189" applyFont="1" applyFill="1" applyBorder="1" applyAlignment="1">
      <alignment horizontal="center" vertical="center"/>
      <protection/>
    </xf>
    <xf numFmtId="0" fontId="2" fillId="33" borderId="15" xfId="189" applyFont="1" applyFill="1" applyBorder="1" applyAlignment="1">
      <alignment horizontal="center" vertical="center"/>
      <protection/>
    </xf>
    <xf numFmtId="0" fontId="2" fillId="33" borderId="70" xfId="0" applyFont="1" applyFill="1" applyBorder="1" applyAlignment="1" applyProtection="1" quotePrefix="1">
      <alignment horizontal="center" vertical="center"/>
      <protection/>
    </xf>
    <xf numFmtId="0" fontId="2" fillId="33" borderId="103" xfId="0" applyFont="1" applyFill="1" applyBorder="1" applyAlignment="1" applyProtection="1" quotePrefix="1">
      <alignment horizontal="center" vertical="center"/>
      <protection/>
    </xf>
    <xf numFmtId="0" fontId="2" fillId="33" borderId="96" xfId="0" applyFont="1" applyFill="1" applyBorder="1" applyAlignment="1" applyProtection="1" quotePrefix="1">
      <alignment horizontal="center" vertical="center"/>
      <protection/>
    </xf>
    <xf numFmtId="0" fontId="5" fillId="0" borderId="0" xfId="189" applyFont="1" applyAlignment="1">
      <alignment horizontal="center"/>
      <protection/>
    </xf>
    <xf numFmtId="165" fontId="1" fillId="0" borderId="0" xfId="192" applyFont="1" applyAlignment="1">
      <alignment horizontal="center"/>
      <protection/>
    </xf>
    <xf numFmtId="165" fontId="5" fillId="0" borderId="0" xfId="192" applyNumberFormat="1" applyFont="1" applyAlignment="1" applyProtection="1">
      <alignment horizontal="center"/>
      <protection/>
    </xf>
    <xf numFmtId="165" fontId="1" fillId="0" borderId="0" xfId="192" applyNumberFormat="1" applyFont="1" applyAlignment="1" applyProtection="1">
      <alignment horizontal="center"/>
      <protection/>
    </xf>
    <xf numFmtId="165" fontId="1" fillId="0" borderId="0" xfId="192" applyFont="1" applyBorder="1" applyAlignment="1">
      <alignment horizontal="center"/>
      <protection/>
    </xf>
    <xf numFmtId="165" fontId="1" fillId="0" borderId="0" xfId="192" applyFont="1" applyBorder="1" applyAlignment="1" quotePrefix="1">
      <alignment horizontal="center"/>
      <protection/>
    </xf>
    <xf numFmtId="0" fontId="1" fillId="33" borderId="28" xfId="189" applyFont="1" applyFill="1" applyBorder="1" applyAlignment="1">
      <alignment horizontal="center" vertical="center"/>
      <protection/>
    </xf>
    <xf numFmtId="0" fontId="1" fillId="33" borderId="22" xfId="189" applyFont="1" applyFill="1" applyBorder="1" applyAlignment="1">
      <alignment horizontal="center" vertical="center"/>
      <protection/>
    </xf>
    <xf numFmtId="0" fontId="1" fillId="33" borderId="34" xfId="189" applyFont="1" applyFill="1" applyBorder="1" applyAlignment="1">
      <alignment horizontal="center" vertical="center"/>
      <protection/>
    </xf>
    <xf numFmtId="0" fontId="1" fillId="0" borderId="0" xfId="189" applyFont="1" applyAlignment="1">
      <alignment horizontal="center"/>
      <protection/>
    </xf>
    <xf numFmtId="0" fontId="1" fillId="33" borderId="70" xfId="189" applyFont="1" applyFill="1" applyBorder="1" applyAlignment="1">
      <alignment horizontal="center" vertical="center"/>
      <protection/>
    </xf>
    <xf numFmtId="0" fontId="1" fillId="33" borderId="96" xfId="189" applyFont="1" applyFill="1" applyBorder="1" applyAlignment="1">
      <alignment horizontal="center" vertical="center"/>
      <protection/>
    </xf>
    <xf numFmtId="0" fontId="1" fillId="33" borderId="97" xfId="189" applyFont="1" applyFill="1" applyBorder="1" applyAlignment="1">
      <alignment horizontal="center" vertical="center"/>
      <protection/>
    </xf>
    <xf numFmtId="164" fontId="1" fillId="33" borderId="18" xfId="189" applyNumberFormat="1" applyFont="1" applyFill="1" applyBorder="1" applyAlignment="1">
      <alignment horizontal="center" vertical="center"/>
      <protection/>
    </xf>
    <xf numFmtId="0" fontId="1" fillId="33" borderId="15" xfId="189" applyFont="1" applyFill="1" applyBorder="1" applyAlignment="1">
      <alignment horizontal="center" vertical="center"/>
      <protection/>
    </xf>
    <xf numFmtId="164" fontId="1" fillId="33" borderId="29" xfId="189" applyNumberFormat="1" applyFont="1" applyFill="1" applyBorder="1" applyAlignment="1">
      <alignment horizontal="center" vertical="center"/>
      <protection/>
    </xf>
    <xf numFmtId="0" fontId="1" fillId="33" borderId="46" xfId="189" applyFont="1" applyFill="1" applyBorder="1" applyAlignment="1">
      <alignment horizontal="center" vertical="center"/>
      <protection/>
    </xf>
    <xf numFmtId="0" fontId="1" fillId="33" borderId="25" xfId="189" applyFont="1" applyFill="1" applyBorder="1" applyAlignment="1">
      <alignment horizontal="center" vertical="center"/>
      <protection/>
    </xf>
    <xf numFmtId="0" fontId="1" fillId="33" borderId="70" xfId="0" applyFont="1" applyFill="1" applyBorder="1" applyAlignment="1" applyProtection="1" quotePrefix="1">
      <alignment horizontal="center" vertical="center"/>
      <protection/>
    </xf>
    <xf numFmtId="0" fontId="1" fillId="33" borderId="103" xfId="0" applyFont="1" applyFill="1" applyBorder="1" applyAlignment="1" applyProtection="1" quotePrefix="1">
      <alignment horizontal="center" vertical="center"/>
      <protection/>
    </xf>
    <xf numFmtId="0" fontId="1" fillId="33" borderId="96" xfId="0" applyFont="1" applyFill="1" applyBorder="1" applyAlignment="1" applyProtection="1" quotePrefix="1">
      <alignment horizontal="center" vertical="center"/>
      <protection/>
    </xf>
    <xf numFmtId="0" fontId="1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1" fillId="0" borderId="67" xfId="0" applyFont="1" applyBorder="1" applyAlignment="1">
      <alignment horizontal="center"/>
    </xf>
    <xf numFmtId="0" fontId="8" fillId="0" borderId="0" xfId="0" applyFont="1" applyBorder="1" applyAlignment="1" applyProtection="1">
      <alignment horizontal="left" wrapText="1"/>
      <protection/>
    </xf>
    <xf numFmtId="0" fontId="8" fillId="0" borderId="84" xfId="0" applyFont="1" applyBorder="1" applyAlignment="1" applyProtection="1">
      <alignment horizontal="justify" vertical="top" wrapText="1"/>
      <protection/>
    </xf>
    <xf numFmtId="0" fontId="8" fillId="0" borderId="0" xfId="0" applyFont="1" applyBorder="1" applyAlignment="1" applyProtection="1">
      <alignment horizontal="justify" vertical="top" wrapText="1"/>
      <protection/>
    </xf>
    <xf numFmtId="0" fontId="12" fillId="0" borderId="67" xfId="0" applyFont="1" applyBorder="1" applyAlignment="1">
      <alignment horizontal="right"/>
    </xf>
    <xf numFmtId="164" fontId="1" fillId="33" borderId="83" xfId="0" applyNumberFormat="1" applyFont="1" applyFill="1" applyBorder="1" applyAlignment="1">
      <alignment horizontal="center"/>
    </xf>
    <xf numFmtId="0" fontId="1" fillId="33" borderId="90" xfId="0" applyFont="1" applyFill="1" applyBorder="1" applyAlignment="1">
      <alignment horizontal="center"/>
    </xf>
    <xf numFmtId="0" fontId="1" fillId="33" borderId="25" xfId="0" applyFont="1" applyFill="1" applyBorder="1" applyAlignment="1">
      <alignment horizontal="center"/>
    </xf>
    <xf numFmtId="0" fontId="1" fillId="33" borderId="54" xfId="0" applyFont="1" applyFill="1" applyBorder="1" applyAlignment="1">
      <alignment horizontal="center"/>
    </xf>
    <xf numFmtId="0" fontId="13" fillId="33" borderId="28" xfId="0" applyFont="1" applyFill="1" applyBorder="1" applyAlignment="1">
      <alignment horizontal="left" vertical="center" wrapText="1"/>
    </xf>
    <xf numFmtId="0" fontId="13" fillId="33" borderId="34" xfId="0" applyFont="1" applyFill="1" applyBorder="1" applyAlignment="1">
      <alignment horizontal="left" vertical="center" wrapText="1"/>
    </xf>
    <xf numFmtId="0" fontId="13" fillId="33" borderId="70" xfId="0" applyFont="1" applyFill="1" applyBorder="1" applyAlignment="1">
      <alignment horizontal="center"/>
    </xf>
    <xf numFmtId="0" fontId="13" fillId="33" borderId="103" xfId="0" applyFont="1" applyFill="1" applyBorder="1" applyAlignment="1">
      <alignment horizontal="center"/>
    </xf>
    <xf numFmtId="0" fontId="13" fillId="33" borderId="97" xfId="0" applyFont="1" applyFill="1" applyBorder="1" applyAlignment="1">
      <alignment horizontal="center"/>
    </xf>
    <xf numFmtId="0" fontId="15" fillId="0" borderId="67" xfId="0" applyFont="1" applyBorder="1" applyAlignment="1">
      <alignment horizontal="right"/>
    </xf>
    <xf numFmtId="1" fontId="1" fillId="33" borderId="28" xfId="0" applyNumberFormat="1" applyFont="1" applyFill="1" applyBorder="1" applyAlignment="1" applyProtection="1">
      <alignment horizontal="center" vertical="center" wrapText="1"/>
      <protection locked="0"/>
    </xf>
    <xf numFmtId="1" fontId="1" fillId="33" borderId="22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25" xfId="0" applyFont="1" applyFill="1" applyBorder="1" applyAlignment="1" applyProtection="1">
      <alignment horizontal="center" vertical="center" wrapText="1"/>
      <protection locked="0"/>
    </xf>
    <xf numFmtId="0" fontId="1" fillId="33" borderId="13" xfId="0" applyFont="1" applyFill="1" applyBorder="1" applyAlignment="1" applyProtection="1">
      <alignment horizontal="center" vertical="center" wrapText="1"/>
      <protection locked="0"/>
    </xf>
    <xf numFmtId="0" fontId="1" fillId="33" borderId="25" xfId="0" applyFont="1" applyFill="1" applyBorder="1" applyAlignment="1">
      <alignment horizontal="center" vertical="center"/>
    </xf>
    <xf numFmtId="0" fontId="1" fillId="33" borderId="54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31" xfId="0" applyFont="1" applyFill="1" applyBorder="1" applyAlignment="1">
      <alignment horizontal="center" vertical="center"/>
    </xf>
    <xf numFmtId="166" fontId="1" fillId="0" borderId="62" xfId="193" applyNumberFormat="1" applyFont="1" applyBorder="1" applyAlignment="1" applyProtection="1" quotePrefix="1">
      <alignment/>
      <protection/>
    </xf>
    <xf numFmtId="166" fontId="19" fillId="0" borderId="10" xfId="120" applyNumberFormat="1" applyFont="1" applyBorder="1" applyAlignment="1">
      <alignment/>
      <protection/>
    </xf>
    <xf numFmtId="166" fontId="19" fillId="0" borderId="11" xfId="120" applyNumberFormat="1" applyFont="1" applyBorder="1" applyAlignment="1">
      <alignment/>
      <protection/>
    </xf>
    <xf numFmtId="4" fontId="1" fillId="0" borderId="0" xfId="193" applyNumberFormat="1" applyFont="1" applyFill="1" applyAlignment="1">
      <alignment horizontal="center"/>
      <protection/>
    </xf>
    <xf numFmtId="166" fontId="1" fillId="0" borderId="10" xfId="193" applyNumberFormat="1" applyFont="1" applyBorder="1" applyAlignment="1" applyProtection="1" quotePrefix="1">
      <alignment/>
      <protection/>
    </xf>
    <xf numFmtId="166" fontId="1" fillId="0" borderId="11" xfId="193" applyNumberFormat="1" applyFont="1" applyBorder="1" applyAlignment="1" applyProtection="1" quotePrefix="1">
      <alignment/>
      <protection/>
    </xf>
    <xf numFmtId="0" fontId="1" fillId="0" borderId="0" xfId="193" applyFont="1" applyAlignment="1">
      <alignment horizontal="center"/>
      <protection/>
    </xf>
    <xf numFmtId="0" fontId="5" fillId="0" borderId="0" xfId="193" applyFont="1" applyAlignment="1">
      <alignment horizontal="center"/>
      <protection/>
    </xf>
    <xf numFmtId="0" fontId="2" fillId="33" borderId="53" xfId="193" applyFont="1" applyFill="1" applyBorder="1" applyAlignment="1">
      <alignment horizontal="center" vertical="center"/>
      <protection/>
    </xf>
    <xf numFmtId="0" fontId="2" fillId="33" borderId="39" xfId="193" applyFont="1" applyFill="1" applyBorder="1" applyAlignment="1">
      <alignment horizontal="center" vertical="center"/>
      <protection/>
    </xf>
    <xf numFmtId="0" fontId="1" fillId="33" borderId="108" xfId="193" applyFont="1" applyFill="1" applyBorder="1" applyAlignment="1" applyProtection="1">
      <alignment horizontal="center" vertical="center"/>
      <protection/>
    </xf>
    <xf numFmtId="0" fontId="1" fillId="33" borderId="109" xfId="193" applyFont="1" applyFill="1" applyBorder="1" applyAlignment="1" applyProtection="1">
      <alignment horizontal="center" vertical="center"/>
      <protection/>
    </xf>
    <xf numFmtId="0" fontId="1" fillId="33" borderId="25" xfId="193" applyFont="1" applyFill="1" applyBorder="1" applyAlignment="1" applyProtection="1">
      <alignment horizontal="center" vertical="center"/>
      <protection/>
    </xf>
    <xf numFmtId="0" fontId="1" fillId="33" borderId="15" xfId="193" applyFont="1" applyFill="1" applyBorder="1" applyAlignment="1" applyProtection="1">
      <alignment horizontal="center" vertical="center"/>
      <protection/>
    </xf>
    <xf numFmtId="0" fontId="1" fillId="33" borderId="103" xfId="193" applyFont="1" applyFill="1" applyBorder="1" applyAlignment="1" applyProtection="1">
      <alignment horizontal="center"/>
      <protection/>
    </xf>
    <xf numFmtId="0" fontId="1" fillId="33" borderId="90" xfId="193" applyFont="1" applyFill="1" applyBorder="1" applyAlignment="1" applyProtection="1">
      <alignment horizontal="center"/>
      <protection/>
    </xf>
    <xf numFmtId="0" fontId="1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166" fontId="5" fillId="0" borderId="14" xfId="200" applyFont="1" applyBorder="1" applyAlignment="1" applyProtection="1">
      <alignment horizontal="center"/>
      <protection/>
    </xf>
    <xf numFmtId="166" fontId="5" fillId="0" borderId="13" xfId="200" applyFont="1" applyBorder="1" applyAlignment="1" applyProtection="1">
      <alignment horizontal="center"/>
      <protection/>
    </xf>
    <xf numFmtId="166" fontId="5" fillId="0" borderId="21" xfId="200" applyFont="1" applyBorder="1" applyAlignment="1" applyProtection="1">
      <alignment horizontal="center"/>
      <protection/>
    </xf>
    <xf numFmtId="166" fontId="15" fillId="0" borderId="35" xfId="200" applyFont="1" applyBorder="1" applyAlignment="1" applyProtection="1">
      <alignment horizontal="right"/>
      <protection/>
    </xf>
    <xf numFmtId="166" fontId="15" fillId="0" borderId="26" xfId="200" applyFont="1" applyBorder="1" applyAlignment="1" applyProtection="1">
      <alignment horizontal="right"/>
      <protection/>
    </xf>
    <xf numFmtId="166" fontId="15" fillId="0" borderId="69" xfId="200" applyFont="1" applyBorder="1" applyAlignment="1" applyProtection="1">
      <alignment horizontal="right"/>
      <protection/>
    </xf>
    <xf numFmtId="166" fontId="13" fillId="33" borderId="83" xfId="200" applyFont="1" applyFill="1" applyBorder="1" applyAlignment="1" applyProtection="1">
      <alignment horizontal="center" wrapText="1"/>
      <protection hidden="1"/>
    </xf>
    <xf numFmtId="166" fontId="13" fillId="33" borderId="83" xfId="200" applyFont="1" applyFill="1" applyBorder="1" applyAlignment="1">
      <alignment horizontal="center"/>
      <protection/>
    </xf>
    <xf numFmtId="166" fontId="13" fillId="33" borderId="90" xfId="200" applyFont="1" applyFill="1" applyBorder="1" applyAlignment="1">
      <alignment horizontal="center"/>
      <protection/>
    </xf>
    <xf numFmtId="166" fontId="5" fillId="0" borderId="0" xfId="200" applyFont="1" applyAlignment="1" applyProtection="1">
      <alignment horizontal="center"/>
      <protection/>
    </xf>
    <xf numFmtId="166" fontId="12" fillId="0" borderId="0" xfId="200" applyFont="1" applyAlignment="1" applyProtection="1">
      <alignment horizontal="right"/>
      <protection/>
    </xf>
    <xf numFmtId="166" fontId="1" fillId="33" borderId="83" xfId="200" applyFont="1" applyFill="1" applyBorder="1" applyAlignment="1" applyProtection="1">
      <alignment horizontal="center"/>
      <protection/>
    </xf>
    <xf numFmtId="166" fontId="1" fillId="33" borderId="83" xfId="200" applyFont="1" applyFill="1" applyBorder="1" applyAlignment="1">
      <alignment horizontal="center"/>
      <protection/>
    </xf>
    <xf numFmtId="166" fontId="1" fillId="33" borderId="90" xfId="200" applyFont="1" applyFill="1" applyBorder="1" applyAlignment="1">
      <alignment horizontal="center"/>
      <protection/>
    </xf>
    <xf numFmtId="166" fontId="1" fillId="33" borderId="103" xfId="200" applyFont="1" applyFill="1" applyBorder="1" applyAlignment="1" applyProtection="1">
      <alignment horizontal="center"/>
      <protection/>
    </xf>
    <xf numFmtId="166" fontId="1" fillId="33" borderId="110" xfId="200" applyFont="1" applyFill="1" applyBorder="1" applyAlignment="1" applyProtection="1">
      <alignment horizontal="center"/>
      <protection/>
    </xf>
    <xf numFmtId="166" fontId="1" fillId="33" borderId="103" xfId="200" applyFont="1" applyFill="1" applyBorder="1" applyAlignment="1">
      <alignment horizontal="center"/>
      <protection/>
    </xf>
    <xf numFmtId="166" fontId="15" fillId="0" borderId="0" xfId="200" applyFont="1" applyAlignment="1" applyProtection="1">
      <alignment horizontal="right"/>
      <protection/>
    </xf>
    <xf numFmtId="166" fontId="12" fillId="0" borderId="67" xfId="120" applyNumberFormat="1" applyFont="1" applyBorder="1" applyAlignment="1">
      <alignment horizontal="right"/>
      <protection/>
    </xf>
    <xf numFmtId="0" fontId="1" fillId="33" borderId="53" xfId="0" applyFont="1" applyFill="1" applyBorder="1" applyAlignment="1">
      <alignment horizontal="center" vertical="center"/>
    </xf>
    <xf numFmtId="0" fontId="1" fillId="33" borderId="84" xfId="0" applyFont="1" applyFill="1" applyBorder="1" applyAlignment="1">
      <alignment horizontal="center" vertical="center"/>
    </xf>
    <xf numFmtId="0" fontId="1" fillId="33" borderId="85" xfId="0" applyFont="1" applyFill="1" applyBorder="1" applyAlignment="1">
      <alignment horizontal="center" vertical="center"/>
    </xf>
    <xf numFmtId="0" fontId="1" fillId="33" borderId="4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39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00" xfId="0" applyFont="1" applyFill="1" applyBorder="1" applyAlignment="1">
      <alignment horizontal="center"/>
    </xf>
    <xf numFmtId="0" fontId="1" fillId="33" borderId="101" xfId="0" applyFont="1" applyFill="1" applyBorder="1" applyAlignment="1">
      <alignment horizontal="center"/>
    </xf>
    <xf numFmtId="0" fontId="12" fillId="0" borderId="0" xfId="0" applyFont="1" applyBorder="1" applyAlignment="1">
      <alignment horizontal="right"/>
    </xf>
    <xf numFmtId="0" fontId="12" fillId="0" borderId="0" xfId="0" applyFont="1" applyAlignment="1">
      <alignment horizontal="right"/>
    </xf>
    <xf numFmtId="0" fontId="2" fillId="33" borderId="52" xfId="0" applyFont="1" applyFill="1" applyBorder="1" applyAlignment="1">
      <alignment horizontal="center"/>
    </xf>
    <xf numFmtId="0" fontId="2" fillId="33" borderId="37" xfId="0" applyFont="1" applyFill="1" applyBorder="1" applyAlignment="1">
      <alignment horizontal="center"/>
    </xf>
    <xf numFmtId="0" fontId="1" fillId="33" borderId="83" xfId="0" applyFont="1" applyFill="1" applyBorder="1" applyAlignment="1">
      <alignment horizontal="center"/>
    </xf>
    <xf numFmtId="0" fontId="1" fillId="33" borderId="23" xfId="0" applyFont="1" applyFill="1" applyBorder="1" applyAlignment="1">
      <alignment horizontal="center"/>
    </xf>
    <xf numFmtId="0" fontId="1" fillId="33" borderId="36" xfId="0" applyFont="1" applyFill="1" applyBorder="1" applyAlignment="1">
      <alignment horizontal="center"/>
    </xf>
    <xf numFmtId="0" fontId="1" fillId="34" borderId="0" xfId="0" applyFont="1" applyFill="1" applyAlignment="1">
      <alignment horizontal="center"/>
    </xf>
    <xf numFmtId="166" fontId="5" fillId="0" borderId="0" xfId="0" applyNumberFormat="1" applyFont="1" applyAlignment="1" applyProtection="1">
      <alignment horizontal="center" wrapText="1"/>
      <protection/>
    </xf>
    <xf numFmtId="166" fontId="5" fillId="0" borderId="0" xfId="0" applyNumberFormat="1" applyFont="1" applyAlignment="1" applyProtection="1">
      <alignment horizontal="center"/>
      <protection/>
    </xf>
    <xf numFmtId="0" fontId="1" fillId="33" borderId="111" xfId="0" applyFont="1" applyFill="1" applyBorder="1" applyAlignment="1">
      <alignment horizontal="center" vertical="center"/>
    </xf>
    <xf numFmtId="0" fontId="1" fillId="33" borderId="32" xfId="0" applyFont="1" applyFill="1" applyBorder="1" applyAlignment="1">
      <alignment horizontal="center" vertical="center"/>
    </xf>
  </cellXfs>
  <cellStyles count="19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1" xfId="45"/>
    <cellStyle name="Comma 12" xfId="46"/>
    <cellStyle name="Comma 13" xfId="47"/>
    <cellStyle name="Comma 14" xfId="48"/>
    <cellStyle name="Comma 15" xfId="49"/>
    <cellStyle name="Comma 16" xfId="50"/>
    <cellStyle name="Comma 17" xfId="51"/>
    <cellStyle name="Comma 18" xfId="52"/>
    <cellStyle name="Comma 19" xfId="53"/>
    <cellStyle name="Comma 2" xfId="54"/>
    <cellStyle name="Comma 2 10" xfId="55"/>
    <cellStyle name="Comma 2 11" xfId="56"/>
    <cellStyle name="Comma 2 12" xfId="57"/>
    <cellStyle name="Comma 2 13" xfId="58"/>
    <cellStyle name="Comma 2 14" xfId="59"/>
    <cellStyle name="Comma 2 15" xfId="60"/>
    <cellStyle name="Comma 2 16" xfId="61"/>
    <cellStyle name="Comma 2 17" xfId="62"/>
    <cellStyle name="Comma 2 18" xfId="63"/>
    <cellStyle name="Comma 2 19" xfId="64"/>
    <cellStyle name="Comma 2 2" xfId="65"/>
    <cellStyle name="Comma 2 20" xfId="66"/>
    <cellStyle name="Comma 2 21" xfId="67"/>
    <cellStyle name="Comma 2 22" xfId="68"/>
    <cellStyle name="Comma 2 23" xfId="69"/>
    <cellStyle name="Comma 2 24" xfId="70"/>
    <cellStyle name="Comma 2 25" xfId="71"/>
    <cellStyle name="Comma 2 3" xfId="72"/>
    <cellStyle name="Comma 2 4" xfId="73"/>
    <cellStyle name="Comma 2 5" xfId="74"/>
    <cellStyle name="Comma 2 6" xfId="75"/>
    <cellStyle name="Comma 2 7" xfId="76"/>
    <cellStyle name="Comma 2 8" xfId="77"/>
    <cellStyle name="Comma 2 9" xfId="78"/>
    <cellStyle name="Comma 20" xfId="79"/>
    <cellStyle name="Comma 21" xfId="80"/>
    <cellStyle name="Comma 22" xfId="81"/>
    <cellStyle name="Comma 23" xfId="82"/>
    <cellStyle name="Comma 24" xfId="83"/>
    <cellStyle name="Comma 25" xfId="84"/>
    <cellStyle name="Comma 26" xfId="85"/>
    <cellStyle name="Comma 27" xfId="86"/>
    <cellStyle name="Comma 28" xfId="87"/>
    <cellStyle name="Comma 29" xfId="88"/>
    <cellStyle name="Comma 3" xfId="89"/>
    <cellStyle name="Comma 30" xfId="90"/>
    <cellStyle name="Comma 4" xfId="91"/>
    <cellStyle name="Comma 5" xfId="92"/>
    <cellStyle name="Comma 6" xfId="93"/>
    <cellStyle name="Comma 7" xfId="94"/>
    <cellStyle name="Comma 8" xfId="95"/>
    <cellStyle name="Comma 9" xfId="96"/>
    <cellStyle name="Currency" xfId="97"/>
    <cellStyle name="Currency [0]" xfId="98"/>
    <cellStyle name="Explanatory Text" xfId="99"/>
    <cellStyle name="Followed Hyperlink" xfId="100"/>
    <cellStyle name="Good" xfId="101"/>
    <cellStyle name="Heading 1" xfId="102"/>
    <cellStyle name="Heading 2" xfId="103"/>
    <cellStyle name="Heading 3" xfId="104"/>
    <cellStyle name="Heading 4" xfId="105"/>
    <cellStyle name="Hyperlink" xfId="106"/>
    <cellStyle name="Input" xfId="107"/>
    <cellStyle name="Linked Cell" xfId="108"/>
    <cellStyle name="Neutral" xfId="109"/>
    <cellStyle name="Normal 10" xfId="110"/>
    <cellStyle name="Normal 11" xfId="111"/>
    <cellStyle name="Normal 12" xfId="112"/>
    <cellStyle name="Normal 13" xfId="113"/>
    <cellStyle name="Normal 14" xfId="114"/>
    <cellStyle name="Normal 15" xfId="115"/>
    <cellStyle name="Normal 16" xfId="116"/>
    <cellStyle name="Normal 17" xfId="117"/>
    <cellStyle name="Normal 18" xfId="118"/>
    <cellStyle name="Normal 19" xfId="119"/>
    <cellStyle name="Normal 2" xfId="120"/>
    <cellStyle name="Normal 20" xfId="121"/>
    <cellStyle name="Normal 21" xfId="122"/>
    <cellStyle name="Normal 22" xfId="123"/>
    <cellStyle name="Normal 23" xfId="124"/>
    <cellStyle name="Normal 24" xfId="125"/>
    <cellStyle name="Normal 25" xfId="126"/>
    <cellStyle name="Normal 26" xfId="127"/>
    <cellStyle name="Normal 27" xfId="128"/>
    <cellStyle name="Normal 28" xfId="129"/>
    <cellStyle name="Normal 29" xfId="130"/>
    <cellStyle name="Normal 3" xfId="131"/>
    <cellStyle name="Normal 30" xfId="132"/>
    <cellStyle name="Normal 31" xfId="133"/>
    <cellStyle name="Normal 32" xfId="134"/>
    <cellStyle name="Normal 33" xfId="135"/>
    <cellStyle name="Normal 34" xfId="136"/>
    <cellStyle name="Normal 35" xfId="137"/>
    <cellStyle name="Normal 36" xfId="138"/>
    <cellStyle name="Normal 37" xfId="139"/>
    <cellStyle name="Normal 38" xfId="140"/>
    <cellStyle name="Normal 39" xfId="141"/>
    <cellStyle name="Normal 4" xfId="142"/>
    <cellStyle name="Normal 4 10" xfId="143"/>
    <cellStyle name="Normal 4 11" xfId="144"/>
    <cellStyle name="Normal 4 12" xfId="145"/>
    <cellStyle name="Normal 4 13" xfId="146"/>
    <cellStyle name="Normal 4 14" xfId="147"/>
    <cellStyle name="Normal 4 15" xfId="148"/>
    <cellStyle name="Normal 4 16" xfId="149"/>
    <cellStyle name="Normal 4 17" xfId="150"/>
    <cellStyle name="Normal 4 18" xfId="151"/>
    <cellStyle name="Normal 4 19" xfId="152"/>
    <cellStyle name="Normal 4 2" xfId="153"/>
    <cellStyle name="Normal 4 20" xfId="154"/>
    <cellStyle name="Normal 4 21" xfId="155"/>
    <cellStyle name="Normal 4 22" xfId="156"/>
    <cellStyle name="Normal 4 23" xfId="157"/>
    <cellStyle name="Normal 4 24" xfId="158"/>
    <cellStyle name="Normal 4 25" xfId="159"/>
    <cellStyle name="Normal 4 3" xfId="160"/>
    <cellStyle name="Normal 4 4" xfId="161"/>
    <cellStyle name="Normal 4 5" xfId="162"/>
    <cellStyle name="Normal 4 6" xfId="163"/>
    <cellStyle name="Normal 4 7" xfId="164"/>
    <cellStyle name="Normal 4 8" xfId="165"/>
    <cellStyle name="Normal 4 9" xfId="166"/>
    <cellStyle name="Normal 40" xfId="167"/>
    <cellStyle name="Normal 41" xfId="168"/>
    <cellStyle name="Normal 42" xfId="169"/>
    <cellStyle name="Normal 43" xfId="170"/>
    <cellStyle name="Normal 44" xfId="171"/>
    <cellStyle name="Normal 45" xfId="172"/>
    <cellStyle name="Normal 46" xfId="173"/>
    <cellStyle name="Normal 47" xfId="174"/>
    <cellStyle name="Normal 48" xfId="175"/>
    <cellStyle name="Normal 49" xfId="176"/>
    <cellStyle name="Normal 5" xfId="177"/>
    <cellStyle name="Normal 50" xfId="178"/>
    <cellStyle name="Normal 51" xfId="179"/>
    <cellStyle name="Normal 52" xfId="180"/>
    <cellStyle name="Normal 53" xfId="181"/>
    <cellStyle name="Normal 54" xfId="182"/>
    <cellStyle name="Normal 55" xfId="183"/>
    <cellStyle name="Normal 6" xfId="184"/>
    <cellStyle name="Normal 7" xfId="185"/>
    <cellStyle name="Normal 8" xfId="186"/>
    <cellStyle name="Normal 9" xfId="187"/>
    <cellStyle name="Normal_bartaman point" xfId="188"/>
    <cellStyle name="Normal_Bartamane_Book1" xfId="189"/>
    <cellStyle name="Normal_Book1" xfId="190"/>
    <cellStyle name="Normal_Comm_wt" xfId="191"/>
    <cellStyle name="Normal_CPI" xfId="192"/>
    <cellStyle name="Normal_Direction of Trade_BartamanFormat 2063-64" xfId="193"/>
    <cellStyle name="Normal_Direction of Trade_BartamanFormat 2063-64 2" xfId="194"/>
    <cellStyle name="Normal_Direction of Trade_BartamanFormat 2063-64 3" xfId="195"/>
    <cellStyle name="Normal_Direction of Trade_BartamanFormat 2063-64 4" xfId="196"/>
    <cellStyle name="Normal_Direction of Trade_BartamanFormat 2063-64 6" xfId="197"/>
    <cellStyle name="Normal_Direction of Trade_BartamanFormat 2063-64 7" xfId="198"/>
    <cellStyle name="Normal_Direction of Trade_BartamanFormat 2063-64 8" xfId="199"/>
    <cellStyle name="Normal_Sheet1" xfId="200"/>
    <cellStyle name="Note" xfId="201"/>
    <cellStyle name="Output" xfId="202"/>
    <cellStyle name="Percent" xfId="203"/>
    <cellStyle name="Title" xfId="204"/>
    <cellStyle name="Total" xfId="205"/>
    <cellStyle name="Warning Text" xfId="2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styles" Target="styles.xml" /><Relationship Id="rId46" Type="http://schemas.openxmlformats.org/officeDocument/2006/relationships/sharedStrings" Target="sharedStrings.xml" /><Relationship Id="rId4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2"/>
  <sheetViews>
    <sheetView zoomScalePageLayoutView="0" workbookViewId="0" topLeftCell="A1">
      <selection activeCell="K25" sqref="K25"/>
    </sheetView>
  </sheetViews>
  <sheetFormatPr defaultColWidth="9.140625" defaultRowHeight="12.75"/>
  <cols>
    <col min="1" max="1" width="10.421875" style="31" bestFit="1" customWidth="1"/>
    <col min="2" max="16384" width="9.140625" style="31" customWidth="1"/>
  </cols>
  <sheetData>
    <row r="1" spans="1:7" ht="15.75" customHeight="1">
      <c r="A1" s="1701" t="s">
        <v>624</v>
      </c>
      <c r="B1" s="1701"/>
      <c r="C1" s="1701"/>
      <c r="D1" s="1701"/>
      <c r="E1" s="1701"/>
      <c r="F1" s="1701"/>
      <c r="G1" s="1701"/>
    </row>
    <row r="2" spans="1:7" s="52" customFormat="1" ht="15.75">
      <c r="A2" s="1702" t="s">
        <v>1356</v>
      </c>
      <c r="B2" s="1702"/>
      <c r="C2" s="1702"/>
      <c r="D2" s="1702"/>
      <c r="E2" s="1702"/>
      <c r="F2" s="1702"/>
      <c r="G2" s="1702"/>
    </row>
    <row r="3" spans="1:5" ht="15.75">
      <c r="A3" s="35" t="s">
        <v>470</v>
      </c>
      <c r="B3" s="47" t="s">
        <v>306</v>
      </c>
      <c r="C3" s="30"/>
      <c r="D3" s="30"/>
      <c r="E3" s="30"/>
    </row>
    <row r="4" spans="1:5" ht="15.75">
      <c r="A4" s="37">
        <v>1</v>
      </c>
      <c r="B4" s="33" t="s">
        <v>625</v>
      </c>
      <c r="C4" s="33"/>
      <c r="D4" s="33"/>
      <c r="E4" s="33"/>
    </row>
    <row r="5" spans="1:5" ht="15.75">
      <c r="A5" s="37">
        <v>2</v>
      </c>
      <c r="B5" s="33" t="s">
        <v>1026</v>
      </c>
      <c r="C5" s="33"/>
      <c r="D5" s="33"/>
      <c r="E5" s="33"/>
    </row>
    <row r="6" spans="1:5" ht="15.75">
      <c r="A6" s="37">
        <v>3</v>
      </c>
      <c r="B6" s="31" t="s">
        <v>1051</v>
      </c>
      <c r="C6" s="33"/>
      <c r="D6" s="33"/>
      <c r="E6" s="33"/>
    </row>
    <row r="7" spans="1:5" ht="15.75">
      <c r="A7" s="37">
        <v>4</v>
      </c>
      <c r="B7" s="31" t="s">
        <v>627</v>
      </c>
      <c r="C7" s="33"/>
      <c r="D7" s="33"/>
      <c r="E7" s="33"/>
    </row>
    <row r="8" spans="1:5" ht="15.75">
      <c r="A8" s="37">
        <v>5</v>
      </c>
      <c r="B8" s="31" t="s">
        <v>1052</v>
      </c>
      <c r="C8" s="33"/>
      <c r="D8" s="33"/>
      <c r="E8" s="33"/>
    </row>
    <row r="9" spans="1:5" ht="15.75">
      <c r="A9" s="37">
        <v>6</v>
      </c>
      <c r="B9" s="31" t="s">
        <v>1053</v>
      </c>
      <c r="C9" s="33"/>
      <c r="D9" s="33"/>
      <c r="E9" s="33"/>
    </row>
    <row r="10" spans="1:5" ht="15.75">
      <c r="A10" s="37">
        <v>7</v>
      </c>
      <c r="B10" s="31" t="s">
        <v>1204</v>
      </c>
      <c r="C10" s="33"/>
      <c r="D10" s="33"/>
      <c r="E10" s="33"/>
    </row>
    <row r="11" spans="1:5" ht="15.75">
      <c r="A11" s="37">
        <v>8</v>
      </c>
      <c r="B11" s="31" t="s">
        <v>53</v>
      </c>
      <c r="C11" s="33"/>
      <c r="D11" s="33"/>
      <c r="E11" s="33"/>
    </row>
    <row r="12" spans="1:5" ht="15.75">
      <c r="A12" s="37">
        <v>9</v>
      </c>
      <c r="B12" s="31" t="s">
        <v>54</v>
      </c>
      <c r="C12" s="33"/>
      <c r="D12" s="33"/>
      <c r="E12" s="33"/>
    </row>
    <row r="13" spans="1:5" ht="15.75">
      <c r="A13" s="37">
        <v>10</v>
      </c>
      <c r="B13" s="31" t="s">
        <v>55</v>
      </c>
      <c r="C13" s="33"/>
      <c r="D13" s="33"/>
      <c r="E13" s="33"/>
    </row>
    <row r="14" spans="1:5" ht="15.75">
      <c r="A14" s="37">
        <v>11</v>
      </c>
      <c r="B14" s="31" t="s">
        <v>1165</v>
      </c>
      <c r="C14" s="33"/>
      <c r="D14" s="33"/>
      <c r="E14" s="33"/>
    </row>
    <row r="15" spans="1:5" ht="15.75">
      <c r="A15" s="37">
        <v>12</v>
      </c>
      <c r="B15" s="31" t="s">
        <v>1167</v>
      </c>
      <c r="C15" s="33"/>
      <c r="D15" s="33"/>
      <c r="E15" s="33"/>
    </row>
    <row r="16" spans="1:5" ht="15.75">
      <c r="A16" s="37">
        <v>13</v>
      </c>
      <c r="B16" s="31" t="s">
        <v>1205</v>
      </c>
      <c r="C16" s="33"/>
      <c r="D16" s="33"/>
      <c r="E16" s="33"/>
    </row>
    <row r="17" spans="1:5" ht="15.75">
      <c r="A17" s="37">
        <v>14</v>
      </c>
      <c r="B17" s="31" t="s">
        <v>56</v>
      </c>
      <c r="C17" s="33"/>
      <c r="D17" s="33"/>
      <c r="E17" s="33"/>
    </row>
    <row r="18" spans="1:5" ht="15.75">
      <c r="A18" s="37">
        <v>15</v>
      </c>
      <c r="B18" s="31" t="s">
        <v>1184</v>
      </c>
      <c r="C18" s="33"/>
      <c r="D18" s="33"/>
      <c r="E18" s="33"/>
    </row>
    <row r="19" spans="1:5" ht="15.75">
      <c r="A19" s="37">
        <v>16</v>
      </c>
      <c r="B19" s="31" t="s">
        <v>894</v>
      </c>
      <c r="C19" s="33"/>
      <c r="D19" s="33"/>
      <c r="E19" s="33"/>
    </row>
    <row r="20" spans="1:5" ht="15.75">
      <c r="A20" s="37">
        <v>17</v>
      </c>
      <c r="B20" s="31" t="s">
        <v>1195</v>
      </c>
      <c r="C20" s="33"/>
      <c r="D20" s="33"/>
      <c r="E20" s="33"/>
    </row>
    <row r="21" spans="1:5" s="35" customFormat="1" ht="15.75">
      <c r="A21" s="37">
        <v>18</v>
      </c>
      <c r="B21" s="31" t="s">
        <v>956</v>
      </c>
      <c r="C21" s="32"/>
      <c r="D21" s="32"/>
      <c r="E21" s="32"/>
    </row>
    <row r="22" spans="1:7" ht="15.75">
      <c r="A22" s="37" t="s">
        <v>433</v>
      </c>
      <c r="B22" s="35" t="s">
        <v>957</v>
      </c>
      <c r="C22" s="33"/>
      <c r="D22" s="33"/>
      <c r="E22" s="33"/>
      <c r="G22" s="33"/>
    </row>
    <row r="23" spans="1:5" ht="15.75">
      <c r="A23" s="37">
        <v>19</v>
      </c>
      <c r="B23" s="31" t="s">
        <v>765</v>
      </c>
      <c r="C23" s="33"/>
      <c r="D23" s="33"/>
      <c r="E23" s="33"/>
    </row>
    <row r="24" spans="1:2" ht="15.75">
      <c r="A24" s="37">
        <v>20</v>
      </c>
      <c r="B24" s="31" t="s">
        <v>230</v>
      </c>
    </row>
    <row r="25" spans="1:5" ht="15.75">
      <c r="A25" s="37">
        <v>21</v>
      </c>
      <c r="B25" s="31" t="s">
        <v>490</v>
      </c>
      <c r="C25" s="33"/>
      <c r="D25" s="33"/>
      <c r="E25" s="33"/>
    </row>
    <row r="26" spans="1:5" ht="15.75">
      <c r="A26" s="37">
        <v>22</v>
      </c>
      <c r="B26" s="31" t="s">
        <v>11</v>
      </c>
      <c r="C26" s="33"/>
      <c r="D26" s="33"/>
      <c r="E26" s="33"/>
    </row>
    <row r="27" spans="1:5" ht="15.75">
      <c r="A27" s="37">
        <v>23</v>
      </c>
      <c r="B27" s="31" t="s">
        <v>59</v>
      </c>
      <c r="C27" s="33"/>
      <c r="D27" s="33"/>
      <c r="E27" s="33"/>
    </row>
    <row r="28" spans="1:5" ht="15.75">
      <c r="A28" s="37">
        <v>24</v>
      </c>
      <c r="B28" s="31" t="s">
        <v>60</v>
      </c>
      <c r="C28" s="33"/>
      <c r="D28" s="33"/>
      <c r="E28" s="33"/>
    </row>
    <row r="29" spans="1:5" ht="15.75">
      <c r="A29" s="37" t="s">
        <v>433</v>
      </c>
      <c r="B29" s="35" t="s">
        <v>958</v>
      </c>
      <c r="C29" s="33"/>
      <c r="D29" s="33"/>
      <c r="E29" s="33"/>
    </row>
    <row r="30" spans="1:5" ht="15.75" customHeight="1">
      <c r="A30" s="37">
        <v>25</v>
      </c>
      <c r="B30" s="31" t="s">
        <v>354</v>
      </c>
      <c r="C30" s="33"/>
      <c r="D30" s="33"/>
      <c r="E30" s="33"/>
    </row>
    <row r="31" spans="1:5" ht="15.75">
      <c r="A31" s="37">
        <v>26</v>
      </c>
      <c r="B31" s="33" t="s">
        <v>355</v>
      </c>
      <c r="C31" s="33"/>
      <c r="D31" s="33"/>
      <c r="E31" s="33"/>
    </row>
    <row r="32" spans="1:5" ht="15.75">
      <c r="A32" s="37">
        <v>27</v>
      </c>
      <c r="B32" s="33" t="s">
        <v>514</v>
      </c>
      <c r="C32" s="33"/>
      <c r="D32" s="33"/>
      <c r="E32" s="33"/>
    </row>
    <row r="33" spans="1:5" ht="15.75">
      <c r="A33" s="37">
        <v>28</v>
      </c>
      <c r="B33" s="33" t="s">
        <v>959</v>
      </c>
      <c r="C33" s="33"/>
      <c r="D33" s="33"/>
      <c r="E33" s="33"/>
    </row>
    <row r="34" spans="1:5" ht="15.75">
      <c r="A34" s="37">
        <v>29</v>
      </c>
      <c r="B34" s="33" t="s">
        <v>540</v>
      </c>
      <c r="C34" s="33"/>
      <c r="D34" s="33"/>
      <c r="E34" s="33"/>
    </row>
    <row r="35" spans="1:5" ht="15.75">
      <c r="A35" s="37"/>
      <c r="B35" s="32" t="s">
        <v>960</v>
      </c>
      <c r="C35" s="33"/>
      <c r="D35" s="33"/>
      <c r="E35" s="33"/>
    </row>
    <row r="36" spans="1:5" ht="15.75">
      <c r="A36" s="37">
        <v>30</v>
      </c>
      <c r="B36" s="33" t="s">
        <v>628</v>
      </c>
      <c r="C36" s="33"/>
      <c r="D36" s="33"/>
      <c r="E36" s="33"/>
    </row>
    <row r="37" spans="1:5" ht="15.75">
      <c r="A37" s="37">
        <v>31</v>
      </c>
      <c r="B37" s="33" t="s">
        <v>916</v>
      </c>
      <c r="C37" s="33"/>
      <c r="D37" s="33"/>
      <c r="E37" s="33"/>
    </row>
    <row r="38" spans="1:6" ht="15.75">
      <c r="A38" s="37">
        <v>32</v>
      </c>
      <c r="B38" s="31" t="s">
        <v>430</v>
      </c>
      <c r="C38" s="33"/>
      <c r="D38" s="33"/>
      <c r="E38" s="33"/>
      <c r="F38" s="31" t="s">
        <v>433</v>
      </c>
    </row>
    <row r="39" spans="1:5" ht="15.75">
      <c r="A39" s="37">
        <v>33</v>
      </c>
      <c r="B39" s="33" t="s">
        <v>770</v>
      </c>
      <c r="C39" s="33"/>
      <c r="D39" s="33"/>
      <c r="E39" s="33"/>
    </row>
    <row r="40" spans="1:5" ht="15.75">
      <c r="A40" s="37"/>
      <c r="B40" s="32" t="s">
        <v>961</v>
      </c>
      <c r="C40" s="33"/>
      <c r="D40" s="33"/>
      <c r="E40" s="33"/>
    </row>
    <row r="41" spans="1:5" ht="15.75">
      <c r="A41" s="37">
        <v>34</v>
      </c>
      <c r="B41" s="33" t="s">
        <v>629</v>
      </c>
      <c r="C41" s="33"/>
      <c r="D41" s="33"/>
      <c r="E41" s="33"/>
    </row>
    <row r="42" spans="1:5" ht="15.75">
      <c r="A42" s="37">
        <v>35</v>
      </c>
      <c r="B42" s="33" t="s">
        <v>304</v>
      </c>
      <c r="C42" s="33"/>
      <c r="D42" s="33"/>
      <c r="E42" s="33"/>
    </row>
    <row r="43" spans="1:5" ht="15.75">
      <c r="A43" s="37">
        <v>36</v>
      </c>
      <c r="B43" s="33" t="s">
        <v>305</v>
      </c>
      <c r="C43" s="33"/>
      <c r="D43" s="33"/>
      <c r="E43" s="33"/>
    </row>
    <row r="44" spans="1:5" ht="15.75">
      <c r="A44" s="37">
        <v>37</v>
      </c>
      <c r="B44" s="33" t="s">
        <v>352</v>
      </c>
      <c r="C44" s="33"/>
      <c r="D44" s="33"/>
      <c r="E44" s="33"/>
    </row>
    <row r="45" spans="1:5" ht="15.75">
      <c r="A45" s="37">
        <v>38</v>
      </c>
      <c r="B45" s="33" t="s">
        <v>353</v>
      </c>
      <c r="C45" s="33"/>
      <c r="D45" s="33"/>
      <c r="E45" s="33"/>
    </row>
    <row r="46" spans="1:5" ht="15.75">
      <c r="A46" s="37">
        <v>39</v>
      </c>
      <c r="B46" s="33" t="s">
        <v>962</v>
      </c>
      <c r="C46" s="33"/>
      <c r="D46" s="33"/>
      <c r="E46" s="33"/>
    </row>
    <row r="47" spans="1:5" ht="15.75">
      <c r="A47" s="37">
        <v>40</v>
      </c>
      <c r="B47" s="33" t="s">
        <v>432</v>
      </c>
      <c r="C47" s="33"/>
      <c r="D47" s="33"/>
      <c r="E47" s="33"/>
    </row>
    <row r="48" spans="1:5" ht="15.75">
      <c r="A48" s="37">
        <v>41</v>
      </c>
      <c r="B48" s="33" t="s">
        <v>630</v>
      </c>
      <c r="C48" s="33"/>
      <c r="D48" s="33"/>
      <c r="E48" s="33"/>
    </row>
    <row r="49" spans="1:5" ht="15.75">
      <c r="A49" s="37">
        <v>42</v>
      </c>
      <c r="B49" s="33" t="s">
        <v>963</v>
      </c>
      <c r="C49" s="33"/>
      <c r="D49" s="33"/>
      <c r="E49" s="33"/>
    </row>
    <row r="50" spans="1:5" ht="15.75">
      <c r="A50" s="37">
        <v>43</v>
      </c>
      <c r="B50" s="48" t="s">
        <v>738</v>
      </c>
      <c r="C50" s="33"/>
      <c r="D50" s="33"/>
      <c r="E50" s="33"/>
    </row>
    <row r="51" spans="1:2" ht="15.75">
      <c r="A51" s="37">
        <v>44</v>
      </c>
      <c r="B51" s="48" t="s">
        <v>731</v>
      </c>
    </row>
    <row r="52" spans="1:5" ht="15.75">
      <c r="A52" s="33"/>
      <c r="B52" s="33"/>
      <c r="C52" s="33"/>
      <c r="D52" s="33"/>
      <c r="E52" s="33"/>
    </row>
    <row r="53" spans="1:5" ht="15.75">
      <c r="A53" s="33"/>
      <c r="B53" s="33"/>
      <c r="C53" s="33"/>
      <c r="D53" s="33"/>
      <c r="E53" s="33"/>
    </row>
    <row r="54" spans="1:5" ht="15.75">
      <c r="A54" s="33"/>
      <c r="B54" s="33"/>
      <c r="C54" s="33"/>
      <c r="D54" s="33"/>
      <c r="E54" s="33"/>
    </row>
    <row r="55" spans="1:5" ht="15.75">
      <c r="A55" s="33"/>
      <c r="B55" s="33"/>
      <c r="C55" s="33"/>
      <c r="D55" s="33"/>
      <c r="E55" s="33"/>
    </row>
    <row r="56" spans="1:5" ht="15.75">
      <c r="A56" s="33"/>
      <c r="B56" s="33"/>
      <c r="C56" s="33"/>
      <c r="D56" s="33"/>
      <c r="E56" s="33"/>
    </row>
    <row r="57" spans="1:5" ht="15.75">
      <c r="A57" s="33"/>
      <c r="B57" s="33"/>
      <c r="C57" s="33"/>
      <c r="D57" s="33"/>
      <c r="E57" s="33"/>
    </row>
    <row r="58" spans="1:5" ht="15.75">
      <c r="A58" s="33"/>
      <c r="B58" s="33"/>
      <c r="C58" s="33"/>
      <c r="D58" s="33"/>
      <c r="E58" s="33"/>
    </row>
    <row r="59" spans="1:5" ht="15.75">
      <c r="A59" s="33"/>
      <c r="B59" s="33"/>
      <c r="C59" s="33"/>
      <c r="D59" s="33"/>
      <c r="E59" s="33"/>
    </row>
    <row r="60" spans="1:5" ht="15.75">
      <c r="A60" s="33"/>
      <c r="B60" s="33"/>
      <c r="C60" s="33"/>
      <c r="D60" s="33"/>
      <c r="E60" s="33"/>
    </row>
    <row r="61" spans="1:5" ht="15.75">
      <c r="A61" s="33"/>
      <c r="B61" s="33"/>
      <c r="C61" s="33"/>
      <c r="D61" s="33"/>
      <c r="E61" s="33"/>
    </row>
    <row r="62" spans="1:5" ht="15.75">
      <c r="A62" s="33"/>
      <c r="B62" s="33"/>
      <c r="C62" s="33"/>
      <c r="D62" s="33"/>
      <c r="E62" s="33"/>
    </row>
    <row r="63" spans="1:5" ht="15.75">
      <c r="A63" s="33"/>
      <c r="B63" s="33"/>
      <c r="C63" s="33"/>
      <c r="D63" s="33"/>
      <c r="E63" s="33"/>
    </row>
    <row r="64" spans="1:5" ht="15.75">
      <c r="A64" s="33"/>
      <c r="B64" s="33"/>
      <c r="C64" s="33"/>
      <c r="D64" s="33"/>
      <c r="E64" s="33"/>
    </row>
    <row r="65" spans="1:5" ht="15.75">
      <c r="A65" s="33"/>
      <c r="B65" s="33"/>
      <c r="C65" s="33"/>
      <c r="D65" s="33"/>
      <c r="E65" s="33"/>
    </row>
    <row r="66" spans="1:5" ht="15.75">
      <c r="A66" s="33"/>
      <c r="B66" s="33"/>
      <c r="C66" s="33"/>
      <c r="D66" s="33"/>
      <c r="E66" s="33"/>
    </row>
    <row r="67" spans="1:5" ht="15.75">
      <c r="A67" s="33"/>
      <c r="B67" s="33"/>
      <c r="C67" s="33"/>
      <c r="D67" s="33"/>
      <c r="E67" s="33"/>
    </row>
    <row r="68" spans="1:5" ht="15.75">
      <c r="A68" s="33"/>
      <c r="B68" s="33"/>
      <c r="C68" s="33"/>
      <c r="D68" s="33"/>
      <c r="E68" s="33"/>
    </row>
    <row r="69" spans="1:5" ht="15.75">
      <c r="A69" s="33"/>
      <c r="B69" s="33"/>
      <c r="C69" s="33"/>
      <c r="D69" s="33"/>
      <c r="E69" s="33"/>
    </row>
    <row r="70" spans="1:5" ht="15.75">
      <c r="A70" s="33"/>
      <c r="B70" s="33"/>
      <c r="C70" s="33"/>
      <c r="D70" s="33"/>
      <c r="E70" s="33"/>
    </row>
    <row r="71" spans="1:5" ht="15.75">
      <c r="A71" s="33"/>
      <c r="B71" s="33"/>
      <c r="C71" s="33"/>
      <c r="D71" s="33"/>
      <c r="E71" s="33"/>
    </row>
    <row r="72" spans="1:5" ht="15.75">
      <c r="A72" s="33"/>
      <c r="B72" s="33"/>
      <c r="C72" s="33"/>
      <c r="D72" s="33"/>
      <c r="E72" s="33"/>
    </row>
    <row r="73" spans="1:5" ht="15.75">
      <c r="A73" s="33"/>
      <c r="B73" s="33"/>
      <c r="C73" s="33"/>
      <c r="D73" s="33"/>
      <c r="E73" s="33"/>
    </row>
    <row r="74" spans="1:5" ht="15.75">
      <c r="A74" s="33"/>
      <c r="B74" s="33"/>
      <c r="C74" s="33"/>
      <c r="D74" s="33"/>
      <c r="E74" s="33"/>
    </row>
    <row r="75" spans="1:5" ht="15.75">
      <c r="A75" s="33"/>
      <c r="B75" s="33"/>
      <c r="C75" s="33"/>
      <c r="D75" s="33"/>
      <c r="E75" s="33"/>
    </row>
    <row r="76" spans="1:5" ht="15.75">
      <c r="A76" s="33"/>
      <c r="B76" s="33"/>
      <c r="C76" s="33"/>
      <c r="D76" s="33"/>
      <c r="E76" s="33"/>
    </row>
    <row r="77" spans="1:5" ht="15.75">
      <c r="A77" s="33"/>
      <c r="B77" s="33"/>
      <c r="C77" s="33"/>
      <c r="D77" s="33"/>
      <c r="E77" s="33"/>
    </row>
    <row r="78" spans="1:5" ht="15.75">
      <c r="A78" s="33"/>
      <c r="B78" s="33"/>
      <c r="C78" s="33"/>
      <c r="D78" s="33"/>
      <c r="E78" s="33"/>
    </row>
    <row r="79" spans="1:5" ht="15.75">
      <c r="A79" s="33"/>
      <c r="B79" s="33"/>
      <c r="C79" s="33"/>
      <c r="D79" s="33"/>
      <c r="E79" s="33"/>
    </row>
    <row r="80" spans="1:5" ht="15.75">
      <c r="A80" s="33"/>
      <c r="B80" s="33"/>
      <c r="C80" s="33"/>
      <c r="D80" s="33"/>
      <c r="E80" s="33"/>
    </row>
    <row r="81" spans="1:5" ht="15.75">
      <c r="A81" s="33"/>
      <c r="B81" s="33"/>
      <c r="C81" s="33"/>
      <c r="D81" s="33"/>
      <c r="E81" s="33"/>
    </row>
    <row r="82" spans="1:5" ht="15.75">
      <c r="A82" s="33"/>
      <c r="B82" s="33"/>
      <c r="C82" s="33"/>
      <c r="D82" s="33"/>
      <c r="E82" s="33"/>
    </row>
    <row r="83" spans="1:5" ht="15.75">
      <c r="A83" s="33"/>
      <c r="B83" s="33"/>
      <c r="C83" s="33"/>
      <c r="D83" s="33"/>
      <c r="E83" s="33"/>
    </row>
    <row r="84" spans="1:5" ht="15.75">
      <c r="A84" s="33"/>
      <c r="B84" s="33"/>
      <c r="C84" s="33"/>
      <c r="D84" s="33"/>
      <c r="E84" s="33"/>
    </row>
    <row r="85" spans="1:5" ht="15.75">
      <c r="A85" s="33"/>
      <c r="B85" s="33"/>
      <c r="C85" s="33"/>
      <c r="D85" s="33"/>
      <c r="E85" s="33"/>
    </row>
    <row r="86" spans="1:5" ht="15.75">
      <c r="A86" s="33"/>
      <c r="B86" s="33"/>
      <c r="C86" s="33"/>
      <c r="D86" s="33"/>
      <c r="E86" s="33"/>
    </row>
    <row r="87" spans="1:5" ht="15.75">
      <c r="A87" s="33"/>
      <c r="B87" s="33"/>
      <c r="C87" s="33"/>
      <c r="D87" s="33"/>
      <c r="E87" s="33"/>
    </row>
    <row r="88" spans="1:5" ht="15.75">
      <c r="A88" s="33"/>
      <c r="B88" s="33"/>
      <c r="C88" s="33"/>
      <c r="D88" s="33"/>
      <c r="E88" s="33"/>
    </row>
    <row r="89" spans="1:5" ht="15.75">
      <c r="A89" s="33"/>
      <c r="B89" s="33"/>
      <c r="C89" s="33"/>
      <c r="D89" s="33"/>
      <c r="E89" s="33"/>
    </row>
    <row r="90" spans="1:5" ht="15.75">
      <c r="A90" s="33"/>
      <c r="B90" s="33"/>
      <c r="C90" s="33"/>
      <c r="D90" s="33"/>
      <c r="E90" s="33"/>
    </row>
    <row r="91" spans="1:5" ht="15.75">
      <c r="A91" s="33"/>
      <c r="B91" s="33"/>
      <c r="C91" s="33"/>
      <c r="D91" s="33"/>
      <c r="E91" s="33"/>
    </row>
    <row r="92" spans="1:5" ht="15.75">
      <c r="A92" s="33"/>
      <c r="B92" s="33"/>
      <c r="C92" s="33"/>
      <c r="D92" s="33"/>
      <c r="E92" s="33"/>
    </row>
    <row r="93" spans="1:5" ht="15.75">
      <c r="A93" s="33"/>
      <c r="B93" s="33"/>
      <c r="C93" s="33"/>
      <c r="D93" s="33"/>
      <c r="E93" s="33"/>
    </row>
    <row r="94" spans="1:5" ht="15.75">
      <c r="A94" s="33"/>
      <c r="B94" s="33"/>
      <c r="C94" s="33"/>
      <c r="D94" s="33"/>
      <c r="E94" s="33"/>
    </row>
    <row r="95" spans="1:5" ht="15.75">
      <c r="A95" s="33"/>
      <c r="B95" s="33"/>
      <c r="C95" s="33"/>
      <c r="D95" s="33"/>
      <c r="E95" s="33"/>
    </row>
    <row r="96" spans="1:5" ht="15.75">
      <c r="A96" s="33"/>
      <c r="B96" s="33"/>
      <c r="C96" s="33"/>
      <c r="D96" s="33"/>
      <c r="E96" s="33"/>
    </row>
    <row r="97" spans="1:5" ht="15.75">
      <c r="A97" s="33"/>
      <c r="B97" s="33"/>
      <c r="C97" s="33"/>
      <c r="D97" s="33"/>
      <c r="E97" s="33"/>
    </row>
    <row r="98" spans="1:5" ht="15.75">
      <c r="A98" s="33"/>
      <c r="B98" s="33"/>
      <c r="C98" s="33"/>
      <c r="D98" s="33"/>
      <c r="E98" s="33"/>
    </row>
    <row r="99" spans="1:5" ht="15.75">
      <c r="A99" s="33"/>
      <c r="B99" s="33"/>
      <c r="C99" s="33"/>
      <c r="D99" s="33"/>
      <c r="E99" s="33"/>
    </row>
    <row r="100" spans="1:5" ht="15.75">
      <c r="A100" s="33"/>
      <c r="B100" s="33"/>
      <c r="C100" s="33"/>
      <c r="D100" s="33"/>
      <c r="E100" s="33"/>
    </row>
    <row r="101" spans="1:5" ht="15.75">
      <c r="A101" s="33"/>
      <c r="B101" s="33"/>
      <c r="C101" s="33"/>
      <c r="D101" s="33"/>
      <c r="E101" s="33"/>
    </row>
    <row r="102" spans="1:5" ht="15.75">
      <c r="A102" s="33"/>
      <c r="B102" s="33"/>
      <c r="C102" s="33"/>
      <c r="D102" s="33"/>
      <c r="E102" s="33"/>
    </row>
    <row r="103" spans="1:5" ht="15.75">
      <c r="A103" s="33"/>
      <c r="B103" s="33"/>
      <c r="C103" s="33"/>
      <c r="D103" s="33"/>
      <c r="E103" s="33"/>
    </row>
    <row r="104" spans="1:5" ht="15.75">
      <c r="A104" s="33"/>
      <c r="B104" s="33"/>
      <c r="C104" s="33"/>
      <c r="D104" s="33"/>
      <c r="E104" s="33"/>
    </row>
    <row r="105" spans="1:5" ht="15.75">
      <c r="A105" s="33"/>
      <c r="B105" s="33"/>
      <c r="C105" s="33"/>
      <c r="D105" s="33"/>
      <c r="E105" s="33"/>
    </row>
    <row r="106" spans="1:5" ht="15.75">
      <c r="A106" s="33"/>
      <c r="B106" s="33"/>
      <c r="C106" s="33"/>
      <c r="D106" s="33"/>
      <c r="E106" s="33"/>
    </row>
    <row r="107" spans="1:5" ht="15.75">
      <c r="A107" s="33"/>
      <c r="B107" s="33"/>
      <c r="C107" s="33"/>
      <c r="D107" s="33"/>
      <c r="E107" s="33"/>
    </row>
    <row r="108" spans="1:5" ht="15.75">
      <c r="A108" s="33"/>
      <c r="B108" s="33"/>
      <c r="C108" s="33"/>
      <c r="D108" s="33"/>
      <c r="E108" s="33"/>
    </row>
    <row r="109" spans="1:5" ht="15.75">
      <c r="A109" s="33"/>
      <c r="B109" s="33"/>
      <c r="C109" s="33"/>
      <c r="D109" s="33"/>
      <c r="E109" s="33"/>
    </row>
    <row r="110" spans="1:5" ht="15.75">
      <c r="A110" s="33"/>
      <c r="B110" s="33"/>
      <c r="C110" s="33"/>
      <c r="D110" s="33"/>
      <c r="E110" s="33"/>
    </row>
    <row r="111" spans="1:5" ht="15.75">
      <c r="A111" s="33"/>
      <c r="B111" s="33"/>
      <c r="C111" s="33"/>
      <c r="D111" s="33"/>
      <c r="E111" s="33"/>
    </row>
    <row r="112" spans="1:5" ht="15.75">
      <c r="A112" s="33"/>
      <c r="B112" s="33"/>
      <c r="C112" s="33"/>
      <c r="D112" s="33"/>
      <c r="E112" s="33"/>
    </row>
    <row r="113" spans="1:5" ht="15.75">
      <c r="A113" s="33"/>
      <c r="B113" s="33"/>
      <c r="C113" s="33"/>
      <c r="D113" s="33"/>
      <c r="E113" s="33"/>
    </row>
    <row r="114" spans="1:5" ht="15.75">
      <c r="A114" s="33"/>
      <c r="B114" s="33"/>
      <c r="C114" s="33"/>
      <c r="D114" s="33"/>
      <c r="E114" s="33"/>
    </row>
    <row r="115" spans="1:5" ht="15.75">
      <c r="A115" s="33"/>
      <c r="B115" s="33"/>
      <c r="C115" s="33"/>
      <c r="D115" s="33"/>
      <c r="E115" s="33"/>
    </row>
    <row r="116" spans="1:5" ht="15.75">
      <c r="A116" s="33"/>
      <c r="B116" s="33"/>
      <c r="C116" s="33"/>
      <c r="D116" s="33"/>
      <c r="E116" s="33"/>
    </row>
    <row r="117" spans="1:5" ht="15.75">
      <c r="A117" s="33"/>
      <c r="B117" s="33"/>
      <c r="C117" s="33"/>
      <c r="D117" s="33"/>
      <c r="E117" s="33"/>
    </row>
    <row r="118" spans="1:5" ht="15.75">
      <c r="A118" s="33"/>
      <c r="B118" s="33"/>
      <c r="C118" s="33"/>
      <c r="D118" s="33"/>
      <c r="E118" s="33"/>
    </row>
    <row r="119" spans="1:5" ht="15.75">
      <c r="A119" s="33"/>
      <c r="B119" s="33"/>
      <c r="C119" s="33"/>
      <c r="D119" s="33"/>
      <c r="E119" s="33"/>
    </row>
    <row r="120" spans="1:5" ht="15.75">
      <c r="A120" s="33"/>
      <c r="B120" s="33"/>
      <c r="C120" s="33"/>
      <c r="D120" s="33"/>
      <c r="E120" s="33"/>
    </row>
    <row r="121" spans="1:5" ht="15.75">
      <c r="A121" s="33"/>
      <c r="B121" s="33"/>
      <c r="C121" s="33"/>
      <c r="D121" s="33"/>
      <c r="E121" s="33"/>
    </row>
    <row r="122" spans="1:5" ht="15.75">
      <c r="A122" s="33"/>
      <c r="B122" s="33"/>
      <c r="C122" s="33"/>
      <c r="D122" s="33"/>
      <c r="E122" s="33"/>
    </row>
    <row r="123" spans="1:5" ht="15.75">
      <c r="A123" s="33"/>
      <c r="B123" s="33"/>
      <c r="C123" s="33"/>
      <c r="D123" s="33"/>
      <c r="E123" s="33"/>
    </row>
    <row r="124" spans="1:5" ht="15.75">
      <c r="A124" s="33"/>
      <c r="B124" s="33"/>
      <c r="C124" s="33"/>
      <c r="D124" s="33"/>
      <c r="E124" s="33"/>
    </row>
    <row r="125" spans="1:5" ht="15.75">
      <c r="A125" s="33"/>
      <c r="B125" s="33"/>
      <c r="C125" s="33"/>
      <c r="D125" s="33"/>
      <c r="E125" s="33"/>
    </row>
    <row r="126" spans="1:5" ht="15.75">
      <c r="A126" s="33"/>
      <c r="B126" s="33"/>
      <c r="C126" s="33"/>
      <c r="D126" s="33"/>
      <c r="E126" s="33"/>
    </row>
    <row r="127" spans="1:5" ht="15.75">
      <c r="A127" s="33"/>
      <c r="B127" s="33"/>
      <c r="C127" s="33"/>
      <c r="D127" s="33"/>
      <c r="E127" s="33"/>
    </row>
    <row r="128" spans="1:5" ht="15.75">
      <c r="A128" s="33"/>
      <c r="B128" s="33"/>
      <c r="C128" s="33"/>
      <c r="D128" s="33"/>
      <c r="E128" s="33"/>
    </row>
    <row r="129" spans="1:5" ht="15.75">
      <c r="A129" s="33"/>
      <c r="B129" s="33"/>
      <c r="C129" s="33"/>
      <c r="D129" s="33"/>
      <c r="E129" s="33"/>
    </row>
    <row r="130" spans="1:5" ht="15.75">
      <c r="A130" s="33"/>
      <c r="B130" s="33"/>
      <c r="C130" s="33"/>
      <c r="D130" s="33"/>
      <c r="E130" s="33"/>
    </row>
    <row r="131" spans="1:5" ht="15.75">
      <c r="A131" s="33"/>
      <c r="B131" s="33"/>
      <c r="C131" s="33"/>
      <c r="D131" s="33"/>
      <c r="E131" s="33"/>
    </row>
    <row r="132" spans="1:5" ht="15.75">
      <c r="A132" s="33"/>
      <c r="B132" s="33"/>
      <c r="C132" s="33"/>
      <c r="D132" s="33"/>
      <c r="E132" s="33"/>
    </row>
    <row r="133" spans="1:5" ht="15.75">
      <c r="A133" s="33"/>
      <c r="B133" s="33"/>
      <c r="C133" s="33"/>
      <c r="D133" s="33"/>
      <c r="E133" s="33"/>
    </row>
    <row r="134" spans="1:5" ht="15.75">
      <c r="A134" s="33"/>
      <c r="B134" s="33"/>
      <c r="C134" s="33"/>
      <c r="D134" s="33"/>
      <c r="E134" s="33"/>
    </row>
    <row r="135" spans="1:5" ht="15.75">
      <c r="A135" s="33"/>
      <c r="B135" s="33"/>
      <c r="C135" s="33"/>
      <c r="D135" s="33"/>
      <c r="E135" s="33"/>
    </row>
    <row r="136" spans="1:5" ht="15.75">
      <c r="A136" s="33"/>
      <c r="B136" s="33"/>
      <c r="C136" s="33"/>
      <c r="D136" s="33"/>
      <c r="E136" s="33"/>
    </row>
    <row r="137" spans="1:5" ht="15.75">
      <c r="A137" s="33"/>
      <c r="B137" s="33"/>
      <c r="C137" s="33"/>
      <c r="D137" s="33"/>
      <c r="E137" s="33"/>
    </row>
    <row r="138" spans="1:5" ht="15.75">
      <c r="A138" s="33"/>
      <c r="B138" s="33"/>
      <c r="C138" s="33"/>
      <c r="D138" s="33"/>
      <c r="E138" s="33"/>
    </row>
    <row r="139" spans="1:5" ht="15.75">
      <c r="A139" s="33"/>
      <c r="B139" s="33"/>
      <c r="C139" s="33"/>
      <c r="D139" s="33"/>
      <c r="E139" s="33"/>
    </row>
    <row r="140" spans="1:5" ht="15.75">
      <c r="A140" s="33"/>
      <c r="B140" s="33"/>
      <c r="C140" s="33"/>
      <c r="D140" s="33"/>
      <c r="E140" s="33"/>
    </row>
    <row r="141" spans="1:5" ht="15.75">
      <c r="A141" s="33"/>
      <c r="B141" s="33"/>
      <c r="C141" s="33"/>
      <c r="D141" s="33"/>
      <c r="E141" s="33"/>
    </row>
    <row r="142" spans="1:5" ht="15.75">
      <c r="A142" s="33"/>
      <c r="B142" s="33"/>
      <c r="C142" s="33"/>
      <c r="D142" s="33"/>
      <c r="E142" s="33"/>
    </row>
    <row r="143" spans="1:5" ht="15.75">
      <c r="A143" s="33"/>
      <c r="B143" s="33"/>
      <c r="C143" s="33"/>
      <c r="D143" s="33"/>
      <c r="E143" s="33"/>
    </row>
    <row r="144" spans="1:5" ht="15.75">
      <c r="A144" s="33"/>
      <c r="B144" s="33"/>
      <c r="C144" s="33"/>
      <c r="D144" s="33"/>
      <c r="E144" s="33"/>
    </row>
    <row r="145" spans="1:5" ht="15.75">
      <c r="A145" s="33"/>
      <c r="B145" s="33"/>
      <c r="C145" s="33"/>
      <c r="D145" s="33"/>
      <c r="E145" s="33"/>
    </row>
    <row r="146" spans="1:5" ht="15.75">
      <c r="A146" s="33"/>
      <c r="B146" s="33"/>
      <c r="C146" s="33"/>
      <c r="D146" s="33"/>
      <c r="E146" s="33"/>
    </row>
    <row r="147" spans="1:5" ht="15.75">
      <c r="A147" s="33"/>
      <c r="B147" s="33"/>
      <c r="C147" s="33"/>
      <c r="D147" s="33"/>
      <c r="E147" s="33"/>
    </row>
    <row r="148" spans="1:5" ht="15.75">
      <c r="A148" s="33"/>
      <c r="B148" s="33"/>
      <c r="C148" s="33"/>
      <c r="D148" s="33"/>
      <c r="E148" s="33"/>
    </row>
    <row r="149" spans="1:5" ht="15.75">
      <c r="A149" s="33"/>
      <c r="B149" s="33"/>
      <c r="C149" s="33"/>
      <c r="D149" s="33"/>
      <c r="E149" s="33"/>
    </row>
    <row r="150" spans="1:5" ht="15.75">
      <c r="A150" s="33"/>
      <c r="B150" s="33"/>
      <c r="C150" s="33"/>
      <c r="D150" s="33"/>
      <c r="E150" s="33"/>
    </row>
    <row r="151" spans="1:5" ht="15.75">
      <c r="A151" s="33"/>
      <c r="B151" s="33"/>
      <c r="C151" s="33"/>
      <c r="D151" s="33"/>
      <c r="E151" s="33"/>
    </row>
    <row r="152" spans="1:5" ht="15.75">
      <c r="A152" s="33"/>
      <c r="B152" s="33"/>
      <c r="C152" s="33"/>
      <c r="D152" s="33"/>
      <c r="E152" s="33"/>
    </row>
    <row r="153" spans="1:5" ht="15.75">
      <c r="A153" s="33"/>
      <c r="B153" s="33"/>
      <c r="C153" s="33"/>
      <c r="D153" s="33"/>
      <c r="E153" s="33"/>
    </row>
    <row r="154" spans="1:5" ht="15.75">
      <c r="A154" s="33"/>
      <c r="B154" s="33"/>
      <c r="C154" s="33"/>
      <c r="D154" s="33"/>
      <c r="E154" s="33"/>
    </row>
    <row r="155" spans="1:5" ht="15.75">
      <c r="A155" s="33"/>
      <c r="B155" s="33"/>
      <c r="C155" s="33"/>
      <c r="D155" s="33"/>
      <c r="E155" s="33"/>
    </row>
    <row r="156" spans="1:5" ht="15.75">
      <c r="A156" s="33"/>
      <c r="B156" s="33"/>
      <c r="C156" s="33"/>
      <c r="D156" s="33"/>
      <c r="E156" s="33"/>
    </row>
    <row r="157" spans="1:5" ht="15.75">
      <c r="A157" s="33"/>
      <c r="B157" s="33"/>
      <c r="C157" s="33"/>
      <c r="D157" s="33"/>
      <c r="E157" s="33"/>
    </row>
    <row r="158" spans="1:5" ht="15.75">
      <c r="A158" s="33"/>
      <c r="B158" s="33"/>
      <c r="C158" s="33"/>
      <c r="D158" s="33"/>
      <c r="E158" s="33"/>
    </row>
    <row r="159" spans="1:5" ht="15.75">
      <c r="A159" s="33"/>
      <c r="B159" s="33"/>
      <c r="C159" s="33"/>
      <c r="D159" s="33"/>
      <c r="E159" s="33"/>
    </row>
    <row r="160" spans="1:5" ht="15.75">
      <c r="A160" s="33"/>
      <c r="B160" s="33"/>
      <c r="C160" s="33"/>
      <c r="D160" s="33"/>
      <c r="E160" s="33"/>
    </row>
    <row r="161" spans="1:5" ht="15.75">
      <c r="A161" s="33"/>
      <c r="B161" s="33"/>
      <c r="C161" s="33"/>
      <c r="D161" s="33"/>
      <c r="E161" s="33"/>
    </row>
    <row r="162" spans="1:5" ht="15.75">
      <c r="A162" s="33"/>
      <c r="B162" s="33"/>
      <c r="C162" s="33"/>
      <c r="D162" s="33"/>
      <c r="E162" s="33"/>
    </row>
    <row r="163" spans="1:5" ht="15.75">
      <c r="A163" s="33"/>
      <c r="B163" s="33"/>
      <c r="C163" s="33"/>
      <c r="D163" s="33"/>
      <c r="E163" s="33"/>
    </row>
    <row r="164" spans="1:5" ht="15.75">
      <c r="A164" s="33"/>
      <c r="B164" s="33"/>
      <c r="C164" s="33"/>
      <c r="D164" s="33"/>
      <c r="E164" s="33"/>
    </row>
    <row r="165" spans="1:5" ht="15.75">
      <c r="A165" s="33"/>
      <c r="B165" s="33"/>
      <c r="C165" s="33"/>
      <c r="D165" s="33"/>
      <c r="E165" s="33"/>
    </row>
    <row r="166" spans="1:5" ht="15.75">
      <c r="A166" s="33"/>
      <c r="B166" s="33"/>
      <c r="C166" s="33"/>
      <c r="D166" s="33"/>
      <c r="E166" s="33"/>
    </row>
    <row r="167" spans="1:5" ht="15.75">
      <c r="A167" s="33"/>
      <c r="B167" s="33"/>
      <c r="C167" s="33"/>
      <c r="D167" s="33"/>
      <c r="E167" s="33"/>
    </row>
    <row r="168" spans="1:5" ht="15.75">
      <c r="A168" s="33"/>
      <c r="B168" s="33"/>
      <c r="C168" s="33"/>
      <c r="D168" s="33"/>
      <c r="E168" s="33"/>
    </row>
    <row r="169" spans="1:5" ht="15.75">
      <c r="A169" s="33"/>
      <c r="B169" s="33"/>
      <c r="C169" s="33"/>
      <c r="D169" s="33"/>
      <c r="E169" s="33"/>
    </row>
    <row r="170" spans="1:5" ht="15.75">
      <c r="A170" s="33"/>
      <c r="B170" s="33"/>
      <c r="C170" s="33"/>
      <c r="D170" s="33"/>
      <c r="E170" s="33"/>
    </row>
    <row r="171" spans="1:5" ht="15.75">
      <c r="A171" s="33"/>
      <c r="B171" s="33"/>
      <c r="C171" s="33"/>
      <c r="D171" s="33"/>
      <c r="E171" s="33"/>
    </row>
    <row r="172" spans="1:5" ht="15.75">
      <c r="A172" s="33"/>
      <c r="B172" s="33"/>
      <c r="C172" s="33"/>
      <c r="D172" s="33"/>
      <c r="E172" s="33"/>
    </row>
    <row r="173" spans="1:5" ht="15.75">
      <c r="A173" s="33"/>
      <c r="B173" s="33"/>
      <c r="C173" s="33"/>
      <c r="D173" s="33"/>
      <c r="E173" s="33"/>
    </row>
    <row r="174" spans="1:5" ht="15.75">
      <c r="A174" s="33"/>
      <c r="B174" s="33"/>
      <c r="C174" s="33"/>
      <c r="D174" s="33"/>
      <c r="E174" s="33"/>
    </row>
    <row r="175" spans="1:5" ht="15.75">
      <c r="A175" s="33"/>
      <c r="B175" s="33"/>
      <c r="C175" s="33"/>
      <c r="D175" s="33"/>
      <c r="E175" s="33"/>
    </row>
    <row r="176" spans="1:5" ht="15.75">
      <c r="A176" s="33"/>
      <c r="B176" s="33"/>
      <c r="C176" s="33"/>
      <c r="D176" s="33"/>
      <c r="E176" s="33"/>
    </row>
    <row r="177" spans="1:5" ht="15.75">
      <c r="A177" s="33"/>
      <c r="B177" s="33"/>
      <c r="C177" s="33"/>
      <c r="D177" s="33"/>
      <c r="E177" s="33"/>
    </row>
    <row r="178" spans="1:5" ht="15.75">
      <c r="A178" s="33"/>
      <c r="B178" s="33"/>
      <c r="C178" s="33"/>
      <c r="D178" s="33"/>
      <c r="E178" s="33"/>
    </row>
    <row r="179" spans="1:5" ht="15.75">
      <c r="A179" s="33"/>
      <c r="B179" s="33"/>
      <c r="C179" s="33"/>
      <c r="D179" s="33"/>
      <c r="E179" s="33"/>
    </row>
    <row r="180" spans="1:5" ht="15.75">
      <c r="A180" s="33"/>
      <c r="B180" s="33"/>
      <c r="C180" s="33"/>
      <c r="D180" s="33"/>
      <c r="E180" s="33"/>
    </row>
    <row r="181" spans="1:5" ht="15.75">
      <c r="A181" s="33"/>
      <c r="B181" s="33"/>
      <c r="C181" s="33"/>
      <c r="D181" s="33"/>
      <c r="E181" s="33"/>
    </row>
    <row r="182" spans="1:5" ht="15.75">
      <c r="A182" s="33"/>
      <c r="B182" s="33"/>
      <c r="C182" s="33"/>
      <c r="D182" s="33"/>
      <c r="E182" s="33"/>
    </row>
  </sheetData>
  <sheetProtection/>
  <mergeCells count="2">
    <mergeCell ref="A1:G1"/>
    <mergeCell ref="A2:G2"/>
  </mergeCells>
  <printOptions/>
  <pageMargins left="0.7" right="0.7" top="0.75" bottom="0.75" header="0.3" footer="0.3"/>
  <pageSetup fitToHeight="1" fitToWidth="1" horizontalDpi="600" verticalDpi="600" orientation="portrait" scale="8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34.421875" style="40" bestFit="1" customWidth="1"/>
    <col min="2" max="2" width="12.57421875" style="40" bestFit="1" customWidth="1"/>
    <col min="3" max="5" width="8.421875" style="40" bestFit="1" customWidth="1"/>
    <col min="6" max="6" width="7.140625" style="40" bestFit="1" customWidth="1"/>
    <col min="7" max="7" width="7.28125" style="40" bestFit="1" customWidth="1"/>
    <col min="8" max="8" width="9.57421875" style="40" customWidth="1"/>
    <col min="9" max="9" width="7.28125" style="40" bestFit="1" customWidth="1"/>
    <col min="10" max="16384" width="9.140625" style="40" customWidth="1"/>
  </cols>
  <sheetData>
    <row r="1" spans="1:9" ht="12.75">
      <c r="A1" s="1743" t="s">
        <v>512</v>
      </c>
      <c r="B1" s="1743"/>
      <c r="C1" s="1743"/>
      <c r="D1" s="1743"/>
      <c r="E1" s="1743"/>
      <c r="F1" s="1743"/>
      <c r="G1" s="1743"/>
      <c r="H1" s="1743"/>
      <c r="I1" s="1743"/>
    </row>
    <row r="2" spans="1:9" ht="15.75">
      <c r="A2" s="1742" t="s">
        <v>1111</v>
      </c>
      <c r="B2" s="1742"/>
      <c r="C2" s="1742"/>
      <c r="D2" s="1742"/>
      <c r="E2" s="1742"/>
      <c r="F2" s="1742"/>
      <c r="G2" s="1742"/>
      <c r="H2" s="1742"/>
      <c r="I2" s="1742"/>
    </row>
    <row r="3" spans="1:9" ht="13.5" thickBot="1">
      <c r="A3" s="56"/>
      <c r="B3" s="56"/>
      <c r="C3" s="56"/>
      <c r="D3" s="56"/>
      <c r="E3" s="56"/>
      <c r="F3" s="56"/>
      <c r="G3" s="56"/>
      <c r="H3" s="1744" t="s">
        <v>231</v>
      </c>
      <c r="I3" s="1744"/>
    </row>
    <row r="4" spans="1:9" ht="13.5" thickTop="1">
      <c r="A4" s="534"/>
      <c r="B4" s="608">
        <v>2011</v>
      </c>
      <c r="C4" s="608">
        <v>2011</v>
      </c>
      <c r="D4" s="608">
        <v>2012</v>
      </c>
      <c r="E4" s="608">
        <v>2013</v>
      </c>
      <c r="F4" s="1736" t="s">
        <v>1512</v>
      </c>
      <c r="G4" s="1737"/>
      <c r="H4" s="1737"/>
      <c r="I4" s="1738"/>
    </row>
    <row r="5" spans="1:9" ht="12.75">
      <c r="A5" s="623" t="s">
        <v>350</v>
      </c>
      <c r="B5" s="610" t="s">
        <v>729</v>
      </c>
      <c r="C5" s="610" t="s">
        <v>598</v>
      </c>
      <c r="D5" s="610" t="s">
        <v>453</v>
      </c>
      <c r="E5" s="610" t="s">
        <v>1501</v>
      </c>
      <c r="F5" s="1739" t="s">
        <v>471</v>
      </c>
      <c r="G5" s="1740"/>
      <c r="H5" s="1739" t="s">
        <v>317</v>
      </c>
      <c r="I5" s="1741"/>
    </row>
    <row r="6" spans="1:9" ht="12.75">
      <c r="A6" s="625"/>
      <c r="B6" s="511"/>
      <c r="C6" s="511"/>
      <c r="D6" s="511"/>
      <c r="E6" s="511"/>
      <c r="F6" s="511" t="s">
        <v>436</v>
      </c>
      <c r="G6" s="511" t="s">
        <v>425</v>
      </c>
      <c r="H6" s="511" t="s">
        <v>436</v>
      </c>
      <c r="I6" s="512" t="s">
        <v>425</v>
      </c>
    </row>
    <row r="7" spans="1:9" s="56" customFormat="1" ht="12.75">
      <c r="A7" s="146" t="s">
        <v>1112</v>
      </c>
      <c r="B7" s="1120">
        <v>16662.05452869</v>
      </c>
      <c r="C7" s="1120">
        <v>21745.463576069986</v>
      </c>
      <c r="D7" s="1120">
        <v>23325.669200779994</v>
      </c>
      <c r="E7" s="1120">
        <v>29927.21918726871</v>
      </c>
      <c r="F7" s="1120">
        <v>5083.409047379984</v>
      </c>
      <c r="G7" s="1120">
        <v>30.5088969588173</v>
      </c>
      <c r="H7" s="1120">
        <v>6601.549986488717</v>
      </c>
      <c r="I7" s="1124">
        <v>28.30165312585315</v>
      </c>
    </row>
    <row r="8" spans="1:9" s="56" customFormat="1" ht="12.75">
      <c r="A8" s="146" t="s">
        <v>1113</v>
      </c>
      <c r="B8" s="1120">
        <v>2834.0999955400007</v>
      </c>
      <c r="C8" s="1120">
        <v>2241.0325379200003</v>
      </c>
      <c r="D8" s="1120">
        <v>2443.2657572499998</v>
      </c>
      <c r="E8" s="1120">
        <v>3114.950767787942</v>
      </c>
      <c r="F8" s="1120">
        <v>-593.0674576200004</v>
      </c>
      <c r="G8" s="1120">
        <v>-20.926130290155804</v>
      </c>
      <c r="H8" s="1120">
        <v>671.6850105379422</v>
      </c>
      <c r="I8" s="1124">
        <v>27.491279184215816</v>
      </c>
    </row>
    <row r="9" spans="1:9" s="56" customFormat="1" ht="12.75">
      <c r="A9" s="146" t="s">
        <v>1114</v>
      </c>
      <c r="B9" s="1120">
        <v>8230.855684220001</v>
      </c>
      <c r="C9" s="1120">
        <v>7436.335638740001</v>
      </c>
      <c r="D9" s="1120">
        <v>7593.59513932</v>
      </c>
      <c r="E9" s="1120">
        <v>7915.91950332003</v>
      </c>
      <c r="F9" s="1120">
        <v>-794.5200454800006</v>
      </c>
      <c r="G9" s="1120">
        <v>-9.652945889978794</v>
      </c>
      <c r="H9" s="1120">
        <v>322.3243640000301</v>
      </c>
      <c r="I9" s="1124">
        <v>4.244687240843524</v>
      </c>
    </row>
    <row r="10" spans="1:9" s="56" customFormat="1" ht="12.75">
      <c r="A10" s="146" t="s">
        <v>1115</v>
      </c>
      <c r="B10" s="1120">
        <v>14275.088249399541</v>
      </c>
      <c r="C10" s="1120">
        <v>10535.803179170001</v>
      </c>
      <c r="D10" s="1120">
        <v>10616.257456842</v>
      </c>
      <c r="E10" s="1120">
        <v>10191.097963556327</v>
      </c>
      <c r="F10" s="1120">
        <v>-3739.28507022954</v>
      </c>
      <c r="G10" s="1120">
        <v>-26.19447953596243</v>
      </c>
      <c r="H10" s="1120">
        <v>-425.1594932856733</v>
      </c>
      <c r="I10" s="1124">
        <v>-4.004796370228052</v>
      </c>
    </row>
    <row r="11" spans="1:10" ht="12.75">
      <c r="A11" s="147" t="s">
        <v>1116</v>
      </c>
      <c r="B11" s="1121">
        <v>13629.232340019542</v>
      </c>
      <c r="C11" s="1121">
        <v>10070.31361155</v>
      </c>
      <c r="D11" s="1121">
        <v>10104.533768822002</v>
      </c>
      <c r="E11" s="1121">
        <v>9731.92236223416</v>
      </c>
      <c r="F11" s="1121">
        <v>-3558.9187284695417</v>
      </c>
      <c r="G11" s="1121">
        <v>-26.11239312444239</v>
      </c>
      <c r="H11" s="1121">
        <v>-372.6114065878428</v>
      </c>
      <c r="I11" s="1123">
        <v>-3.687566543025985</v>
      </c>
      <c r="J11" s="56"/>
    </row>
    <row r="12" spans="1:10" ht="12.75">
      <c r="A12" s="147" t="s">
        <v>1117</v>
      </c>
      <c r="B12" s="1121">
        <v>645.8559093800001</v>
      </c>
      <c r="C12" s="1121">
        <v>465.48956361999967</v>
      </c>
      <c r="D12" s="1121">
        <v>511.72368801999977</v>
      </c>
      <c r="E12" s="1121">
        <v>459.1756013221692</v>
      </c>
      <c r="F12" s="1121">
        <v>-180.3663457600004</v>
      </c>
      <c r="G12" s="1121">
        <v>-27.926716027596004</v>
      </c>
      <c r="H12" s="1121">
        <v>-52.54808669783057</v>
      </c>
      <c r="I12" s="1123">
        <v>-10.268839986898715</v>
      </c>
      <c r="J12" s="56"/>
    </row>
    <row r="13" spans="1:9" s="56" customFormat="1" ht="12.75">
      <c r="A13" s="146" t="s">
        <v>1118</v>
      </c>
      <c r="B13" s="1120">
        <v>606585.1087456392</v>
      </c>
      <c r="C13" s="1120">
        <v>652471.4316296072</v>
      </c>
      <c r="D13" s="1120">
        <v>678906.9945349424</v>
      </c>
      <c r="E13" s="1120">
        <v>792453.7333871335</v>
      </c>
      <c r="F13" s="1120">
        <v>45886.32288396801</v>
      </c>
      <c r="G13" s="1120">
        <v>7.564696564816205</v>
      </c>
      <c r="H13" s="1120">
        <v>113546.73885219102</v>
      </c>
      <c r="I13" s="1124">
        <v>16.724932835604616</v>
      </c>
    </row>
    <row r="14" spans="1:10" ht="12.75">
      <c r="A14" s="147" t="s">
        <v>1119</v>
      </c>
      <c r="B14" s="1121">
        <v>525060.9612765791</v>
      </c>
      <c r="C14" s="1121">
        <v>552656.9993304012</v>
      </c>
      <c r="D14" s="1121">
        <v>573535.8345931795</v>
      </c>
      <c r="E14" s="1121">
        <v>657756.6351690283</v>
      </c>
      <c r="F14" s="1121">
        <v>27596.03805382212</v>
      </c>
      <c r="G14" s="1121">
        <v>5.255777917049472</v>
      </c>
      <c r="H14" s="1121">
        <v>84220.80057584879</v>
      </c>
      <c r="I14" s="1123">
        <v>14.684487959778187</v>
      </c>
      <c r="J14" s="56"/>
    </row>
    <row r="15" spans="1:10" ht="12.75">
      <c r="A15" s="147" t="s">
        <v>1120</v>
      </c>
      <c r="B15" s="1121">
        <v>433995.852555396</v>
      </c>
      <c r="C15" s="1121">
        <v>457484.8846922712</v>
      </c>
      <c r="D15" s="1121">
        <v>478271.63838345493</v>
      </c>
      <c r="E15" s="1121">
        <v>548397.14636405</v>
      </c>
      <c r="F15" s="1121">
        <v>23489.032136875205</v>
      </c>
      <c r="G15" s="1121">
        <v>5.4122711077929075</v>
      </c>
      <c r="H15" s="1121">
        <v>70125.50798059505</v>
      </c>
      <c r="I15" s="1123">
        <v>14.662276069226548</v>
      </c>
      <c r="J15" s="56"/>
    </row>
    <row r="16" spans="1:10" ht="12.75">
      <c r="A16" s="147" t="s">
        <v>1121</v>
      </c>
      <c r="B16" s="1121">
        <v>17283.51676812</v>
      </c>
      <c r="C16" s="1121">
        <v>19206.862083692005</v>
      </c>
      <c r="D16" s="1121">
        <v>19650.547087962004</v>
      </c>
      <c r="E16" s="1121">
        <v>27377.110586732328</v>
      </c>
      <c r="F16" s="1121">
        <v>1923.3453155720053</v>
      </c>
      <c r="G16" s="1121">
        <v>11.128205800799044</v>
      </c>
      <c r="H16" s="1121">
        <v>7726.563498770323</v>
      </c>
      <c r="I16" s="1123">
        <v>39.319839107704254</v>
      </c>
      <c r="J16" s="56"/>
    </row>
    <row r="17" spans="1:10" ht="12.75">
      <c r="A17" s="147" t="s">
        <v>1122</v>
      </c>
      <c r="B17" s="1121">
        <v>2674.7060753499995</v>
      </c>
      <c r="C17" s="1121">
        <v>2616.32452403</v>
      </c>
      <c r="D17" s="1121">
        <v>2640.409026640001</v>
      </c>
      <c r="E17" s="1121">
        <v>2736.3569769923097</v>
      </c>
      <c r="F17" s="1121">
        <v>-58.381551319999744</v>
      </c>
      <c r="G17" s="1121">
        <v>-2.182727734387047</v>
      </c>
      <c r="H17" s="1121">
        <v>95.94795035230891</v>
      </c>
      <c r="I17" s="1123">
        <v>3.6338290539176628</v>
      </c>
      <c r="J17" s="56"/>
    </row>
    <row r="18" spans="1:10" ht="12.75">
      <c r="A18" s="147" t="s">
        <v>1123</v>
      </c>
      <c r="B18" s="1121">
        <v>56000.688014681306</v>
      </c>
      <c r="C18" s="1121">
        <v>53108.93612236302</v>
      </c>
      <c r="D18" s="1121">
        <v>52771.088552612506</v>
      </c>
      <c r="E18" s="1121">
        <v>57396.94098935618</v>
      </c>
      <c r="F18" s="1121">
        <v>-2891.751892318287</v>
      </c>
      <c r="G18" s="1121">
        <v>-5.16377922278415</v>
      </c>
      <c r="H18" s="1121">
        <v>4625.852436743677</v>
      </c>
      <c r="I18" s="1123">
        <v>8.76588405435625</v>
      </c>
      <c r="J18" s="56"/>
    </row>
    <row r="19" spans="1:10" ht="12.75">
      <c r="A19" s="147" t="s">
        <v>1124</v>
      </c>
      <c r="B19" s="1121">
        <v>15106.197863031895</v>
      </c>
      <c r="C19" s="1121">
        <v>20239.991906594994</v>
      </c>
      <c r="D19" s="1121">
        <v>20202.151542509895</v>
      </c>
      <c r="E19" s="1121">
        <v>21849.08025189754</v>
      </c>
      <c r="F19" s="1121">
        <v>5133.794043563099</v>
      </c>
      <c r="G19" s="1121">
        <v>33.984686882240524</v>
      </c>
      <c r="H19" s="1121">
        <v>1646.9287093876446</v>
      </c>
      <c r="I19" s="1123">
        <v>8.152244110842027</v>
      </c>
      <c r="J19" s="56"/>
    </row>
    <row r="20" spans="1:10" ht="12.75">
      <c r="A20" s="147" t="s">
        <v>1125</v>
      </c>
      <c r="B20" s="1121">
        <v>81524.14746906002</v>
      </c>
      <c r="C20" s="1121">
        <v>99814.43229920592</v>
      </c>
      <c r="D20" s="1121">
        <v>105371.15994176298</v>
      </c>
      <c r="E20" s="1121">
        <v>134697.09821810506</v>
      </c>
      <c r="F20" s="1121">
        <v>18290.2848301459</v>
      </c>
      <c r="G20" s="1121">
        <v>22.435419931361338</v>
      </c>
      <c r="H20" s="1121">
        <v>29325.938276342087</v>
      </c>
      <c r="I20" s="1123">
        <v>27.831086126934622</v>
      </c>
      <c r="J20" s="56"/>
    </row>
    <row r="21" spans="1:10" ht="12.75">
      <c r="A21" s="147" t="s">
        <v>1126</v>
      </c>
      <c r="B21" s="1121">
        <v>7145.059496209001</v>
      </c>
      <c r="C21" s="1121">
        <v>7991.657451692998</v>
      </c>
      <c r="D21" s="1121">
        <v>9370.159705709004</v>
      </c>
      <c r="E21" s="1121">
        <v>11428.469998843551</v>
      </c>
      <c r="F21" s="1121">
        <v>846.5979554839969</v>
      </c>
      <c r="G21" s="1121">
        <v>11.848718067822691</v>
      </c>
      <c r="H21" s="1121">
        <v>2058.3102931345475</v>
      </c>
      <c r="I21" s="1123">
        <v>21.966651132749323</v>
      </c>
      <c r="J21" s="56"/>
    </row>
    <row r="22" spans="1:10" ht="12.75">
      <c r="A22" s="147" t="s">
        <v>1127</v>
      </c>
      <c r="B22" s="1121">
        <v>2364.8419921600007</v>
      </c>
      <c r="C22" s="1121">
        <v>3018.2733723899996</v>
      </c>
      <c r="D22" s="1121">
        <v>3396.9698277199996</v>
      </c>
      <c r="E22" s="1121">
        <v>4235.140075913081</v>
      </c>
      <c r="F22" s="1121">
        <v>653.4313802299989</v>
      </c>
      <c r="G22" s="1121">
        <v>27.631079894397825</v>
      </c>
      <c r="H22" s="1121">
        <v>838.1702481930815</v>
      </c>
      <c r="I22" s="1123">
        <v>24.674056311994097</v>
      </c>
      <c r="J22" s="56"/>
    </row>
    <row r="23" spans="1:10" ht="12.75">
      <c r="A23" s="147" t="s">
        <v>1128</v>
      </c>
      <c r="B23" s="1121">
        <v>89.762</v>
      </c>
      <c r="C23" s="1121">
        <v>121.57935902999999</v>
      </c>
      <c r="D23" s="1121">
        <v>146.48635903</v>
      </c>
      <c r="E23" s="1121">
        <v>140.32919522281918</v>
      </c>
      <c r="F23" s="1121">
        <v>31.81735902999999</v>
      </c>
      <c r="G23" s="1121">
        <v>35.44635706646464</v>
      </c>
      <c r="H23" s="1121">
        <v>-6.157163807180808</v>
      </c>
      <c r="I23" s="1123">
        <v>-4.203233562464228</v>
      </c>
      <c r="J23" s="56"/>
    </row>
    <row r="24" spans="1:10" ht="12.75">
      <c r="A24" s="147" t="s">
        <v>1129</v>
      </c>
      <c r="B24" s="1121">
        <v>4690.455504049001</v>
      </c>
      <c r="C24" s="1121">
        <v>4851.8047179729965</v>
      </c>
      <c r="D24" s="1121">
        <v>5826.703518959001</v>
      </c>
      <c r="E24" s="1121">
        <v>7053.000727707653</v>
      </c>
      <c r="F24" s="1121">
        <v>161.3492139239952</v>
      </c>
      <c r="G24" s="1121">
        <v>3.4399476508136932</v>
      </c>
      <c r="H24" s="1121">
        <v>1226.2972087486523</v>
      </c>
      <c r="I24" s="1123">
        <v>21.04615765601444</v>
      </c>
      <c r="J24" s="56"/>
    </row>
    <row r="25" spans="1:10" ht="12.75">
      <c r="A25" s="147" t="s">
        <v>1130</v>
      </c>
      <c r="B25" s="1121">
        <v>74379.08797285099</v>
      </c>
      <c r="C25" s="1121">
        <v>91822.77484751296</v>
      </c>
      <c r="D25" s="1121">
        <v>96001.000236054</v>
      </c>
      <c r="E25" s="1121">
        <v>123268.62821926152</v>
      </c>
      <c r="F25" s="1121">
        <v>17443.686874661973</v>
      </c>
      <c r="G25" s="1121">
        <v>23.452407592076245</v>
      </c>
      <c r="H25" s="1121">
        <v>27267.627983207523</v>
      </c>
      <c r="I25" s="1123">
        <v>28.40348320971653</v>
      </c>
      <c r="J25" s="56"/>
    </row>
    <row r="26" spans="1:10" ht="12.75">
      <c r="A26" s="147" t="s">
        <v>1131</v>
      </c>
      <c r="B26" s="1121">
        <v>15109.386876110997</v>
      </c>
      <c r="C26" s="1121">
        <v>18712.760788982</v>
      </c>
      <c r="D26" s="1121">
        <v>18539.428882022</v>
      </c>
      <c r="E26" s="1121">
        <v>22782.576296064195</v>
      </c>
      <c r="F26" s="1121">
        <v>3603.373912871002</v>
      </c>
      <c r="G26" s="1121">
        <v>23.848577989409943</v>
      </c>
      <c r="H26" s="1121">
        <v>4243.147414042196</v>
      </c>
      <c r="I26" s="1123">
        <v>22.887152786873866</v>
      </c>
      <c r="J26" s="56"/>
    </row>
    <row r="27" spans="1:10" ht="12.75">
      <c r="A27" s="147" t="s">
        <v>1132</v>
      </c>
      <c r="B27" s="1121">
        <v>3165.57456809</v>
      </c>
      <c r="C27" s="1121">
        <v>3857.1029519999997</v>
      </c>
      <c r="D27" s="1121">
        <v>3884.662701269999</v>
      </c>
      <c r="E27" s="1121">
        <v>3967.0990888129586</v>
      </c>
      <c r="F27" s="1121">
        <v>691.5283839099998</v>
      </c>
      <c r="G27" s="1121">
        <v>21.84527228898116</v>
      </c>
      <c r="H27" s="1121">
        <v>82.43638754295944</v>
      </c>
      <c r="I27" s="1123">
        <v>2.1220989795589924</v>
      </c>
      <c r="J27" s="56"/>
    </row>
    <row r="28" spans="1:9" ht="12.75">
      <c r="A28" s="147" t="s">
        <v>1133</v>
      </c>
      <c r="B28" s="1121">
        <v>56104.12652865002</v>
      </c>
      <c r="C28" s="1121">
        <v>69252.91110532095</v>
      </c>
      <c r="D28" s="1121">
        <v>73576.90865276201</v>
      </c>
      <c r="E28" s="1121">
        <v>96518.95283438436</v>
      </c>
      <c r="F28" s="1121">
        <v>13148.784576670929</v>
      </c>
      <c r="G28" s="1121">
        <v>23.436394772060833</v>
      </c>
      <c r="H28" s="1121">
        <v>22942.044181622347</v>
      </c>
      <c r="I28" s="1123">
        <v>31.181038455821458</v>
      </c>
    </row>
    <row r="29" spans="1:9" ht="12.75">
      <c r="A29" s="147" t="s">
        <v>1134</v>
      </c>
      <c r="B29" s="1121">
        <v>3291.0073626600006</v>
      </c>
      <c r="C29" s="1121">
        <v>3529.25109538</v>
      </c>
      <c r="D29" s="1121">
        <v>4244.56395338</v>
      </c>
      <c r="E29" s="1121">
        <v>5710.401149296139</v>
      </c>
      <c r="F29" s="1121">
        <v>238.24373271999957</v>
      </c>
      <c r="G29" s="1121">
        <v>7.2392342667819465</v>
      </c>
      <c r="H29" s="1121">
        <v>1465.8371959161386</v>
      </c>
      <c r="I29" s="1123">
        <v>34.534458945986046</v>
      </c>
    </row>
    <row r="30" spans="1:9" ht="12.75">
      <c r="A30" s="147" t="s">
        <v>1135</v>
      </c>
      <c r="B30" s="1121">
        <v>2145.4123314099998</v>
      </c>
      <c r="C30" s="1121">
        <v>2104.8731587500006</v>
      </c>
      <c r="D30" s="1121">
        <v>2256.2036021500003</v>
      </c>
      <c r="E30" s="1121">
        <v>2539.1767196250034</v>
      </c>
      <c r="F30" s="1121">
        <v>-40.53917265999917</v>
      </c>
      <c r="G30" s="1121">
        <v>-1.8895748880755319</v>
      </c>
      <c r="H30" s="1121">
        <v>282.97311747500316</v>
      </c>
      <c r="I30" s="1123">
        <v>12.54200273438754</v>
      </c>
    </row>
    <row r="31" spans="1:9" ht="12.75">
      <c r="A31" s="147" t="s">
        <v>1136</v>
      </c>
      <c r="B31" s="1121">
        <v>50667.70683458002</v>
      </c>
      <c r="C31" s="1121">
        <v>63618.78685135097</v>
      </c>
      <c r="D31" s="1121">
        <v>67076.141097232</v>
      </c>
      <c r="E31" s="1121">
        <v>88269.3749654632</v>
      </c>
      <c r="F31" s="1121">
        <v>12951.080016770946</v>
      </c>
      <c r="G31" s="1121">
        <v>25.560817384243666</v>
      </c>
      <c r="H31" s="1121">
        <v>21193.233868231197</v>
      </c>
      <c r="I31" s="1123">
        <v>31.595785806327143</v>
      </c>
    </row>
    <row r="32" spans="1:9" s="56" customFormat="1" ht="12.75">
      <c r="A32" s="146" t="s">
        <v>1137</v>
      </c>
      <c r="B32" s="1120">
        <v>6203.767240751</v>
      </c>
      <c r="C32" s="1120">
        <v>8344.899576705002</v>
      </c>
      <c r="D32" s="1120">
        <v>9828.094216265003</v>
      </c>
      <c r="E32" s="1120">
        <v>8691.700301052242</v>
      </c>
      <c r="F32" s="1120">
        <v>2141.132335954002</v>
      </c>
      <c r="G32" s="1120">
        <v>34.51342148830855</v>
      </c>
      <c r="H32" s="1120">
        <v>-1136.3939152127605</v>
      </c>
      <c r="I32" s="1124">
        <v>-11.562708804033296</v>
      </c>
    </row>
    <row r="33" spans="1:10" ht="12.75">
      <c r="A33" s="147" t="s">
        <v>1138</v>
      </c>
      <c r="B33" s="1121">
        <v>338.74181803</v>
      </c>
      <c r="C33" s="1121">
        <v>490.4108248990044</v>
      </c>
      <c r="D33" s="1121">
        <v>658.9224136390043</v>
      </c>
      <c r="E33" s="1121">
        <v>1016.151451392422</v>
      </c>
      <c r="F33" s="1121">
        <v>151.66900686900442</v>
      </c>
      <c r="G33" s="1121">
        <v>44.77422000952128</v>
      </c>
      <c r="H33" s="1121">
        <v>357.22903775341774</v>
      </c>
      <c r="I33" s="1123">
        <v>54.214127545087344</v>
      </c>
      <c r="J33" s="56"/>
    </row>
    <row r="34" spans="1:10" ht="12.75">
      <c r="A34" s="147" t="s">
        <v>1139</v>
      </c>
      <c r="B34" s="1121">
        <v>5865.025422721001</v>
      </c>
      <c r="C34" s="1121">
        <v>7854.4887520059965</v>
      </c>
      <c r="D34" s="1121">
        <v>9169.171802625997</v>
      </c>
      <c r="E34" s="1121">
        <v>7675.548849659819</v>
      </c>
      <c r="F34" s="1121">
        <v>1989.4633292849958</v>
      </c>
      <c r="G34" s="1121">
        <v>33.920796346045684</v>
      </c>
      <c r="H34" s="1121">
        <v>-1493.6229529661778</v>
      </c>
      <c r="I34" s="1123">
        <v>-16.289616828189573</v>
      </c>
      <c r="J34" s="56"/>
    </row>
    <row r="35" spans="1:10" ht="12.75">
      <c r="A35" s="147" t="s">
        <v>1140</v>
      </c>
      <c r="B35" s="1121">
        <v>4365.160812443</v>
      </c>
      <c r="C35" s="1121">
        <v>7135.019835678996</v>
      </c>
      <c r="D35" s="1121">
        <v>8087.9601995409985</v>
      </c>
      <c r="E35" s="1121">
        <v>6799.51033487622</v>
      </c>
      <c r="F35" s="1121">
        <v>2769.8590232359957</v>
      </c>
      <c r="G35" s="1121">
        <v>63.45376819429981</v>
      </c>
      <c r="H35" s="1121">
        <v>-1288.449864664778</v>
      </c>
      <c r="I35" s="1123">
        <v>-15.930467421660893</v>
      </c>
      <c r="J35" s="56"/>
    </row>
    <row r="36" spans="1:10" ht="12.75">
      <c r="A36" s="147" t="s">
        <v>1141</v>
      </c>
      <c r="B36" s="1121">
        <v>1033.07699995</v>
      </c>
      <c r="C36" s="1121">
        <v>319.39929911</v>
      </c>
      <c r="D36" s="1121">
        <v>293.45955275000006</v>
      </c>
      <c r="E36" s="1121">
        <v>735.8260518900001</v>
      </c>
      <c r="F36" s="1121">
        <v>-713.67770084</v>
      </c>
      <c r="G36" s="1121">
        <v>-69.08272092734049</v>
      </c>
      <c r="H36" s="1121">
        <v>442.3664991400001</v>
      </c>
      <c r="I36" s="1123">
        <v>150.74189781678524</v>
      </c>
      <c r="J36" s="56"/>
    </row>
    <row r="37" spans="1:10" ht="12.75">
      <c r="A37" s="147" t="s">
        <v>1142</v>
      </c>
      <c r="B37" s="1121">
        <v>174.91799999999998</v>
      </c>
      <c r="C37" s="1121">
        <v>150.995</v>
      </c>
      <c r="D37" s="1121">
        <v>191.76</v>
      </c>
      <c r="E37" s="1121">
        <v>27.735804733600002</v>
      </c>
      <c r="F37" s="1121">
        <v>-23.922999999999973</v>
      </c>
      <c r="G37" s="1121">
        <v>-13.676694222435643</v>
      </c>
      <c r="H37" s="1121">
        <v>-164.0241952664</v>
      </c>
      <c r="I37" s="1123">
        <v>-85.53618860367126</v>
      </c>
      <c r="J37" s="56"/>
    </row>
    <row r="38" spans="1:10" ht="12.75">
      <c r="A38" s="147" t="s">
        <v>1143</v>
      </c>
      <c r="B38" s="1121">
        <v>291.86961032799996</v>
      </c>
      <c r="C38" s="1121">
        <v>249.07461721700088</v>
      </c>
      <c r="D38" s="1121">
        <v>595.9920503349999</v>
      </c>
      <c r="E38" s="1121">
        <v>112.47665816</v>
      </c>
      <c r="F38" s="1121">
        <v>-42.79499311099909</v>
      </c>
      <c r="G38" s="1121">
        <v>-14.662366891471343</v>
      </c>
      <c r="H38" s="1121">
        <v>-483.51539217499993</v>
      </c>
      <c r="I38" s="1123">
        <v>-81.1278257660017</v>
      </c>
      <c r="J38" s="56"/>
    </row>
    <row r="39" spans="1:9" s="56" customFormat="1" ht="12.75">
      <c r="A39" s="146" t="s">
        <v>1144</v>
      </c>
      <c r="B39" s="1125">
        <v>11148.98999763</v>
      </c>
      <c r="C39" s="1125">
        <v>15255.282905329994</v>
      </c>
      <c r="D39" s="1125">
        <v>16959.3057455</v>
      </c>
      <c r="E39" s="1125">
        <v>20354.36997559934</v>
      </c>
      <c r="F39" s="1125">
        <v>4106.2929076999935</v>
      </c>
      <c r="G39" s="1125">
        <v>36.83107535815253</v>
      </c>
      <c r="H39" s="1125">
        <v>3395.0642300993386</v>
      </c>
      <c r="I39" s="1122">
        <v>20.01888686392831</v>
      </c>
    </row>
    <row r="40" spans="1:10" ht="12.75">
      <c r="A40" s="147" t="s">
        <v>1145</v>
      </c>
      <c r="B40" s="1121">
        <v>2716.5804566300008</v>
      </c>
      <c r="C40" s="1121">
        <v>2490.8189634299997</v>
      </c>
      <c r="D40" s="1121">
        <v>2422.90301433</v>
      </c>
      <c r="E40" s="1121">
        <v>3083.215812939964</v>
      </c>
      <c r="F40" s="1121">
        <v>-225.76149320000104</v>
      </c>
      <c r="G40" s="1121">
        <v>-8.310502736961634</v>
      </c>
      <c r="H40" s="1121">
        <v>660.3127986099639</v>
      </c>
      <c r="I40" s="1123">
        <v>27.252960382838875</v>
      </c>
      <c r="J40" s="56"/>
    </row>
    <row r="41" spans="1:10" ht="12.75">
      <c r="A41" s="147" t="s">
        <v>1146</v>
      </c>
      <c r="B41" s="1121">
        <v>5014.325893809999</v>
      </c>
      <c r="C41" s="1121">
        <v>7760.592000489998</v>
      </c>
      <c r="D41" s="1121">
        <v>9245.312872189998</v>
      </c>
      <c r="E41" s="1121">
        <v>11727.375051459503</v>
      </c>
      <c r="F41" s="1121">
        <v>2746.266106679999</v>
      </c>
      <c r="G41" s="1121">
        <v>54.76840087458543</v>
      </c>
      <c r="H41" s="1121">
        <v>2482.0621792695056</v>
      </c>
      <c r="I41" s="1123">
        <v>26.846708311360405</v>
      </c>
      <c r="J41" s="56"/>
    </row>
    <row r="42" spans="1:10" ht="12.75">
      <c r="A42" s="147" t="s">
        <v>1147</v>
      </c>
      <c r="B42" s="1121">
        <v>1806.8143829300009</v>
      </c>
      <c r="C42" s="1121">
        <v>1737.4395798300002</v>
      </c>
      <c r="D42" s="1121">
        <v>1136.1252200499998</v>
      </c>
      <c r="E42" s="1121">
        <v>1253.3937425009112</v>
      </c>
      <c r="F42" s="1121">
        <v>-69.37480310000069</v>
      </c>
      <c r="G42" s="1121">
        <v>-3.8396198168126046</v>
      </c>
      <c r="H42" s="1121">
        <v>117.2685224509114</v>
      </c>
      <c r="I42" s="1123">
        <v>10.321795553992766</v>
      </c>
      <c r="J42" s="56"/>
    </row>
    <row r="43" spans="1:10" ht="12.75">
      <c r="A43" s="147" t="s">
        <v>1148</v>
      </c>
      <c r="B43" s="1121">
        <v>269.46817531</v>
      </c>
      <c r="C43" s="1121">
        <v>455.5833488999998</v>
      </c>
      <c r="D43" s="1121">
        <v>1242.35851288</v>
      </c>
      <c r="E43" s="1121">
        <v>1408.67511376</v>
      </c>
      <c r="F43" s="1121">
        <v>186.1151735899998</v>
      </c>
      <c r="G43" s="1121">
        <v>69.06758966096471</v>
      </c>
      <c r="H43" s="1121">
        <v>166.3166008799999</v>
      </c>
      <c r="I43" s="1123">
        <v>13.38716635783736</v>
      </c>
      <c r="J43" s="56"/>
    </row>
    <row r="44" spans="1:10" ht="12.75">
      <c r="A44" s="147" t="s">
        <v>1149</v>
      </c>
      <c r="B44" s="1121">
        <v>1341.79616876</v>
      </c>
      <c r="C44" s="1121">
        <v>2810.83907616</v>
      </c>
      <c r="D44" s="1121">
        <v>2912.567198580001</v>
      </c>
      <c r="E44" s="1121">
        <v>2881.5607304100004</v>
      </c>
      <c r="F44" s="1121">
        <v>1469.0429073999999</v>
      </c>
      <c r="G44" s="1121">
        <v>109.4833136062382</v>
      </c>
      <c r="H44" s="1121">
        <v>-31.006468170000517</v>
      </c>
      <c r="I44" s="1123">
        <v>-1.0645752031100768</v>
      </c>
      <c r="J44" s="56"/>
    </row>
    <row r="45" spans="1:9" s="56" customFormat="1" ht="12.75">
      <c r="A45" s="146" t="s">
        <v>1150</v>
      </c>
      <c r="B45" s="1120">
        <v>387.6600842357</v>
      </c>
      <c r="C45" s="1120">
        <v>436.0569166207</v>
      </c>
      <c r="D45" s="1120">
        <v>395.267725842</v>
      </c>
      <c r="E45" s="1120">
        <v>427.65079418960016</v>
      </c>
      <c r="F45" s="1120">
        <v>48.39683238499998</v>
      </c>
      <c r="G45" s="1120">
        <v>12.48434759034267</v>
      </c>
      <c r="H45" s="1120">
        <v>32.38306834760016</v>
      </c>
      <c r="I45" s="1124">
        <v>8.192692251465179</v>
      </c>
    </row>
    <row r="46" spans="1:9" s="56" customFormat="1" ht="12.75">
      <c r="A46" s="146" t="s">
        <v>1151</v>
      </c>
      <c r="B46" s="1120">
        <v>0</v>
      </c>
      <c r="C46" s="1120">
        <v>0</v>
      </c>
      <c r="D46" s="1120">
        <v>0</v>
      </c>
      <c r="E46" s="1120">
        <v>0</v>
      </c>
      <c r="F46" s="1120">
        <v>0</v>
      </c>
      <c r="G46" s="1560" t="s">
        <v>782</v>
      </c>
      <c r="H46" s="1560" t="s">
        <v>782</v>
      </c>
      <c r="I46" s="1561" t="s">
        <v>782</v>
      </c>
    </row>
    <row r="47" spans="1:9" s="56" customFormat="1" ht="12.75">
      <c r="A47" s="146" t="s">
        <v>1152</v>
      </c>
      <c r="B47" s="1120">
        <v>35904.542745847895</v>
      </c>
      <c r="C47" s="1120">
        <v>40723.94893747145</v>
      </c>
      <c r="D47" s="1120">
        <v>40398.35277084201</v>
      </c>
      <c r="E47" s="1120">
        <v>49881.172786178984</v>
      </c>
      <c r="F47" s="1120">
        <v>4819.406191623551</v>
      </c>
      <c r="G47" s="1120">
        <v>13.422831271624764</v>
      </c>
      <c r="H47" s="1120">
        <v>9482.820015336976</v>
      </c>
      <c r="I47" s="1124">
        <v>23.47328384681396</v>
      </c>
    </row>
    <row r="48" spans="1:10" ht="13.5" thickBot="1">
      <c r="A48" s="627" t="s">
        <v>605</v>
      </c>
      <c r="B48" s="1126">
        <v>702232.1672719532</v>
      </c>
      <c r="C48" s="1126">
        <v>759190.2548976344</v>
      </c>
      <c r="D48" s="1126">
        <v>790466.8025475834</v>
      </c>
      <c r="E48" s="1126">
        <v>922957.8146660866</v>
      </c>
      <c r="F48" s="1126">
        <v>56958.087625681</v>
      </c>
      <c r="G48" s="1126">
        <v>8.111005203158525</v>
      </c>
      <c r="H48" s="1126">
        <v>132491.0121185032</v>
      </c>
      <c r="I48" s="1127">
        <v>16.761110231511296</v>
      </c>
      <c r="J48" s="56"/>
    </row>
    <row r="49" spans="1:8" ht="13.5" thickTop="1">
      <c r="A49" s="433" t="s">
        <v>472</v>
      </c>
      <c r="B49" s="50"/>
      <c r="C49" s="50"/>
      <c r="D49" s="50"/>
      <c r="E49" s="50"/>
      <c r="F49" s="50"/>
      <c r="H49" s="50"/>
    </row>
  </sheetData>
  <sheetProtection/>
  <mergeCells count="6">
    <mergeCell ref="F5:G5"/>
    <mergeCell ref="H5:I5"/>
    <mergeCell ref="A1:I1"/>
    <mergeCell ref="A2:I2"/>
    <mergeCell ref="H3:I3"/>
    <mergeCell ref="F4:I4"/>
  </mergeCells>
  <printOptions/>
  <pageMargins left="0.7" right="0.7" top="0.75" bottom="0.75" header="0.3" footer="0.3"/>
  <pageSetup fitToHeight="1" fitToWidth="1" horizontalDpi="600" verticalDpi="600" orientation="portrait" scale="8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23.140625" style="38" bestFit="1" customWidth="1"/>
    <col min="2" max="2" width="6.421875" style="38" bestFit="1" customWidth="1"/>
    <col min="3" max="3" width="7.421875" style="628" bestFit="1" customWidth="1"/>
    <col min="4" max="5" width="7.421875" style="38" bestFit="1" customWidth="1"/>
    <col min="6" max="9" width="7.140625" style="38" bestFit="1" customWidth="1"/>
    <col min="10" max="16384" width="9.140625" style="38" customWidth="1"/>
  </cols>
  <sheetData>
    <row r="1" spans="1:9" ht="12.75">
      <c r="A1" s="1747" t="s">
        <v>539</v>
      </c>
      <c r="B1" s="1747"/>
      <c r="C1" s="1747"/>
      <c r="D1" s="1747"/>
      <c r="E1" s="1747"/>
      <c r="F1" s="1747"/>
      <c r="G1" s="1747"/>
      <c r="H1" s="1747"/>
      <c r="I1" s="1747"/>
    </row>
    <row r="2" spans="1:10" ht="15.75" customHeight="1">
      <c r="A2" s="1748" t="s">
        <v>1153</v>
      </c>
      <c r="B2" s="1748"/>
      <c r="C2" s="1748"/>
      <c r="D2" s="1748"/>
      <c r="E2" s="1748"/>
      <c r="F2" s="1748"/>
      <c r="G2" s="1748"/>
      <c r="H2" s="1748"/>
      <c r="I2" s="1748"/>
      <c r="J2" s="620"/>
    </row>
    <row r="3" spans="8:9" ht="13.5" thickBot="1">
      <c r="H3" s="1734" t="s">
        <v>231</v>
      </c>
      <c r="I3" s="1734"/>
    </row>
    <row r="4" spans="1:9" s="486" customFormat="1" ht="13.5" thickTop="1">
      <c r="A4" s="629"/>
      <c r="B4" s="630">
        <v>2011</v>
      </c>
      <c r="C4" s="630">
        <v>2012</v>
      </c>
      <c r="D4" s="630">
        <v>2012</v>
      </c>
      <c r="E4" s="630">
        <v>2013</v>
      </c>
      <c r="F4" s="1736" t="s">
        <v>1502</v>
      </c>
      <c r="G4" s="1736"/>
      <c r="H4" s="1736"/>
      <c r="I4" s="1749"/>
    </row>
    <row r="5" spans="1:9" s="486" customFormat="1" ht="14.25" customHeight="1">
      <c r="A5" s="611" t="s">
        <v>350</v>
      </c>
      <c r="B5" s="631" t="s">
        <v>729</v>
      </c>
      <c r="C5" s="631" t="s">
        <v>598</v>
      </c>
      <c r="D5" s="631" t="s">
        <v>453</v>
      </c>
      <c r="E5" s="631" t="s">
        <v>1501</v>
      </c>
      <c r="F5" s="1745" t="s">
        <v>471</v>
      </c>
      <c r="G5" s="1745"/>
      <c r="H5" s="1745" t="s">
        <v>317</v>
      </c>
      <c r="I5" s="1746"/>
    </row>
    <row r="6" spans="1:9" s="486" customFormat="1" ht="12.75">
      <c r="A6" s="632"/>
      <c r="B6" s="631"/>
      <c r="C6" s="631"/>
      <c r="D6" s="631"/>
      <c r="E6" s="631"/>
      <c r="F6" s="633" t="s">
        <v>436</v>
      </c>
      <c r="G6" s="633" t="s">
        <v>425</v>
      </c>
      <c r="H6" s="633" t="s">
        <v>436</v>
      </c>
      <c r="I6" s="634" t="s">
        <v>425</v>
      </c>
    </row>
    <row r="7" spans="1:9" s="486" customFormat="1" ht="12.75">
      <c r="A7" s="152" t="s">
        <v>1154</v>
      </c>
      <c r="B7" s="1128">
        <v>6223.048000000001</v>
      </c>
      <c r="C7" s="1128">
        <v>7916.46</v>
      </c>
      <c r="D7" s="1128">
        <v>9762.77960805</v>
      </c>
      <c r="E7" s="1128">
        <v>10731.673258350322</v>
      </c>
      <c r="F7" s="1128">
        <v>1693.4119999999994</v>
      </c>
      <c r="G7" s="1128">
        <v>27.211938587007513</v>
      </c>
      <c r="H7" s="1128">
        <v>968.8936503003224</v>
      </c>
      <c r="I7" s="1133">
        <v>9.92436262211032</v>
      </c>
    </row>
    <row r="8" spans="1:9" s="486" customFormat="1" ht="12.75">
      <c r="A8" s="153" t="s">
        <v>1155</v>
      </c>
      <c r="B8" s="1129">
        <v>6191.948</v>
      </c>
      <c r="C8" s="1129">
        <v>7839.34</v>
      </c>
      <c r="D8" s="1129">
        <v>9610.519608049999</v>
      </c>
      <c r="E8" s="1129">
        <v>10535.763258350322</v>
      </c>
      <c r="F8" s="1129">
        <v>1647.3919999999998</v>
      </c>
      <c r="G8" s="1129">
        <v>26.60539138894577</v>
      </c>
      <c r="H8" s="1129">
        <v>925.2436503003228</v>
      </c>
      <c r="I8" s="1130">
        <v>9.627405052327417</v>
      </c>
    </row>
    <row r="9" spans="1:12" ht="12.75">
      <c r="A9" s="153" t="s">
        <v>1156</v>
      </c>
      <c r="B9" s="1129">
        <v>728.8219999999999</v>
      </c>
      <c r="C9" s="1129">
        <v>525.61</v>
      </c>
      <c r="D9" s="1129">
        <v>546.0958727499999</v>
      </c>
      <c r="E9" s="1129">
        <v>570.17825311</v>
      </c>
      <c r="F9" s="1129">
        <v>-203.21199999999988</v>
      </c>
      <c r="G9" s="1129">
        <v>-27.882253828781227</v>
      </c>
      <c r="H9" s="1129">
        <v>24.082380360000116</v>
      </c>
      <c r="I9" s="1130">
        <v>4.409918031192467</v>
      </c>
      <c r="K9" s="486"/>
      <c r="L9" s="486"/>
    </row>
    <row r="10" spans="1:12" ht="12.75">
      <c r="A10" s="153" t="s">
        <v>1157</v>
      </c>
      <c r="B10" s="1129">
        <v>2803.844</v>
      </c>
      <c r="C10" s="1129">
        <v>3818.92</v>
      </c>
      <c r="D10" s="1129">
        <v>4327</v>
      </c>
      <c r="E10" s="1129">
        <v>5915.17820054</v>
      </c>
      <c r="F10" s="1129">
        <v>1015.076</v>
      </c>
      <c r="G10" s="1129">
        <v>36.203012721107164</v>
      </c>
      <c r="H10" s="1129">
        <v>1588.17820054</v>
      </c>
      <c r="I10" s="1130">
        <v>36.70391034296279</v>
      </c>
      <c r="K10" s="486"/>
      <c r="L10" s="486"/>
    </row>
    <row r="11" spans="1:12" ht="12.75">
      <c r="A11" s="153" t="s">
        <v>1158</v>
      </c>
      <c r="B11" s="1129">
        <v>630.99</v>
      </c>
      <c r="C11" s="1129">
        <v>458.54</v>
      </c>
      <c r="D11" s="1129">
        <v>527.9237353</v>
      </c>
      <c r="E11" s="1129">
        <v>575.6527101200002</v>
      </c>
      <c r="F11" s="1129">
        <v>-172.45</v>
      </c>
      <c r="G11" s="1129">
        <v>-27.33006862232365</v>
      </c>
      <c r="H11" s="1129">
        <v>47.72897482000019</v>
      </c>
      <c r="I11" s="1130">
        <v>9.040884436248644</v>
      </c>
      <c r="K11" s="486"/>
      <c r="L11" s="486"/>
    </row>
    <row r="12" spans="1:12" ht="12.75">
      <c r="A12" s="153" t="s">
        <v>1159</v>
      </c>
      <c r="B12" s="1129">
        <v>2028.292</v>
      </c>
      <c r="C12" s="1129">
        <v>3036.27</v>
      </c>
      <c r="D12" s="1129">
        <v>4209.5</v>
      </c>
      <c r="E12" s="1129">
        <v>3474.7540945803225</v>
      </c>
      <c r="F12" s="1129">
        <v>1007.9780000000001</v>
      </c>
      <c r="G12" s="1129">
        <v>49.695901773511906</v>
      </c>
      <c r="H12" s="1129">
        <v>-734.7459054196775</v>
      </c>
      <c r="I12" s="1130">
        <v>-17.45446978072639</v>
      </c>
      <c r="K12" s="486"/>
      <c r="L12" s="486"/>
    </row>
    <row r="13" spans="1:12" ht="12.75">
      <c r="A13" s="153" t="s">
        <v>1160</v>
      </c>
      <c r="B13" s="1129">
        <v>550</v>
      </c>
      <c r="C13" s="1129">
        <v>1424.84</v>
      </c>
      <c r="D13" s="1129">
        <v>2532.848940311</v>
      </c>
      <c r="E13" s="1129">
        <v>1804.4645065303228</v>
      </c>
      <c r="F13" s="1129">
        <v>874.84</v>
      </c>
      <c r="G13" s="1129">
        <v>159.06181818181818</v>
      </c>
      <c r="H13" s="1129">
        <v>-728.3844337806775</v>
      </c>
      <c r="I13" s="1130">
        <v>-28.757515783441928</v>
      </c>
      <c r="K13" s="486"/>
      <c r="L13" s="486"/>
    </row>
    <row r="14" spans="1:12" ht="12.75">
      <c r="A14" s="153" t="s">
        <v>1161</v>
      </c>
      <c r="B14" s="1129">
        <v>1478.292</v>
      </c>
      <c r="C14" s="1129">
        <v>1611.43</v>
      </c>
      <c r="D14" s="1129">
        <v>1676.6510596889998</v>
      </c>
      <c r="E14" s="1129">
        <v>1670.2895880499998</v>
      </c>
      <c r="F14" s="1129">
        <v>133.13800000000015</v>
      </c>
      <c r="G14" s="1129">
        <v>9.006204457576727</v>
      </c>
      <c r="H14" s="1129">
        <v>-6.361471639000001</v>
      </c>
      <c r="I14" s="1130">
        <v>-0.379415359101612</v>
      </c>
      <c r="K14" s="486"/>
      <c r="L14" s="486"/>
    </row>
    <row r="15" spans="1:9" s="486" customFormat="1" ht="12.75">
      <c r="A15" s="153" t="s">
        <v>1162</v>
      </c>
      <c r="B15" s="1129">
        <v>31.1</v>
      </c>
      <c r="C15" s="1129">
        <v>77.12</v>
      </c>
      <c r="D15" s="1129">
        <v>152.26</v>
      </c>
      <c r="E15" s="1129">
        <v>195.91</v>
      </c>
      <c r="F15" s="1129">
        <v>46.02</v>
      </c>
      <c r="G15" s="1129">
        <v>147.9742765273312</v>
      </c>
      <c r="H15" s="1129">
        <v>43.65</v>
      </c>
      <c r="I15" s="1130">
        <v>28.66806777879943</v>
      </c>
    </row>
    <row r="16" spans="1:12" ht="12.75">
      <c r="A16" s="152" t="s">
        <v>1163</v>
      </c>
      <c r="B16" s="1128">
        <v>2112.348</v>
      </c>
      <c r="C16" s="1128">
        <v>1129.98</v>
      </c>
      <c r="D16" s="1128">
        <v>1162.0420000000001</v>
      </c>
      <c r="E16" s="1128">
        <v>1093.5005015499999</v>
      </c>
      <c r="F16" s="1128">
        <v>-982.3679999999999</v>
      </c>
      <c r="G16" s="1128">
        <v>-46.50597344755694</v>
      </c>
      <c r="H16" s="1128">
        <v>-68.54149845000029</v>
      </c>
      <c r="I16" s="1133">
        <v>-5.898366707055363</v>
      </c>
      <c r="K16" s="486"/>
      <c r="L16" s="486"/>
    </row>
    <row r="17" spans="1:12" ht="12.75">
      <c r="A17" s="153" t="s">
        <v>1155</v>
      </c>
      <c r="B17" s="1129">
        <v>2100.898</v>
      </c>
      <c r="C17" s="1129">
        <v>1128.06</v>
      </c>
      <c r="D17" s="1129">
        <v>1156.0420000000001</v>
      </c>
      <c r="E17" s="1129">
        <v>1083.0205015499998</v>
      </c>
      <c r="F17" s="1129">
        <v>-972.8380000000002</v>
      </c>
      <c r="G17" s="1129">
        <v>-46.30581779791309</v>
      </c>
      <c r="H17" s="1129">
        <v>-73.02149845000031</v>
      </c>
      <c r="I17" s="1130">
        <v>-6.316509127696078</v>
      </c>
      <c r="K17" s="486"/>
      <c r="L17" s="486"/>
    </row>
    <row r="18" spans="1:12" ht="12.75">
      <c r="A18" s="153" t="s">
        <v>1162</v>
      </c>
      <c r="B18" s="1129">
        <v>11.45</v>
      </c>
      <c r="C18" s="1129">
        <v>1.92</v>
      </c>
      <c r="D18" s="1129">
        <v>6</v>
      </c>
      <c r="E18" s="1129">
        <v>10.48</v>
      </c>
      <c r="F18" s="1129">
        <v>-9.53</v>
      </c>
      <c r="G18" s="1129">
        <v>-83.23144104803494</v>
      </c>
      <c r="H18" s="1129">
        <v>4.48</v>
      </c>
      <c r="I18" s="1130">
        <v>74.66666666666667</v>
      </c>
      <c r="K18" s="486"/>
      <c r="L18" s="486"/>
    </row>
    <row r="19" spans="1:12" ht="12.75">
      <c r="A19" s="152" t="s">
        <v>1164</v>
      </c>
      <c r="B19" s="1128">
        <v>8335.396</v>
      </c>
      <c r="C19" s="1128">
        <v>9046.44</v>
      </c>
      <c r="D19" s="1128">
        <v>10924.821608049999</v>
      </c>
      <c r="E19" s="1128">
        <v>11825.17375990032</v>
      </c>
      <c r="F19" s="1128">
        <v>711.0439999999999</v>
      </c>
      <c r="G19" s="1128">
        <v>8.530416551295222</v>
      </c>
      <c r="H19" s="1128">
        <v>900.3521518503221</v>
      </c>
      <c r="I19" s="1133">
        <v>8.241344199038398</v>
      </c>
      <c r="K19" s="486"/>
      <c r="L19" s="486"/>
    </row>
    <row r="20" spans="1:12" ht="12.75">
      <c r="A20" s="153" t="s">
        <v>1155</v>
      </c>
      <c r="B20" s="1129">
        <v>8292.846000000001</v>
      </c>
      <c r="C20" s="1129">
        <v>8967.4</v>
      </c>
      <c r="D20" s="1129">
        <v>10766.561608049999</v>
      </c>
      <c r="E20" s="1129">
        <v>11618.783759900321</v>
      </c>
      <c r="F20" s="1129">
        <v>674.5539999999983</v>
      </c>
      <c r="G20" s="1129">
        <v>8.134167691043558</v>
      </c>
      <c r="H20" s="1129">
        <v>852.2221518503229</v>
      </c>
      <c r="I20" s="1130">
        <v>7.915453260520324</v>
      </c>
      <c r="K20" s="486"/>
      <c r="L20" s="486"/>
    </row>
    <row r="21" spans="1:10" s="486" customFormat="1" ht="13.5" thickBot="1">
      <c r="A21" s="154" t="s">
        <v>1162</v>
      </c>
      <c r="B21" s="1131">
        <v>42.55</v>
      </c>
      <c r="C21" s="1131">
        <v>79.04</v>
      </c>
      <c r="D21" s="1131">
        <v>158.26</v>
      </c>
      <c r="E21" s="1131">
        <v>206.39</v>
      </c>
      <c r="F21" s="1131">
        <v>36.49</v>
      </c>
      <c r="G21" s="1131">
        <v>85.75793184488839</v>
      </c>
      <c r="H21" s="1131">
        <v>48.13</v>
      </c>
      <c r="I21" s="1132">
        <v>30.411980285605967</v>
      </c>
      <c r="J21" s="38"/>
    </row>
    <row r="22" spans="1:11" ht="13.5" thickTop="1">
      <c r="A22" s="433" t="s">
        <v>472</v>
      </c>
      <c r="D22" s="628"/>
      <c r="K22" s="486"/>
    </row>
    <row r="23" spans="3:5" ht="12.75">
      <c r="C23" s="38"/>
      <c r="D23" s="628"/>
      <c r="E23" s="628"/>
    </row>
    <row r="24" ht="12.75">
      <c r="C24" s="38"/>
    </row>
    <row r="25" ht="12.75">
      <c r="C25" s="38"/>
    </row>
    <row r="26" ht="12.75">
      <c r="C26" s="38"/>
    </row>
  </sheetData>
  <sheetProtection/>
  <mergeCells count="6">
    <mergeCell ref="F5:G5"/>
    <mergeCell ref="H5:I5"/>
    <mergeCell ref="A1:I1"/>
    <mergeCell ref="A2:I2"/>
    <mergeCell ref="H3:I3"/>
    <mergeCell ref="F4:I4"/>
  </mergeCells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22"/>
  <sheetViews>
    <sheetView zoomScalePageLayoutView="0" workbookViewId="0" topLeftCell="A1">
      <selection activeCell="M33" sqref="M33"/>
    </sheetView>
  </sheetViews>
  <sheetFormatPr defaultColWidth="9.140625" defaultRowHeight="12.75"/>
  <cols>
    <col min="1" max="1" width="9.140625" style="635" customWidth="1"/>
    <col min="2" max="2" width="10.00390625" style="635" customWidth="1"/>
    <col min="3" max="3" width="9.00390625" style="635" customWidth="1"/>
    <col min="4" max="4" width="10.57421875" style="635" customWidth="1"/>
    <col min="5" max="5" width="9.28125" style="635" customWidth="1"/>
    <col min="6" max="6" width="9.7109375" style="635" customWidth="1"/>
    <col min="7" max="8" width="10.28125" style="635" customWidth="1"/>
    <col min="9" max="9" width="10.7109375" style="635" customWidth="1"/>
    <col min="10" max="10" width="9.28125" style="635" customWidth="1"/>
    <col min="11" max="12" width="9.140625" style="635" customWidth="1"/>
    <col min="13" max="13" width="9.8515625" style="635" customWidth="1"/>
    <col min="14" max="14" width="10.00390625" style="635" customWidth="1"/>
    <col min="15" max="16384" width="9.140625" style="635" customWidth="1"/>
  </cols>
  <sheetData>
    <row r="1" spans="2:14" ht="12.75">
      <c r="B1" s="1750" t="s">
        <v>570</v>
      </c>
      <c r="C1" s="1750"/>
      <c r="D1" s="1750"/>
      <c r="E1" s="1750"/>
      <c r="F1" s="1750"/>
      <c r="G1" s="1750"/>
      <c r="H1" s="1750"/>
      <c r="I1" s="1750"/>
      <c r="J1" s="1750"/>
      <c r="K1" s="1750"/>
      <c r="L1" s="1750"/>
      <c r="M1" s="1750"/>
      <c r="N1" s="1750"/>
    </row>
    <row r="2" spans="2:14" ht="15.75" customHeight="1">
      <c r="B2" s="1751" t="s">
        <v>1165</v>
      </c>
      <c r="C2" s="1751"/>
      <c r="D2" s="1751"/>
      <c r="E2" s="1751"/>
      <c r="F2" s="1751"/>
      <c r="G2" s="1751"/>
      <c r="H2" s="1751"/>
      <c r="I2" s="1751"/>
      <c r="J2" s="1751"/>
      <c r="K2" s="1751"/>
      <c r="L2" s="1751"/>
      <c r="M2" s="1751"/>
      <c r="N2" s="1751"/>
    </row>
    <row r="3" spans="2:14" ht="13.5" thickBot="1">
      <c r="B3" s="9"/>
      <c r="D3" s="9"/>
      <c r="N3" s="809" t="s">
        <v>231</v>
      </c>
    </row>
    <row r="4" spans="2:14" ht="18.75" customHeight="1" thickTop="1">
      <c r="B4" s="636"/>
      <c r="C4" s="1752" t="s">
        <v>952</v>
      </c>
      <c r="D4" s="1752"/>
      <c r="E4" s="1752"/>
      <c r="F4" s="1752"/>
      <c r="G4" s="1752"/>
      <c r="H4" s="1753"/>
      <c r="I4" s="1752" t="s">
        <v>953</v>
      </c>
      <c r="J4" s="1752"/>
      <c r="K4" s="1752"/>
      <c r="L4" s="1752"/>
      <c r="M4" s="1752"/>
      <c r="N4" s="1753"/>
    </row>
    <row r="5" spans="2:14" ht="17.25" customHeight="1">
      <c r="B5" s="1754" t="s">
        <v>723</v>
      </c>
      <c r="C5" s="1756" t="s">
        <v>758</v>
      </c>
      <c r="D5" s="1757"/>
      <c r="E5" s="1758" t="s">
        <v>471</v>
      </c>
      <c r="F5" s="1757"/>
      <c r="G5" s="1758" t="s">
        <v>317</v>
      </c>
      <c r="H5" s="1759"/>
      <c r="I5" s="1756" t="s">
        <v>758</v>
      </c>
      <c r="J5" s="1757"/>
      <c r="K5" s="1760" t="s">
        <v>471</v>
      </c>
      <c r="L5" s="1761"/>
      <c r="M5" s="1762" t="s">
        <v>317</v>
      </c>
      <c r="N5" s="1763"/>
    </row>
    <row r="6" spans="2:14" ht="38.25">
      <c r="B6" s="1755"/>
      <c r="C6" s="310" t="s">
        <v>436</v>
      </c>
      <c r="D6" s="638" t="s">
        <v>1166</v>
      </c>
      <c r="E6" s="94" t="s">
        <v>436</v>
      </c>
      <c r="F6" s="638" t="s">
        <v>1166</v>
      </c>
      <c r="G6" s="637" t="s">
        <v>436</v>
      </c>
      <c r="H6" s="639" t="s">
        <v>1166</v>
      </c>
      <c r="I6" s="310" t="s">
        <v>436</v>
      </c>
      <c r="J6" s="638" t="s">
        <v>1166</v>
      </c>
      <c r="K6" s="94" t="s">
        <v>436</v>
      </c>
      <c r="L6" s="638" t="s">
        <v>1166</v>
      </c>
      <c r="M6" s="536" t="s">
        <v>436</v>
      </c>
      <c r="N6" s="640" t="s">
        <v>1166</v>
      </c>
    </row>
    <row r="7" spans="2:14" ht="15.75" customHeight="1">
      <c r="B7" s="641" t="s">
        <v>872</v>
      </c>
      <c r="C7" s="1148">
        <v>0</v>
      </c>
      <c r="D7" s="1134">
        <v>0</v>
      </c>
      <c r="E7" s="1138">
        <v>0</v>
      </c>
      <c r="F7" s="1135">
        <v>0</v>
      </c>
      <c r="G7" s="1142">
        <v>0</v>
      </c>
      <c r="H7" s="1144">
        <v>0</v>
      </c>
      <c r="I7" s="1148">
        <v>0</v>
      </c>
      <c r="J7" s="1134">
        <v>0</v>
      </c>
      <c r="K7" s="1138">
        <v>0</v>
      </c>
      <c r="L7" s="1135">
        <v>0</v>
      </c>
      <c r="M7" s="1142">
        <v>0</v>
      </c>
      <c r="N7" s="1144">
        <v>0</v>
      </c>
    </row>
    <row r="8" spans="2:14" ht="15.75" customHeight="1">
      <c r="B8" s="641" t="s">
        <v>873</v>
      </c>
      <c r="C8" s="1135">
        <v>0</v>
      </c>
      <c r="D8" s="1134">
        <v>0</v>
      </c>
      <c r="E8" s="1138">
        <v>0</v>
      </c>
      <c r="F8" s="1135">
        <v>0</v>
      </c>
      <c r="G8" s="1142">
        <v>3500</v>
      </c>
      <c r="H8" s="1144">
        <v>1.0092</v>
      </c>
      <c r="I8" s="1135">
        <v>0</v>
      </c>
      <c r="J8" s="1134">
        <v>0</v>
      </c>
      <c r="K8" s="1138">
        <v>0</v>
      </c>
      <c r="L8" s="1135">
        <v>0</v>
      </c>
      <c r="M8" s="1142">
        <v>0</v>
      </c>
      <c r="N8" s="1144">
        <v>0</v>
      </c>
    </row>
    <row r="9" spans="2:14" ht="15.75" customHeight="1">
      <c r="B9" s="641" t="s">
        <v>874</v>
      </c>
      <c r="C9" s="1141">
        <v>2000</v>
      </c>
      <c r="D9" s="1134">
        <v>5.56</v>
      </c>
      <c r="E9" s="1138">
        <v>0</v>
      </c>
      <c r="F9" s="1135">
        <v>0</v>
      </c>
      <c r="G9" s="1142">
        <v>5000</v>
      </c>
      <c r="H9" s="1144">
        <v>0.9421</v>
      </c>
      <c r="I9" s="1135">
        <v>0</v>
      </c>
      <c r="J9" s="1134">
        <v>0</v>
      </c>
      <c r="K9" s="1138">
        <v>0</v>
      </c>
      <c r="L9" s="1135">
        <v>0</v>
      </c>
      <c r="M9" s="1142">
        <v>0</v>
      </c>
      <c r="N9" s="1144">
        <v>0</v>
      </c>
    </row>
    <row r="10" spans="2:14" ht="15.75" customHeight="1">
      <c r="B10" s="641" t="s">
        <v>875</v>
      </c>
      <c r="C10" s="1135">
        <v>0</v>
      </c>
      <c r="D10" s="1134">
        <v>0</v>
      </c>
      <c r="E10" s="1138">
        <v>0</v>
      </c>
      <c r="F10" s="1135">
        <v>0</v>
      </c>
      <c r="G10" s="1135">
        <v>0</v>
      </c>
      <c r="H10" s="1144">
        <v>0</v>
      </c>
      <c r="I10" s="1135">
        <v>0</v>
      </c>
      <c r="J10" s="1134">
        <v>0</v>
      </c>
      <c r="K10" s="1138">
        <v>0</v>
      </c>
      <c r="L10" s="1135">
        <v>0</v>
      </c>
      <c r="M10" s="1135">
        <v>0</v>
      </c>
      <c r="N10" s="1144">
        <v>0</v>
      </c>
    </row>
    <row r="11" spans="2:14" ht="15.75" customHeight="1">
      <c r="B11" s="641" t="s">
        <v>876</v>
      </c>
      <c r="C11" s="1135">
        <v>0</v>
      </c>
      <c r="D11" s="1134">
        <v>0</v>
      </c>
      <c r="E11" s="1139">
        <v>5400</v>
      </c>
      <c r="F11" s="1135">
        <v>3.5852</v>
      </c>
      <c r="G11" s="1136">
        <v>0</v>
      </c>
      <c r="H11" s="1144">
        <v>0</v>
      </c>
      <c r="I11" s="1135">
        <v>0</v>
      </c>
      <c r="J11" s="1134">
        <v>0</v>
      </c>
      <c r="K11" s="1138">
        <v>0</v>
      </c>
      <c r="L11" s="1135">
        <v>0</v>
      </c>
      <c r="M11" s="1136">
        <v>0</v>
      </c>
      <c r="N11" s="1144">
        <v>0</v>
      </c>
    </row>
    <row r="12" spans="2:14" ht="15.75" customHeight="1">
      <c r="B12" s="641" t="s">
        <v>877</v>
      </c>
      <c r="C12" s="1135">
        <v>0</v>
      </c>
      <c r="D12" s="1134">
        <v>0</v>
      </c>
      <c r="E12" s="1139">
        <v>3000</v>
      </c>
      <c r="F12" s="1135">
        <v>2.98</v>
      </c>
      <c r="G12" s="1136">
        <v>0</v>
      </c>
      <c r="H12" s="1144">
        <v>0</v>
      </c>
      <c r="I12" s="1135">
        <v>0</v>
      </c>
      <c r="J12" s="1134">
        <v>0</v>
      </c>
      <c r="K12" s="1138">
        <v>0</v>
      </c>
      <c r="L12" s="1135">
        <v>0</v>
      </c>
      <c r="M12" s="1136">
        <v>0</v>
      </c>
      <c r="N12" s="1144">
        <v>0</v>
      </c>
    </row>
    <row r="13" spans="2:14" ht="15.75" customHeight="1">
      <c r="B13" s="641" t="s">
        <v>878</v>
      </c>
      <c r="C13" s="1135">
        <v>0</v>
      </c>
      <c r="D13" s="1134">
        <v>0</v>
      </c>
      <c r="E13" s="1139">
        <v>0</v>
      </c>
      <c r="F13" s="1135">
        <v>0</v>
      </c>
      <c r="G13" s="1136">
        <v>0</v>
      </c>
      <c r="H13" s="1144">
        <v>0</v>
      </c>
      <c r="I13" s="1135">
        <v>0</v>
      </c>
      <c r="J13" s="1134">
        <v>0</v>
      </c>
      <c r="K13" s="1139">
        <v>0</v>
      </c>
      <c r="L13" s="1135">
        <v>0</v>
      </c>
      <c r="M13" s="1136">
        <v>0</v>
      </c>
      <c r="N13" s="1144">
        <v>0</v>
      </c>
    </row>
    <row r="14" spans="2:14" ht="15.75" customHeight="1">
      <c r="B14" s="641" t="s">
        <v>879</v>
      </c>
      <c r="C14" s="1135">
        <v>0</v>
      </c>
      <c r="D14" s="1134">
        <v>0</v>
      </c>
      <c r="E14" s="1139">
        <v>0</v>
      </c>
      <c r="F14" s="1135">
        <v>0</v>
      </c>
      <c r="G14" s="1136">
        <v>0</v>
      </c>
      <c r="H14" s="1144">
        <v>0</v>
      </c>
      <c r="I14" s="1135">
        <v>0</v>
      </c>
      <c r="J14" s="1134">
        <v>0</v>
      </c>
      <c r="K14" s="1139">
        <v>0</v>
      </c>
      <c r="L14" s="1135">
        <v>0</v>
      </c>
      <c r="M14" s="1645">
        <v>0</v>
      </c>
      <c r="N14" s="1144">
        <v>0</v>
      </c>
    </row>
    <row r="15" spans="2:14" ht="15.75" customHeight="1">
      <c r="B15" s="641" t="s">
        <v>880</v>
      </c>
      <c r="C15" s="1141">
        <v>0</v>
      </c>
      <c r="D15" s="1134">
        <v>0</v>
      </c>
      <c r="E15" s="1139">
        <v>0</v>
      </c>
      <c r="F15" s="1135">
        <v>0</v>
      </c>
      <c r="G15" s="1136">
        <v>0</v>
      </c>
      <c r="H15" s="1144">
        <v>0</v>
      </c>
      <c r="I15" s="1141">
        <v>0</v>
      </c>
      <c r="J15" s="1134">
        <v>0</v>
      </c>
      <c r="K15" s="1139">
        <v>0</v>
      </c>
      <c r="L15" s="1135">
        <v>0</v>
      </c>
      <c r="M15" s="1136">
        <v>0</v>
      </c>
      <c r="N15" s="1144">
        <v>0</v>
      </c>
    </row>
    <row r="16" spans="2:14" ht="15.75" customHeight="1">
      <c r="B16" s="641" t="s">
        <v>599</v>
      </c>
      <c r="C16" s="1141">
        <v>0</v>
      </c>
      <c r="D16" s="1134">
        <v>0</v>
      </c>
      <c r="E16" s="1138">
        <v>0</v>
      </c>
      <c r="F16" s="1135">
        <v>0</v>
      </c>
      <c r="G16" s="1142"/>
      <c r="H16" s="1144"/>
      <c r="I16" s="1141">
        <v>0</v>
      </c>
      <c r="J16" s="1134">
        <v>0</v>
      </c>
      <c r="K16" s="1138">
        <v>0</v>
      </c>
      <c r="L16" s="1135">
        <v>0</v>
      </c>
      <c r="M16" s="1142"/>
      <c r="N16" s="1144"/>
    </row>
    <row r="17" spans="2:14" ht="15.75" customHeight="1">
      <c r="B17" s="641" t="s">
        <v>600</v>
      </c>
      <c r="C17" s="1141">
        <v>0</v>
      </c>
      <c r="D17" s="1134">
        <v>0</v>
      </c>
      <c r="E17" s="1138">
        <v>0</v>
      </c>
      <c r="F17" s="1135">
        <v>0</v>
      </c>
      <c r="G17" s="1142"/>
      <c r="H17" s="1144"/>
      <c r="I17" s="1141">
        <v>0</v>
      </c>
      <c r="J17" s="1134">
        <v>0</v>
      </c>
      <c r="K17" s="1138">
        <v>0</v>
      </c>
      <c r="L17" s="1135">
        <v>0</v>
      </c>
      <c r="M17" s="1142"/>
      <c r="N17" s="1144"/>
    </row>
    <row r="18" spans="2:14" ht="15.75" customHeight="1">
      <c r="B18" s="642" t="s">
        <v>601</v>
      </c>
      <c r="C18" s="1149">
        <v>0</v>
      </c>
      <c r="D18" s="1137">
        <v>0</v>
      </c>
      <c r="E18" s="1138">
        <v>0</v>
      </c>
      <c r="F18" s="1135">
        <v>0</v>
      </c>
      <c r="G18" s="1142"/>
      <c r="H18" s="1144"/>
      <c r="I18" s="1149">
        <v>0</v>
      </c>
      <c r="J18" s="1137">
        <v>0</v>
      </c>
      <c r="K18" s="1138">
        <v>0</v>
      </c>
      <c r="L18" s="1135">
        <v>0</v>
      </c>
      <c r="M18" s="1142"/>
      <c r="N18" s="1144"/>
    </row>
    <row r="19" spans="2:14" ht="15.75" customHeight="1" thickBot="1">
      <c r="B19" s="643" t="s">
        <v>604</v>
      </c>
      <c r="C19" s="1150">
        <v>2000</v>
      </c>
      <c r="D19" s="1147">
        <v>5.56</v>
      </c>
      <c r="E19" s="1140">
        <v>8400</v>
      </c>
      <c r="F19" s="1146">
        <v>3.28</v>
      </c>
      <c r="G19" s="1143">
        <v>8500</v>
      </c>
      <c r="H19" s="1145"/>
      <c r="I19" s="1150">
        <v>0</v>
      </c>
      <c r="J19" s="1147">
        <v>0</v>
      </c>
      <c r="K19" s="1140">
        <v>0</v>
      </c>
      <c r="L19" s="1146">
        <v>0</v>
      </c>
      <c r="M19" s="1143">
        <v>0</v>
      </c>
      <c r="N19" s="1145"/>
    </row>
    <row r="20" ht="13.5" thickTop="1">
      <c r="B20" s="36" t="s">
        <v>109</v>
      </c>
    </row>
    <row r="21" ht="12.75">
      <c r="B21" s="36"/>
    </row>
    <row r="22" ht="12.75">
      <c r="B22" s="36"/>
    </row>
  </sheetData>
  <sheetProtection/>
  <mergeCells count="11">
    <mergeCell ref="M5:N5"/>
    <mergeCell ref="B1:N1"/>
    <mergeCell ref="B2:N2"/>
    <mergeCell ref="C4:H4"/>
    <mergeCell ref="I4:N4"/>
    <mergeCell ref="B5:B6"/>
    <mergeCell ref="C5:D5"/>
    <mergeCell ref="E5:F5"/>
    <mergeCell ref="G5:H5"/>
    <mergeCell ref="I5:J5"/>
    <mergeCell ref="K5:L5"/>
  </mergeCells>
  <printOptions/>
  <pageMargins left="0.7" right="0.7" top="0.75" bottom="0.75" header="0.3" footer="0.3"/>
  <pageSetup fitToHeight="1" fitToWidth="1" horizontalDpi="600" verticalDpi="600" orientation="portrait" scale="6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zoomScalePageLayoutView="0" workbookViewId="0" topLeftCell="A1">
      <selection activeCell="M25" sqref="M25"/>
    </sheetView>
  </sheetViews>
  <sheetFormatPr defaultColWidth="9.140625" defaultRowHeight="12.75"/>
  <cols>
    <col min="1" max="1" width="12.421875" style="9" customWidth="1"/>
    <col min="2" max="2" width="9.57421875" style="9" customWidth="1"/>
    <col min="3" max="3" width="9.8515625" style="9" customWidth="1"/>
    <col min="4" max="4" width="10.28125" style="9" customWidth="1"/>
    <col min="5" max="5" width="9.57421875" style="9" customWidth="1"/>
    <col min="6" max="6" width="9.7109375" style="9" customWidth="1"/>
    <col min="7" max="7" width="10.28125" style="9" customWidth="1"/>
    <col min="8" max="8" width="10.7109375" style="9" customWidth="1"/>
    <col min="9" max="9" width="10.140625" style="9" customWidth="1"/>
    <col min="10" max="10" width="10.28125" style="9" customWidth="1"/>
    <col min="11" max="11" width="10.421875" style="9" customWidth="1"/>
    <col min="12" max="13" width="10.140625" style="9" customWidth="1"/>
    <col min="14" max="16384" width="9.140625" style="9" customWidth="1"/>
  </cols>
  <sheetData>
    <row r="1" spans="1:13" ht="12.75">
      <c r="A1" s="1750" t="s">
        <v>571</v>
      </c>
      <c r="B1" s="1750"/>
      <c r="C1" s="1750"/>
      <c r="D1" s="1750"/>
      <c r="E1" s="1750"/>
      <c r="F1" s="1750"/>
      <c r="G1" s="1750"/>
      <c r="H1" s="1750"/>
      <c r="I1" s="1750"/>
      <c r="J1" s="1750"/>
      <c r="K1" s="1750"/>
      <c r="L1" s="1750"/>
      <c r="M1" s="1750"/>
    </row>
    <row r="2" spans="1:13" ht="15.75">
      <c r="A2" s="1751" t="s">
        <v>1167</v>
      </c>
      <c r="B2" s="1751"/>
      <c r="C2" s="1751"/>
      <c r="D2" s="1751"/>
      <c r="E2" s="1751"/>
      <c r="F2" s="1751"/>
      <c r="G2" s="1751"/>
      <c r="H2" s="1751"/>
      <c r="I2" s="1751"/>
      <c r="J2" s="1751"/>
      <c r="K2" s="1751"/>
      <c r="L2" s="1751"/>
      <c r="M2" s="1751"/>
    </row>
    <row r="3" spans="1:13" ht="16.5" thickBot="1">
      <c r="A3" s="531"/>
      <c r="B3" s="531"/>
      <c r="C3" s="531"/>
      <c r="D3" s="531"/>
      <c r="E3" s="531"/>
      <c r="M3" s="809" t="s">
        <v>231</v>
      </c>
    </row>
    <row r="4" spans="1:13" ht="19.5" customHeight="1" thickTop="1">
      <c r="A4" s="636"/>
      <c r="B4" s="1752" t="s">
        <v>954</v>
      </c>
      <c r="C4" s="1752"/>
      <c r="D4" s="1752"/>
      <c r="E4" s="1752"/>
      <c r="F4" s="1752"/>
      <c r="G4" s="1753"/>
      <c r="H4" s="1764" t="s">
        <v>955</v>
      </c>
      <c r="I4" s="1752"/>
      <c r="J4" s="1752"/>
      <c r="K4" s="1752"/>
      <c r="L4" s="1752"/>
      <c r="M4" s="1753"/>
    </row>
    <row r="5" spans="1:13" s="635" customFormat="1" ht="19.5" customHeight="1">
      <c r="A5" s="1754" t="s">
        <v>723</v>
      </c>
      <c r="B5" s="1765" t="s">
        <v>758</v>
      </c>
      <c r="C5" s="1761"/>
      <c r="D5" s="1760" t="s">
        <v>471</v>
      </c>
      <c r="E5" s="1761"/>
      <c r="F5" s="1760" t="s">
        <v>317</v>
      </c>
      <c r="G5" s="1763"/>
      <c r="H5" s="1762" t="s">
        <v>758</v>
      </c>
      <c r="I5" s="1761"/>
      <c r="J5" s="1760" t="s">
        <v>471</v>
      </c>
      <c r="K5" s="1761"/>
      <c r="L5" s="1760" t="s">
        <v>317</v>
      </c>
      <c r="M5" s="1763"/>
    </row>
    <row r="6" spans="1:13" s="635" customFormat="1" ht="24" customHeight="1">
      <c r="A6" s="1755"/>
      <c r="B6" s="310" t="s">
        <v>436</v>
      </c>
      <c r="C6" s="638" t="s">
        <v>1166</v>
      </c>
      <c r="D6" s="94" t="s">
        <v>436</v>
      </c>
      <c r="E6" s="638" t="s">
        <v>1166</v>
      </c>
      <c r="F6" s="637" t="s">
        <v>436</v>
      </c>
      <c r="G6" s="639" t="s">
        <v>1166</v>
      </c>
      <c r="H6" s="94" t="s">
        <v>436</v>
      </c>
      <c r="I6" s="638" t="s">
        <v>1166</v>
      </c>
      <c r="J6" s="94" t="s">
        <v>436</v>
      </c>
      <c r="K6" s="638" t="s">
        <v>1166</v>
      </c>
      <c r="L6" s="637" t="s">
        <v>436</v>
      </c>
      <c r="M6" s="639" t="s">
        <v>1166</v>
      </c>
    </row>
    <row r="7" spans="1:13" ht="15.75" customHeight="1">
      <c r="A7" s="641" t="s">
        <v>872</v>
      </c>
      <c r="B7" s="1161">
        <v>0</v>
      </c>
      <c r="C7" s="1151"/>
      <c r="D7" s="1160">
        <v>727.98</v>
      </c>
      <c r="E7" s="1152">
        <v>9.1787</v>
      </c>
      <c r="F7" s="1164">
        <v>0</v>
      </c>
      <c r="G7" s="1166">
        <v>0</v>
      </c>
      <c r="H7" s="1156">
        <v>12000</v>
      </c>
      <c r="I7" s="1151">
        <v>3.7527</v>
      </c>
      <c r="J7" s="1160">
        <v>0</v>
      </c>
      <c r="K7" s="1152">
        <v>0</v>
      </c>
      <c r="L7" s="1164">
        <v>0</v>
      </c>
      <c r="M7" s="1166">
        <v>0</v>
      </c>
    </row>
    <row r="8" spans="1:13" ht="15.75" customHeight="1">
      <c r="A8" s="641" t="s">
        <v>873</v>
      </c>
      <c r="B8" s="1161">
        <v>0</v>
      </c>
      <c r="C8" s="1151"/>
      <c r="D8" s="1156">
        <v>15.76</v>
      </c>
      <c r="E8" s="1152">
        <v>9.2528</v>
      </c>
      <c r="F8" s="1164">
        <v>0</v>
      </c>
      <c r="G8" s="1166">
        <v>0</v>
      </c>
      <c r="H8" s="1156">
        <v>7000</v>
      </c>
      <c r="I8" s="1151">
        <v>3.3509</v>
      </c>
      <c r="J8" s="1156">
        <v>0</v>
      </c>
      <c r="K8" s="1152">
        <v>0</v>
      </c>
      <c r="L8" s="1164">
        <v>0</v>
      </c>
      <c r="M8" s="1166">
        <v>0</v>
      </c>
    </row>
    <row r="9" spans="1:13" ht="15.75" customHeight="1">
      <c r="A9" s="641" t="s">
        <v>874</v>
      </c>
      <c r="B9" s="1161">
        <v>3000</v>
      </c>
      <c r="C9" s="1151">
        <v>9.7409</v>
      </c>
      <c r="D9" s="1156">
        <v>0</v>
      </c>
      <c r="E9" s="1156">
        <v>0</v>
      </c>
      <c r="F9" s="1164">
        <v>0</v>
      </c>
      <c r="G9" s="1166">
        <v>0</v>
      </c>
      <c r="H9" s="1156">
        <v>0</v>
      </c>
      <c r="I9" s="1156">
        <v>0</v>
      </c>
      <c r="J9" s="1156">
        <v>0</v>
      </c>
      <c r="K9" s="1152">
        <v>0</v>
      </c>
      <c r="L9" s="1164">
        <v>0</v>
      </c>
      <c r="M9" s="1166">
        <v>0</v>
      </c>
    </row>
    <row r="10" spans="1:13" ht="15.75" customHeight="1">
      <c r="A10" s="641" t="s">
        <v>875</v>
      </c>
      <c r="B10" s="1161">
        <v>2000</v>
      </c>
      <c r="C10" s="1151">
        <v>10.3777</v>
      </c>
      <c r="D10" s="1156">
        <v>0</v>
      </c>
      <c r="E10" s="1152">
        <v>0</v>
      </c>
      <c r="F10" s="1164">
        <v>0</v>
      </c>
      <c r="G10" s="1166">
        <v>0</v>
      </c>
      <c r="H10" s="1156">
        <v>0</v>
      </c>
      <c r="I10" s="1156">
        <v>0</v>
      </c>
      <c r="J10" s="1156">
        <v>0</v>
      </c>
      <c r="K10" s="1152">
        <v>0</v>
      </c>
      <c r="L10" s="1164">
        <v>0</v>
      </c>
      <c r="M10" s="1166">
        <v>0</v>
      </c>
    </row>
    <row r="11" spans="1:13" ht="15.75" customHeight="1">
      <c r="A11" s="641" t="s">
        <v>876</v>
      </c>
      <c r="B11" s="1161">
        <v>0</v>
      </c>
      <c r="C11" s="1151">
        <v>0</v>
      </c>
      <c r="D11" s="1156">
        <v>0</v>
      </c>
      <c r="E11" s="1152">
        <v>0</v>
      </c>
      <c r="F11" s="1153">
        <v>0</v>
      </c>
      <c r="G11" s="1166">
        <v>0</v>
      </c>
      <c r="H11" s="1156">
        <v>0</v>
      </c>
      <c r="I11" s="1156">
        <v>0</v>
      </c>
      <c r="J11" s="1156">
        <v>0</v>
      </c>
      <c r="K11" s="1152">
        <v>0</v>
      </c>
      <c r="L11" s="1153">
        <v>0</v>
      </c>
      <c r="M11" s="1166">
        <v>0</v>
      </c>
    </row>
    <row r="12" spans="1:13" ht="15.75" customHeight="1">
      <c r="A12" s="641" t="s">
        <v>877</v>
      </c>
      <c r="B12" s="1161">
        <v>13000</v>
      </c>
      <c r="C12" s="1151">
        <v>10.4072</v>
      </c>
      <c r="D12" s="1156">
        <v>0</v>
      </c>
      <c r="E12" s="1152">
        <v>0</v>
      </c>
      <c r="F12" s="1153">
        <v>0</v>
      </c>
      <c r="G12" s="1166">
        <v>0</v>
      </c>
      <c r="H12" s="1156">
        <v>0</v>
      </c>
      <c r="I12" s="1156">
        <v>0</v>
      </c>
      <c r="J12" s="1156">
        <v>0</v>
      </c>
      <c r="K12" s="1152">
        <v>0</v>
      </c>
      <c r="L12" s="1153">
        <v>0</v>
      </c>
      <c r="M12" s="1166">
        <v>0</v>
      </c>
    </row>
    <row r="13" spans="1:13" ht="15.75" customHeight="1">
      <c r="A13" s="641" t="s">
        <v>878</v>
      </c>
      <c r="B13" s="1161">
        <v>10000</v>
      </c>
      <c r="C13" s="1151">
        <v>10.3571</v>
      </c>
      <c r="D13" s="1156">
        <v>0</v>
      </c>
      <c r="E13" s="1152">
        <v>0</v>
      </c>
      <c r="F13" s="1153">
        <v>0</v>
      </c>
      <c r="G13" s="1166">
        <v>0</v>
      </c>
      <c r="H13" s="1156">
        <v>0</v>
      </c>
      <c r="I13" s="1156">
        <v>0</v>
      </c>
      <c r="J13" s="1156">
        <v>0</v>
      </c>
      <c r="K13" s="1152">
        <v>0</v>
      </c>
      <c r="L13" s="1153">
        <v>0</v>
      </c>
      <c r="M13" s="1166">
        <v>0</v>
      </c>
    </row>
    <row r="14" spans="1:13" ht="15.75" customHeight="1">
      <c r="A14" s="641" t="s">
        <v>879</v>
      </c>
      <c r="B14" s="1161">
        <v>13804.6</v>
      </c>
      <c r="C14" s="1151">
        <v>9.9028</v>
      </c>
      <c r="D14" s="1156">
        <v>0</v>
      </c>
      <c r="E14" s="1152">
        <v>0</v>
      </c>
      <c r="F14" s="1153">
        <v>0</v>
      </c>
      <c r="G14" s="1166">
        <v>0</v>
      </c>
      <c r="H14" s="1156">
        <v>0</v>
      </c>
      <c r="I14" s="1156">
        <v>0</v>
      </c>
      <c r="J14" s="1156">
        <v>0</v>
      </c>
      <c r="K14" s="1152">
        <v>0</v>
      </c>
      <c r="L14" s="1153">
        <v>0</v>
      </c>
      <c r="M14" s="1166">
        <v>0</v>
      </c>
    </row>
    <row r="15" spans="1:13" ht="15.75" customHeight="1">
      <c r="A15" s="641" t="s">
        <v>880</v>
      </c>
      <c r="B15" s="1162">
        <v>15187.375</v>
      </c>
      <c r="C15" s="1151">
        <v>9.8698</v>
      </c>
      <c r="D15" s="1156">
        <v>0</v>
      </c>
      <c r="E15" s="1152">
        <v>0</v>
      </c>
      <c r="F15" s="1153">
        <v>0</v>
      </c>
      <c r="G15" s="1166">
        <v>0</v>
      </c>
      <c r="H15" s="1155">
        <v>0</v>
      </c>
      <c r="I15" s="1155">
        <v>0</v>
      </c>
      <c r="J15" s="1156">
        <v>0</v>
      </c>
      <c r="K15" s="1152">
        <v>0</v>
      </c>
      <c r="L15" s="1153">
        <v>0</v>
      </c>
      <c r="M15" s="1166">
        <v>0</v>
      </c>
    </row>
    <row r="16" spans="1:13" ht="15.75" customHeight="1">
      <c r="A16" s="641" t="s">
        <v>599</v>
      </c>
      <c r="B16" s="1162">
        <v>18217.4</v>
      </c>
      <c r="C16" s="1151">
        <v>9.9267</v>
      </c>
      <c r="D16" s="1157">
        <v>0</v>
      </c>
      <c r="E16" s="1152">
        <v>0</v>
      </c>
      <c r="F16" s="1164"/>
      <c r="G16" s="1166"/>
      <c r="H16" s="1170">
        <v>0</v>
      </c>
      <c r="I16" s="1170">
        <v>0</v>
      </c>
      <c r="J16" s="1156">
        <v>0</v>
      </c>
      <c r="K16" s="1152">
        <v>0</v>
      </c>
      <c r="L16" s="1164"/>
      <c r="M16" s="1166"/>
    </row>
    <row r="17" spans="1:13" ht="15.75" customHeight="1">
      <c r="A17" s="641" t="s">
        <v>600</v>
      </c>
      <c r="B17" s="1162">
        <v>7194.3</v>
      </c>
      <c r="C17" s="1151">
        <v>9.7334</v>
      </c>
      <c r="D17" s="1157">
        <v>0</v>
      </c>
      <c r="E17" s="1152">
        <v>0</v>
      </c>
      <c r="F17" s="1164"/>
      <c r="G17" s="1166"/>
      <c r="H17" s="1170">
        <v>0</v>
      </c>
      <c r="I17" s="1170">
        <v>0</v>
      </c>
      <c r="J17" s="1156">
        <v>0</v>
      </c>
      <c r="K17" s="1152">
        <v>0</v>
      </c>
      <c r="L17" s="1164"/>
      <c r="M17" s="1166"/>
    </row>
    <row r="18" spans="1:13" ht="15.75" customHeight="1">
      <c r="A18" s="642" t="s">
        <v>601</v>
      </c>
      <c r="B18" s="1161">
        <v>9982.4</v>
      </c>
      <c r="C18" s="1154">
        <v>9.6213</v>
      </c>
      <c r="D18" s="1157">
        <v>0</v>
      </c>
      <c r="E18" s="1152">
        <v>0</v>
      </c>
      <c r="F18" s="1164"/>
      <c r="G18" s="1166"/>
      <c r="H18" s="1170">
        <v>0</v>
      </c>
      <c r="I18" s="1170">
        <v>0</v>
      </c>
      <c r="J18" s="1158">
        <v>0</v>
      </c>
      <c r="K18" s="1152">
        <v>0</v>
      </c>
      <c r="L18" s="1164"/>
      <c r="M18" s="1166"/>
    </row>
    <row r="19" spans="1:13" ht="15.75" customHeight="1" thickBot="1">
      <c r="A19" s="643" t="s">
        <v>604</v>
      </c>
      <c r="B19" s="1163">
        <v>92386.075</v>
      </c>
      <c r="C19" s="1169">
        <v>9.98</v>
      </c>
      <c r="D19" s="1159">
        <v>743.74</v>
      </c>
      <c r="E19" s="1168">
        <v>9.18</v>
      </c>
      <c r="F19" s="1165">
        <v>0</v>
      </c>
      <c r="G19" s="1167"/>
      <c r="H19" s="1159">
        <v>19000</v>
      </c>
      <c r="I19" s="1169">
        <v>3.6</v>
      </c>
      <c r="J19" s="1159">
        <v>0</v>
      </c>
      <c r="K19" s="1168">
        <v>0</v>
      </c>
      <c r="L19" s="1165">
        <v>0</v>
      </c>
      <c r="M19" s="1167"/>
    </row>
    <row r="20" spans="1:7" ht="15.75" customHeight="1" thickTop="1">
      <c r="A20" s="36" t="s">
        <v>109</v>
      </c>
      <c r="B20" s="644"/>
      <c r="C20" s="644"/>
      <c r="D20" s="644"/>
      <c r="E20" s="644"/>
      <c r="F20" s="644"/>
      <c r="G20" s="644"/>
    </row>
    <row r="21" ht="15.75" customHeight="1">
      <c r="A21" s="36"/>
    </row>
    <row r="26" spans="2:4" ht="12.75">
      <c r="B26" s="645"/>
      <c r="C26" s="645"/>
      <c r="D26" s="645"/>
    </row>
  </sheetData>
  <sheetProtection/>
  <mergeCells count="11">
    <mergeCell ref="L5:M5"/>
    <mergeCell ref="A1:M1"/>
    <mergeCell ref="A2:M2"/>
    <mergeCell ref="B4:G4"/>
    <mergeCell ref="H4:M4"/>
    <mergeCell ref="A5:A6"/>
    <mergeCell ref="B5:C5"/>
    <mergeCell ref="D5:E5"/>
    <mergeCell ref="F5:G5"/>
    <mergeCell ref="H5:I5"/>
    <mergeCell ref="J5:K5"/>
  </mergeCells>
  <printOptions/>
  <pageMargins left="0.7" right="0.7" top="0.75" bottom="0.75" header="0.3" footer="0.3"/>
  <pageSetup fitToHeight="1" fitToWidth="1" horizontalDpi="600" verticalDpi="600" orientation="portrait" scale="6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A15" sqref="A15:IV15"/>
    </sheetView>
  </sheetViews>
  <sheetFormatPr defaultColWidth="9.140625" defaultRowHeight="12.75"/>
  <cols>
    <col min="1" max="1" width="12.00390625" style="646" customWidth="1"/>
    <col min="2" max="2" width="15.57421875" style="646" customWidth="1"/>
    <col min="3" max="3" width="16.28125" style="646" customWidth="1"/>
    <col min="4" max="4" width="16.57421875" style="646" customWidth="1"/>
    <col min="5" max="5" width="14.28125" style="646" customWidth="1"/>
    <col min="6" max="16384" width="9.140625" style="646" customWidth="1"/>
  </cols>
  <sheetData>
    <row r="1" spans="1:5" ht="12.75">
      <c r="A1" s="1766" t="s">
        <v>586</v>
      </c>
      <c r="B1" s="1766"/>
      <c r="C1" s="1766"/>
      <c r="D1" s="1766"/>
      <c r="E1" s="1766"/>
    </row>
    <row r="2" spans="1:5" ht="12.75" customHeight="1">
      <c r="A2" s="1767" t="s">
        <v>1206</v>
      </c>
      <c r="B2" s="1767"/>
      <c r="C2" s="1767"/>
      <c r="D2" s="1767"/>
      <c r="E2" s="1767"/>
    </row>
    <row r="3" spans="1:2" ht="12.75" customHeight="1" hidden="1">
      <c r="A3" s="77" t="s">
        <v>1168</v>
      </c>
      <c r="B3" s="77"/>
    </row>
    <row r="4" spans="1:5" ht="12.75" customHeight="1" thickBot="1">
      <c r="A4" s="77"/>
      <c r="B4" s="77"/>
      <c r="E4" s="836" t="s">
        <v>231</v>
      </c>
    </row>
    <row r="5" spans="1:5" ht="21.75" customHeight="1" thickTop="1">
      <c r="A5" s="1768" t="s">
        <v>723</v>
      </c>
      <c r="B5" s="532" t="s">
        <v>784</v>
      </c>
      <c r="C5" s="532" t="s">
        <v>758</v>
      </c>
      <c r="D5" s="532" t="s">
        <v>471</v>
      </c>
      <c r="E5" s="648" t="s">
        <v>317</v>
      </c>
    </row>
    <row r="6" spans="1:5" ht="17.25" customHeight="1">
      <c r="A6" s="1769"/>
      <c r="B6" s="94" t="s">
        <v>436</v>
      </c>
      <c r="C6" s="94" t="s">
        <v>436</v>
      </c>
      <c r="D6" s="94" t="s">
        <v>436</v>
      </c>
      <c r="E6" s="145" t="s">
        <v>436</v>
      </c>
    </row>
    <row r="7" spans="1:5" ht="15" customHeight="1">
      <c r="A7" s="147" t="s">
        <v>872</v>
      </c>
      <c r="B7" s="1175">
        <v>0</v>
      </c>
      <c r="C7" s="1172">
        <v>2950</v>
      </c>
      <c r="D7" s="1175">
        <v>3935.92</v>
      </c>
      <c r="E7" s="1178">
        <v>0</v>
      </c>
    </row>
    <row r="8" spans="1:5" ht="15" customHeight="1">
      <c r="A8" s="147" t="s">
        <v>873</v>
      </c>
      <c r="B8" s="1175">
        <v>350</v>
      </c>
      <c r="C8" s="1172">
        <v>0</v>
      </c>
      <c r="D8" s="1175">
        <v>203.64</v>
      </c>
      <c r="E8" s="1178">
        <v>0</v>
      </c>
    </row>
    <row r="9" spans="1:5" ht="15" customHeight="1">
      <c r="A9" s="147" t="s">
        <v>874</v>
      </c>
      <c r="B9" s="1175">
        <v>3700</v>
      </c>
      <c r="C9" s="1172">
        <v>17892.4</v>
      </c>
      <c r="D9" s="1175">
        <v>69.6</v>
      </c>
      <c r="E9" s="1178">
        <v>0</v>
      </c>
    </row>
    <row r="10" spans="1:5" ht="15" customHeight="1">
      <c r="A10" s="147" t="s">
        <v>875</v>
      </c>
      <c r="B10" s="1175">
        <v>13234</v>
      </c>
      <c r="C10" s="1172">
        <v>30968</v>
      </c>
      <c r="D10" s="1175">
        <v>2.88</v>
      </c>
      <c r="E10" s="1178">
        <v>0</v>
      </c>
    </row>
    <row r="11" spans="1:5" ht="15" customHeight="1">
      <c r="A11" s="147" t="s">
        <v>876</v>
      </c>
      <c r="B11" s="1175">
        <v>28178.9</v>
      </c>
      <c r="C11" s="1172">
        <v>29865.26</v>
      </c>
      <c r="D11" s="1175">
        <v>0</v>
      </c>
      <c r="E11" s="1178">
        <v>0</v>
      </c>
    </row>
    <row r="12" spans="1:5" ht="15" customHeight="1">
      <c r="A12" s="147" t="s">
        <v>877</v>
      </c>
      <c r="B12" s="1175">
        <v>19784.4</v>
      </c>
      <c r="C12" s="1172">
        <v>40038.26</v>
      </c>
      <c r="D12" s="1175">
        <v>36</v>
      </c>
      <c r="E12" s="1178">
        <v>1586.4</v>
      </c>
    </row>
    <row r="13" spans="1:5" ht="15" customHeight="1">
      <c r="A13" s="147" t="s">
        <v>878</v>
      </c>
      <c r="B13" s="1175">
        <v>18527.19</v>
      </c>
      <c r="C13" s="1172">
        <v>14924.88</v>
      </c>
      <c r="D13" s="1175">
        <v>45</v>
      </c>
      <c r="E13" s="1178">
        <v>1802.4</v>
      </c>
    </row>
    <row r="14" spans="1:5" ht="15" customHeight="1">
      <c r="A14" s="147" t="s">
        <v>879</v>
      </c>
      <c r="B14" s="1175">
        <v>1394.29</v>
      </c>
      <c r="C14" s="1172">
        <v>19473.1</v>
      </c>
      <c r="D14" s="1175">
        <v>54</v>
      </c>
      <c r="E14" s="1178">
        <v>13170</v>
      </c>
    </row>
    <row r="15" spans="1:5" ht="15" customHeight="1">
      <c r="A15" s="147" t="s">
        <v>880</v>
      </c>
      <c r="B15" s="1175">
        <v>6617.5</v>
      </c>
      <c r="C15" s="1171">
        <v>15559.85</v>
      </c>
      <c r="D15" s="1175">
        <v>27</v>
      </c>
      <c r="E15" s="1178">
        <v>15664.24612</v>
      </c>
    </row>
    <row r="16" spans="1:5" ht="15" customHeight="1">
      <c r="A16" s="147" t="s">
        <v>599</v>
      </c>
      <c r="B16" s="1175">
        <v>67.1</v>
      </c>
      <c r="C16" s="1171">
        <v>15101.14</v>
      </c>
      <c r="D16" s="1175">
        <v>0</v>
      </c>
      <c r="E16" s="1178"/>
    </row>
    <row r="17" spans="1:5" ht="15" customHeight="1">
      <c r="A17" s="147" t="s">
        <v>600</v>
      </c>
      <c r="B17" s="1175">
        <v>2.88</v>
      </c>
      <c r="C17" s="1172">
        <v>18952</v>
      </c>
      <c r="D17" s="1175">
        <v>1200</v>
      </c>
      <c r="E17" s="1178"/>
    </row>
    <row r="18" spans="1:5" ht="15" customHeight="1">
      <c r="A18" s="148" t="s">
        <v>601</v>
      </c>
      <c r="B18" s="1176">
        <v>4080</v>
      </c>
      <c r="C18" s="1173">
        <v>10949.11</v>
      </c>
      <c r="D18" s="1176">
        <v>0</v>
      </c>
      <c r="E18" s="1179"/>
    </row>
    <row r="19" spans="1:5" s="649" customFormat="1" ht="15.75" customHeight="1" thickBot="1">
      <c r="A19" s="162" t="s">
        <v>604</v>
      </c>
      <c r="B19" s="1177">
        <v>95936.26</v>
      </c>
      <c r="C19" s="1174">
        <v>216674</v>
      </c>
      <c r="D19" s="1177">
        <v>5574.04</v>
      </c>
      <c r="E19" s="1180">
        <v>32223.04612</v>
      </c>
    </row>
    <row r="20" spans="1:2" s="650" customFormat="1" ht="15" customHeight="1" thickTop="1">
      <c r="A20" s="36"/>
      <c r="B20" s="36"/>
    </row>
    <row r="21" spans="1:2" s="650" customFormat="1" ht="15" customHeight="1">
      <c r="A21" s="36"/>
      <c r="B21" s="36"/>
    </row>
    <row r="22" spans="1:2" s="650" customFormat="1" ht="15" customHeight="1">
      <c r="A22" s="36"/>
      <c r="B22" s="36"/>
    </row>
    <row r="23" spans="1:2" s="650" customFormat="1" ht="15" customHeight="1">
      <c r="A23" s="36"/>
      <c r="B23" s="36"/>
    </row>
    <row r="24" s="650" customFormat="1" ht="12.75"/>
    <row r="26" ht="18.75" customHeight="1"/>
    <row r="27" ht="25.5" customHeight="1"/>
    <row r="28" ht="21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</sheetData>
  <sheetProtection/>
  <mergeCells count="3">
    <mergeCell ref="A1:E1"/>
    <mergeCell ref="A2:E2"/>
    <mergeCell ref="A5:A6"/>
  </mergeCells>
  <printOptions/>
  <pageMargins left="0.7" right="0.7" top="0.75" bottom="0.75" header="0.3" footer="0.3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5.7109375" style="88" customWidth="1"/>
    <col min="2" max="2" width="12.57421875" style="88" customWidth="1"/>
    <col min="3" max="3" width="10.7109375" style="665" customWidth="1"/>
    <col min="4" max="4" width="14.140625" style="665" customWidth="1"/>
    <col min="5" max="5" width="13.421875" style="665" customWidth="1"/>
    <col min="6" max="6" width="15.7109375" style="665" customWidth="1"/>
    <col min="7" max="7" width="13.421875" style="665" customWidth="1"/>
    <col min="8" max="8" width="14.421875" style="665" customWidth="1"/>
    <col min="9" max="16384" width="9.140625" style="665" customWidth="1"/>
  </cols>
  <sheetData>
    <row r="1" spans="1:8" ht="12.75">
      <c r="A1" s="1750" t="s">
        <v>645</v>
      </c>
      <c r="B1" s="1750"/>
      <c r="C1" s="1750"/>
      <c r="D1" s="1750"/>
      <c r="E1" s="1750"/>
      <c r="F1" s="1750"/>
      <c r="G1" s="1750"/>
      <c r="H1" s="1750"/>
    </row>
    <row r="2" spans="1:8" ht="15.75">
      <c r="A2" s="1767" t="s">
        <v>1169</v>
      </c>
      <c r="B2" s="1767"/>
      <c r="C2" s="1767"/>
      <c r="D2" s="1767"/>
      <c r="E2" s="1767"/>
      <c r="F2" s="1767"/>
      <c r="G2" s="1767"/>
      <c r="H2" s="1767"/>
    </row>
    <row r="3" spans="1:5" ht="12.75" hidden="1">
      <c r="A3" s="22"/>
      <c r="B3" s="22"/>
      <c r="C3" s="43"/>
      <c r="D3" s="46"/>
      <c r="E3" s="46"/>
    </row>
    <row r="4" ht="12.75" thickBot="1">
      <c r="H4" s="872" t="s">
        <v>1170</v>
      </c>
    </row>
    <row r="5" spans="2:8" ht="13.5" thickTop="1">
      <c r="B5" s="1770" t="s">
        <v>723</v>
      </c>
      <c r="C5" s="1772" t="s">
        <v>1171</v>
      </c>
      <c r="D5" s="1773"/>
      <c r="E5" s="1774"/>
      <c r="F5" s="1773" t="s">
        <v>1172</v>
      </c>
      <c r="G5" s="1773"/>
      <c r="H5" s="1774"/>
    </row>
    <row r="6" spans="2:8" ht="12.75">
      <c r="B6" s="1771"/>
      <c r="C6" s="666" t="s">
        <v>758</v>
      </c>
      <c r="D6" s="667" t="s">
        <v>471</v>
      </c>
      <c r="E6" s="668" t="s">
        <v>317</v>
      </c>
      <c r="F6" s="669" t="s">
        <v>758</v>
      </c>
      <c r="G6" s="667" t="s">
        <v>471</v>
      </c>
      <c r="H6" s="668" t="s">
        <v>317</v>
      </c>
    </row>
    <row r="7" spans="2:8" ht="12.75">
      <c r="B7" s="670" t="s">
        <v>435</v>
      </c>
      <c r="C7" s="1183">
        <v>3.81</v>
      </c>
      <c r="D7" s="1194">
        <v>3.98</v>
      </c>
      <c r="E7" s="1196">
        <v>0.18</v>
      </c>
      <c r="F7" s="1188" t="s">
        <v>782</v>
      </c>
      <c r="G7" s="1188" t="s">
        <v>782</v>
      </c>
      <c r="H7" s="1201" t="s">
        <v>782</v>
      </c>
    </row>
    <row r="8" spans="2:8" ht="12.75">
      <c r="B8" s="671" t="s">
        <v>591</v>
      </c>
      <c r="C8" s="1181">
        <v>3.77</v>
      </c>
      <c r="D8" s="1182">
        <v>2.28</v>
      </c>
      <c r="E8" s="1202">
        <v>0.1463</v>
      </c>
      <c r="F8" s="1184">
        <v>5.41</v>
      </c>
      <c r="G8" s="1184">
        <v>4.46</v>
      </c>
      <c r="H8" s="1192">
        <v>1.16</v>
      </c>
    </row>
    <row r="9" spans="2:8" ht="12.75">
      <c r="B9" s="671" t="s">
        <v>592</v>
      </c>
      <c r="C9" s="1181">
        <v>5.63</v>
      </c>
      <c r="D9" s="1182">
        <v>1.82</v>
      </c>
      <c r="E9" s="1192">
        <v>0.31</v>
      </c>
      <c r="F9" s="1184">
        <v>6.38</v>
      </c>
      <c r="G9" s="1184">
        <v>4.43</v>
      </c>
      <c r="H9" s="1192">
        <v>0.93</v>
      </c>
    </row>
    <row r="10" spans="2:8" ht="12.75">
      <c r="B10" s="671" t="s">
        <v>593</v>
      </c>
      <c r="C10" s="1181">
        <v>7.73</v>
      </c>
      <c r="D10" s="1182">
        <v>0.97</v>
      </c>
      <c r="E10" s="1202">
        <v>0.60496</v>
      </c>
      <c r="F10" s="1184">
        <v>7.65</v>
      </c>
      <c r="G10" s="1184">
        <v>3.27</v>
      </c>
      <c r="H10" s="1202">
        <v>1.4799466666666667</v>
      </c>
    </row>
    <row r="11" spans="2:8" ht="12.75">
      <c r="B11" s="671" t="s">
        <v>594</v>
      </c>
      <c r="C11" s="1181">
        <v>6.82</v>
      </c>
      <c r="D11" s="1203">
        <v>0.8</v>
      </c>
      <c r="E11" s="1192">
        <v>0.74</v>
      </c>
      <c r="F11" s="1184">
        <v>7.19</v>
      </c>
      <c r="G11" s="1184">
        <v>2.68</v>
      </c>
      <c r="H11" s="1192">
        <v>2.11</v>
      </c>
    </row>
    <row r="12" spans="2:8" ht="12.75">
      <c r="B12" s="671" t="s">
        <v>595</v>
      </c>
      <c r="C12" s="1181">
        <v>8.21</v>
      </c>
      <c r="D12" s="1203">
        <v>0.7</v>
      </c>
      <c r="E12" s="1192">
        <v>1.52</v>
      </c>
      <c r="F12" s="1184">
        <v>8.61</v>
      </c>
      <c r="G12" s="1184">
        <v>3.03</v>
      </c>
      <c r="H12" s="1192">
        <v>2.26</v>
      </c>
    </row>
    <row r="13" spans="2:8" ht="12.75">
      <c r="B13" s="671" t="s">
        <v>596</v>
      </c>
      <c r="C13" s="1181">
        <v>7.78</v>
      </c>
      <c r="D13" s="1182">
        <v>0.61</v>
      </c>
      <c r="E13" s="1595">
        <v>1.9281166666666665</v>
      </c>
      <c r="F13" s="1184" t="s">
        <v>782</v>
      </c>
      <c r="G13" s="1184" t="s">
        <v>782</v>
      </c>
      <c r="H13" s="1192" t="s">
        <v>782</v>
      </c>
    </row>
    <row r="14" spans="2:8" ht="12.75">
      <c r="B14" s="671" t="s">
        <v>597</v>
      </c>
      <c r="C14" s="1181">
        <v>8.09</v>
      </c>
      <c r="D14" s="1182">
        <v>0.97</v>
      </c>
      <c r="E14" s="1197">
        <v>4.02</v>
      </c>
      <c r="F14" s="1189" t="s">
        <v>782</v>
      </c>
      <c r="G14" s="1184">
        <v>2.41</v>
      </c>
      <c r="H14" s="1197">
        <v>4.03</v>
      </c>
    </row>
    <row r="15" spans="2:8" ht="12.75">
      <c r="B15" s="671" t="s">
        <v>598</v>
      </c>
      <c r="C15" s="1181">
        <v>9.06</v>
      </c>
      <c r="D15" s="1182">
        <v>1.09</v>
      </c>
      <c r="E15" s="1595">
        <v>3.4946865983623683</v>
      </c>
      <c r="F15" s="1184">
        <v>8.81</v>
      </c>
      <c r="G15" s="1184">
        <v>2.65</v>
      </c>
      <c r="H15" s="1202">
        <v>4.036125764729568</v>
      </c>
    </row>
    <row r="16" spans="2:8" ht="12.75">
      <c r="B16" s="671" t="s">
        <v>599</v>
      </c>
      <c r="C16" s="1198">
        <v>9</v>
      </c>
      <c r="D16" s="1182">
        <v>0.83</v>
      </c>
      <c r="E16" s="1197"/>
      <c r="F16" s="1189" t="s">
        <v>782</v>
      </c>
      <c r="G16" s="1184" t="s">
        <v>782</v>
      </c>
      <c r="H16" s="1192"/>
    </row>
    <row r="17" spans="2:8" ht="12.75">
      <c r="B17" s="671" t="s">
        <v>728</v>
      </c>
      <c r="C17" s="1181">
        <v>8.34</v>
      </c>
      <c r="D17" s="1182">
        <v>1.34</v>
      </c>
      <c r="E17" s="1192"/>
      <c r="F17" s="1184">
        <v>8.61</v>
      </c>
      <c r="G17" s="1184">
        <v>3.44</v>
      </c>
      <c r="H17" s="1192"/>
    </row>
    <row r="18" spans="2:8" ht="12.75">
      <c r="B18" s="672" t="s">
        <v>729</v>
      </c>
      <c r="C18" s="1187">
        <v>8.52</v>
      </c>
      <c r="D18" s="1195">
        <v>1.15</v>
      </c>
      <c r="E18" s="1186"/>
      <c r="F18" s="1185">
        <v>8.61</v>
      </c>
      <c r="G18" s="1185">
        <v>2.72</v>
      </c>
      <c r="H18" s="1186"/>
    </row>
    <row r="19" spans="2:8" ht="15.75" customHeight="1" thickBot="1">
      <c r="B19" s="673" t="s">
        <v>1173</v>
      </c>
      <c r="C19" s="1199">
        <v>7.41</v>
      </c>
      <c r="D19" s="1190">
        <v>1.31</v>
      </c>
      <c r="E19" s="1200"/>
      <c r="F19" s="1191">
        <v>8.35</v>
      </c>
      <c r="G19" s="1190">
        <v>2.94</v>
      </c>
      <c r="H19" s="1193"/>
    </row>
    <row r="20" ht="12.75" thickTop="1"/>
    <row r="22" spans="4:5" ht="15.75">
      <c r="D22" s="674"/>
      <c r="E22" s="675"/>
    </row>
    <row r="23" spans="4:5" ht="15.75">
      <c r="D23" s="676"/>
      <c r="E23" s="677"/>
    </row>
    <row r="24" spans="4:5" ht="15.75">
      <c r="D24" s="676"/>
      <c r="E24" s="677"/>
    </row>
    <row r="25" spans="4:5" ht="15.75">
      <c r="D25" s="676"/>
      <c r="E25" s="677"/>
    </row>
    <row r="26" spans="4:5" ht="15.75">
      <c r="D26" s="676"/>
      <c r="E26" s="677"/>
    </row>
    <row r="27" spans="4:5" ht="15.75">
      <c r="D27" s="676"/>
      <c r="E27" s="677"/>
    </row>
    <row r="28" spans="4:5" ht="15">
      <c r="D28" s="676"/>
      <c r="E28" s="678"/>
    </row>
    <row r="29" spans="4:5" ht="15.75">
      <c r="D29" s="674"/>
      <c r="E29" s="677"/>
    </row>
    <row r="30" spans="4:5" ht="15.75">
      <c r="D30" s="676"/>
      <c r="E30" s="33"/>
    </row>
    <row r="31" spans="4:5" ht="15.75">
      <c r="D31" s="674"/>
      <c r="E31" s="679"/>
    </row>
    <row r="32" spans="4:5" ht="15.75">
      <c r="D32" s="676"/>
      <c r="E32" s="33"/>
    </row>
    <row r="33" spans="4:5" ht="15.75">
      <c r="D33" s="676"/>
      <c r="E33" s="679"/>
    </row>
    <row r="34" spans="4:5" ht="15.75">
      <c r="D34" s="680"/>
      <c r="E34" s="679"/>
    </row>
  </sheetData>
  <sheetProtection/>
  <mergeCells count="5">
    <mergeCell ref="A1:H1"/>
    <mergeCell ref="A2:H2"/>
    <mergeCell ref="B5:B6"/>
    <mergeCell ref="C5:E5"/>
    <mergeCell ref="F5:H5"/>
  </mergeCells>
  <printOptions/>
  <pageMargins left="0.7" right="0.7" top="0.75" bottom="0.75" header="0.3" footer="0.3"/>
  <pageSetup fitToHeight="1" fitToWidth="1" horizontalDpi="600" verticalDpi="600" orientation="portrait" scale="9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48"/>
  <sheetViews>
    <sheetView zoomScalePageLayoutView="0" workbookViewId="0" topLeftCell="A1">
      <selection activeCell="B1" sqref="B1:J1"/>
    </sheetView>
  </sheetViews>
  <sheetFormatPr defaultColWidth="9.140625" defaultRowHeight="12.75"/>
  <cols>
    <col min="2" max="2" width="15.00390625" style="0" customWidth="1"/>
    <col min="3" max="3" width="11.28125" style="0" bestFit="1" customWidth="1"/>
    <col min="4" max="4" width="12.28125" style="0" customWidth="1"/>
    <col min="5" max="5" width="11.140625" style="0" customWidth="1"/>
    <col min="6" max="6" width="13.140625" style="0" customWidth="1"/>
    <col min="7" max="7" width="11.7109375" style="0" customWidth="1"/>
    <col min="8" max="8" width="14.57421875" style="0" customWidth="1"/>
    <col min="9" max="9" width="11.00390625" style="0" customWidth="1"/>
    <col min="10" max="10" width="12.28125" style="0" customWidth="1"/>
    <col min="11" max="11" width="9.57421875" style="0" customWidth="1"/>
    <col min="12" max="12" width="8.8515625" style="0" customWidth="1"/>
    <col min="13" max="13" width="10.7109375" style="0" customWidth="1"/>
    <col min="14" max="14" width="10.00390625" style="0" customWidth="1"/>
    <col min="15" max="15" width="10.28125" style="0" customWidth="1"/>
    <col min="16" max="16" width="9.8515625" style="0" customWidth="1"/>
    <col min="18" max="18" width="11.8515625" style="0" bestFit="1" customWidth="1"/>
  </cols>
  <sheetData>
    <row r="1" spans="2:10" ht="12.75">
      <c r="B1" s="1750" t="s">
        <v>646</v>
      </c>
      <c r="C1" s="1750"/>
      <c r="D1" s="1750"/>
      <c r="E1" s="1750"/>
      <c r="F1" s="1750"/>
      <c r="G1" s="1750"/>
      <c r="H1" s="1750"/>
      <c r="I1" s="1750"/>
      <c r="J1" s="1750"/>
    </row>
    <row r="2" spans="2:16" ht="12.75" hidden="1">
      <c r="B2" s="1766" t="s">
        <v>648</v>
      </c>
      <c r="C2" s="1766"/>
      <c r="D2" s="1766"/>
      <c r="E2" s="1766"/>
      <c r="F2" s="1766"/>
      <c r="G2" s="1766"/>
      <c r="H2" s="1766"/>
      <c r="I2" s="1766"/>
      <c r="J2" s="1766"/>
      <c r="K2" s="1766"/>
      <c r="L2" s="1766"/>
      <c r="M2" s="1766"/>
      <c r="N2" s="1766"/>
      <c r="O2" s="1766"/>
      <c r="P2" s="1766"/>
    </row>
    <row r="3" spans="2:16" ht="15.75" hidden="1">
      <c r="B3" s="1767" t="s">
        <v>1174</v>
      </c>
      <c r="C3" s="1767"/>
      <c r="D3" s="1767"/>
      <c r="E3" s="1767"/>
      <c r="F3" s="1767"/>
      <c r="G3" s="1767"/>
      <c r="H3" s="1767"/>
      <c r="I3" s="1767"/>
      <c r="J3" s="1767"/>
      <c r="K3" s="1767"/>
      <c r="L3" s="1767"/>
      <c r="M3" s="1767"/>
      <c r="N3" s="1767"/>
      <c r="O3" s="1767"/>
      <c r="P3" s="1767"/>
    </row>
    <row r="4" spans="2:16" ht="15.75" hidden="1">
      <c r="B4" s="533"/>
      <c r="C4" s="533"/>
      <c r="D4" s="533"/>
      <c r="E4" s="533"/>
      <c r="F4" s="533"/>
      <c r="G4" s="533"/>
      <c r="H4" s="533"/>
      <c r="I4" s="533"/>
      <c r="J4" s="533"/>
      <c r="K4" s="533"/>
      <c r="L4" s="533"/>
      <c r="M4" s="533"/>
      <c r="N4" s="533"/>
      <c r="O4" s="533"/>
      <c r="P4" s="533"/>
    </row>
    <row r="5" spans="2:16" ht="15.75" hidden="1">
      <c r="B5" s="533"/>
      <c r="C5" s="533"/>
      <c r="D5" s="533"/>
      <c r="E5" s="533"/>
      <c r="F5" s="533"/>
      <c r="G5" s="533"/>
      <c r="H5" s="533"/>
      <c r="I5" s="533"/>
      <c r="J5" s="533"/>
      <c r="K5" s="533"/>
      <c r="L5" s="533"/>
      <c r="M5" s="533"/>
      <c r="N5" s="533"/>
      <c r="O5" s="533"/>
      <c r="P5" s="533"/>
    </row>
    <row r="6" spans="2:16" ht="12.75" hidden="1">
      <c r="B6" s="40"/>
      <c r="C6" s="646"/>
      <c r="D6" s="646"/>
      <c r="E6" s="646"/>
      <c r="F6" s="646"/>
      <c r="G6" s="646"/>
      <c r="H6" s="646"/>
      <c r="I6" s="646"/>
      <c r="J6" s="646"/>
      <c r="K6" s="646"/>
      <c r="L6" s="646"/>
      <c r="M6" s="646"/>
      <c r="N6" s="646"/>
      <c r="O6" s="646"/>
      <c r="P6" s="647" t="s">
        <v>231</v>
      </c>
    </row>
    <row r="7" spans="2:16" ht="13.5" hidden="1" thickTop="1">
      <c r="B7" s="1768" t="s">
        <v>723</v>
      </c>
      <c r="C7" s="1781" t="s">
        <v>317</v>
      </c>
      <c r="D7" s="1782"/>
      <c r="E7" s="1782"/>
      <c r="F7" s="1782"/>
      <c r="G7" s="1782"/>
      <c r="H7" s="1782"/>
      <c r="I7" s="1782"/>
      <c r="J7" s="1782"/>
      <c r="K7" s="1782"/>
      <c r="L7" s="1782"/>
      <c r="M7" s="1782"/>
      <c r="N7" s="1782"/>
      <c r="O7" s="1782"/>
      <c r="P7" s="1783"/>
    </row>
    <row r="8" spans="2:16" ht="12.75" hidden="1">
      <c r="B8" s="1777"/>
      <c r="C8" s="1775" t="s">
        <v>1175</v>
      </c>
      <c r="D8" s="1776"/>
      <c r="E8" s="1775" t="s">
        <v>1176</v>
      </c>
      <c r="F8" s="1776"/>
      <c r="G8" s="1775" t="s">
        <v>1177</v>
      </c>
      <c r="H8" s="1776"/>
      <c r="I8" s="1775" t="s">
        <v>1178</v>
      </c>
      <c r="J8" s="1776"/>
      <c r="K8" s="1775" t="s">
        <v>1179</v>
      </c>
      <c r="L8" s="1776"/>
      <c r="M8" s="1775" t="s">
        <v>1180</v>
      </c>
      <c r="N8" s="1776"/>
      <c r="O8" s="1775" t="s">
        <v>604</v>
      </c>
      <c r="P8" s="1780"/>
    </row>
    <row r="9" spans="2:16" ht="12.75" hidden="1">
      <c r="B9" s="1769"/>
      <c r="C9" s="681" t="s">
        <v>436</v>
      </c>
      <c r="D9" s="681" t="s">
        <v>1181</v>
      </c>
      <c r="E9" s="681" t="s">
        <v>436</v>
      </c>
      <c r="F9" s="681" t="s">
        <v>1181</v>
      </c>
      <c r="G9" s="681" t="s">
        <v>436</v>
      </c>
      <c r="H9" s="681" t="s">
        <v>1181</v>
      </c>
      <c r="I9" s="681" t="s">
        <v>436</v>
      </c>
      <c r="J9" s="681" t="s">
        <v>1181</v>
      </c>
      <c r="K9" s="681" t="s">
        <v>436</v>
      </c>
      <c r="L9" s="681" t="s">
        <v>1181</v>
      </c>
      <c r="M9" s="681" t="s">
        <v>436</v>
      </c>
      <c r="N9" s="681" t="s">
        <v>1181</v>
      </c>
      <c r="O9" s="682" t="s">
        <v>436</v>
      </c>
      <c r="P9" s="683" t="s">
        <v>1181</v>
      </c>
    </row>
    <row r="10" spans="2:18" ht="12.75" hidden="1">
      <c r="B10" s="147" t="s">
        <v>1182</v>
      </c>
      <c r="C10" s="167">
        <v>6070.52</v>
      </c>
      <c r="D10" s="167">
        <v>0.42</v>
      </c>
      <c r="E10" s="684">
        <v>2971.95</v>
      </c>
      <c r="F10" s="684">
        <v>1.52</v>
      </c>
      <c r="G10" s="684">
        <v>2636.4</v>
      </c>
      <c r="H10" s="684">
        <v>7.77</v>
      </c>
      <c r="I10" s="685" t="s">
        <v>782</v>
      </c>
      <c r="J10" s="685" t="s">
        <v>782</v>
      </c>
      <c r="K10" s="684">
        <v>1376.9</v>
      </c>
      <c r="L10" s="684">
        <v>12.87</v>
      </c>
      <c r="M10" s="684">
        <v>748.61</v>
      </c>
      <c r="N10" s="686">
        <v>15.66</v>
      </c>
      <c r="O10" s="686">
        <v>13804.33</v>
      </c>
      <c r="P10" s="687">
        <v>4.13</v>
      </c>
      <c r="R10" s="688">
        <f>C10+E10+G10+K10+M10</f>
        <v>13804.380000000001</v>
      </c>
    </row>
    <row r="11" spans="2:18" ht="12.75" hidden="1">
      <c r="B11" s="147" t="s">
        <v>873</v>
      </c>
      <c r="C11" s="167"/>
      <c r="D11" s="167"/>
      <c r="E11" s="684"/>
      <c r="F11" s="684"/>
      <c r="G11" s="684"/>
      <c r="H11" s="684"/>
      <c r="I11" s="684"/>
      <c r="J11" s="684"/>
      <c r="K11" s="684"/>
      <c r="L11" s="684"/>
      <c r="M11" s="684"/>
      <c r="N11" s="686"/>
      <c r="O11" s="686"/>
      <c r="P11" s="687"/>
      <c r="R11">
        <f>C10*D10+E10*F10+G10*H10+K10*L10+M10*N10</f>
        <v>56995.74600000001</v>
      </c>
    </row>
    <row r="12" spans="2:18" ht="12.75" hidden="1">
      <c r="B12" s="147" t="s">
        <v>783</v>
      </c>
      <c r="C12" s="167"/>
      <c r="D12" s="167"/>
      <c r="E12" s="684"/>
      <c r="F12" s="684"/>
      <c r="G12" s="684"/>
      <c r="H12" s="684"/>
      <c r="I12" s="684"/>
      <c r="J12" s="684"/>
      <c r="K12" s="684"/>
      <c r="L12" s="684"/>
      <c r="M12" s="684"/>
      <c r="N12" s="686"/>
      <c r="O12" s="686"/>
      <c r="P12" s="687"/>
      <c r="R12" s="688">
        <f>R11/R10</f>
        <v>4.12881607142081</v>
      </c>
    </row>
    <row r="13" spans="2:16" ht="12.75" hidden="1">
      <c r="B13" s="147" t="s">
        <v>875</v>
      </c>
      <c r="C13" s="167"/>
      <c r="D13" s="167"/>
      <c r="E13" s="684"/>
      <c r="F13" s="684"/>
      <c r="G13" s="684"/>
      <c r="H13" s="684"/>
      <c r="I13" s="684"/>
      <c r="J13" s="684"/>
      <c r="K13" s="684"/>
      <c r="L13" s="684"/>
      <c r="M13" s="684"/>
      <c r="N13" s="686"/>
      <c r="O13" s="686"/>
      <c r="P13" s="687"/>
    </row>
    <row r="14" spans="2:16" ht="12.75" hidden="1">
      <c r="B14" s="147" t="s">
        <v>876</v>
      </c>
      <c r="C14" s="167"/>
      <c r="D14" s="167"/>
      <c r="E14" s="684"/>
      <c r="F14" s="684"/>
      <c r="G14" s="684"/>
      <c r="H14" s="684"/>
      <c r="I14" s="684"/>
      <c r="J14" s="684"/>
      <c r="K14" s="684"/>
      <c r="L14" s="684"/>
      <c r="M14" s="684"/>
      <c r="N14" s="686"/>
      <c r="O14" s="686"/>
      <c r="P14" s="687"/>
    </row>
    <row r="15" spans="2:16" ht="12.75" hidden="1">
      <c r="B15" s="147" t="s">
        <v>877</v>
      </c>
      <c r="C15" s="167"/>
      <c r="D15" s="167"/>
      <c r="E15" s="684"/>
      <c r="F15" s="684"/>
      <c r="G15" s="684"/>
      <c r="H15" s="684"/>
      <c r="I15" s="684"/>
      <c r="J15" s="684"/>
      <c r="K15" s="684"/>
      <c r="L15" s="684"/>
      <c r="M15" s="684"/>
      <c r="N15" s="686"/>
      <c r="O15" s="686"/>
      <c r="P15" s="687"/>
    </row>
    <row r="16" spans="2:16" ht="12.75" hidden="1">
      <c r="B16" s="147" t="s">
        <v>878</v>
      </c>
      <c r="C16" s="167"/>
      <c r="D16" s="167"/>
      <c r="E16" s="684"/>
      <c r="F16" s="684"/>
      <c r="G16" s="684"/>
      <c r="H16" s="684"/>
      <c r="I16" s="684"/>
      <c r="J16" s="684"/>
      <c r="K16" s="684"/>
      <c r="L16" s="684"/>
      <c r="M16" s="684"/>
      <c r="N16" s="686"/>
      <c r="O16" s="686"/>
      <c r="P16" s="687"/>
    </row>
    <row r="17" spans="2:16" ht="12.75" hidden="1">
      <c r="B17" s="147" t="s">
        <v>879</v>
      </c>
      <c r="C17" s="167"/>
      <c r="D17" s="167"/>
      <c r="E17" s="684"/>
      <c r="F17" s="684"/>
      <c r="G17" s="684"/>
      <c r="H17" s="684"/>
      <c r="I17" s="684"/>
      <c r="J17" s="684"/>
      <c r="K17" s="684"/>
      <c r="L17" s="684"/>
      <c r="M17" s="684"/>
      <c r="N17" s="686"/>
      <c r="O17" s="686"/>
      <c r="P17" s="687"/>
    </row>
    <row r="18" spans="2:16" ht="12.75" hidden="1">
      <c r="B18" s="147" t="s">
        <v>880</v>
      </c>
      <c r="C18" s="167"/>
      <c r="D18" s="167"/>
      <c r="E18" s="684"/>
      <c r="F18" s="684"/>
      <c r="G18" s="684"/>
      <c r="H18" s="684"/>
      <c r="I18" s="684"/>
      <c r="J18" s="684"/>
      <c r="K18" s="684"/>
      <c r="L18" s="684"/>
      <c r="M18" s="684"/>
      <c r="N18" s="686"/>
      <c r="O18" s="686"/>
      <c r="P18" s="687"/>
    </row>
    <row r="19" spans="2:16" ht="12.75" hidden="1">
      <c r="B19" s="147" t="s">
        <v>599</v>
      </c>
      <c r="C19" s="167"/>
      <c r="D19" s="167"/>
      <c r="E19" s="684"/>
      <c r="F19" s="684"/>
      <c r="G19" s="684"/>
      <c r="H19" s="684"/>
      <c r="I19" s="684"/>
      <c r="J19" s="684"/>
      <c r="K19" s="684"/>
      <c r="L19" s="684"/>
      <c r="M19" s="684"/>
      <c r="N19" s="686"/>
      <c r="O19" s="686"/>
      <c r="P19" s="687"/>
    </row>
    <row r="20" spans="2:16" ht="12.75" hidden="1">
      <c r="B20" s="147" t="s">
        <v>600</v>
      </c>
      <c r="C20" s="167"/>
      <c r="D20" s="167"/>
      <c r="E20" s="684"/>
      <c r="F20" s="684"/>
      <c r="G20" s="684"/>
      <c r="H20" s="684"/>
      <c r="I20" s="684"/>
      <c r="J20" s="684"/>
      <c r="K20" s="684"/>
      <c r="L20" s="684"/>
      <c r="M20" s="684"/>
      <c r="N20" s="686"/>
      <c r="O20" s="686"/>
      <c r="P20" s="687"/>
    </row>
    <row r="21" spans="2:16" ht="12.75" hidden="1">
      <c r="B21" s="148" t="s">
        <v>601</v>
      </c>
      <c r="C21" s="168"/>
      <c r="D21" s="168"/>
      <c r="E21" s="689"/>
      <c r="F21" s="689"/>
      <c r="G21" s="689"/>
      <c r="H21" s="689"/>
      <c r="I21" s="689"/>
      <c r="J21" s="689"/>
      <c r="K21" s="689"/>
      <c r="L21" s="689"/>
      <c r="M21" s="689"/>
      <c r="N21" s="690"/>
      <c r="O21" s="690"/>
      <c r="P21" s="691"/>
    </row>
    <row r="22" spans="2:16" ht="13.5" hidden="1" thickBot="1">
      <c r="B22" s="172" t="s">
        <v>947</v>
      </c>
      <c r="C22" s="692"/>
      <c r="D22" s="692"/>
      <c r="E22" s="693"/>
      <c r="F22" s="693"/>
      <c r="G22" s="693"/>
      <c r="H22" s="693"/>
      <c r="I22" s="694"/>
      <c r="J22" s="694"/>
      <c r="K22" s="694"/>
      <c r="L22" s="694"/>
      <c r="M22" s="694"/>
      <c r="N22" s="695"/>
      <c r="O22" s="695"/>
      <c r="P22" s="696"/>
    </row>
    <row r="23" ht="12.75" hidden="1"/>
    <row r="24" ht="12.75" hidden="1">
      <c r="B24" s="36" t="s">
        <v>1183</v>
      </c>
    </row>
    <row r="25" spans="2:10" ht="15.75">
      <c r="B25" s="1767" t="s">
        <v>1184</v>
      </c>
      <c r="C25" s="1767"/>
      <c r="D25" s="1767"/>
      <c r="E25" s="1767"/>
      <c r="F25" s="1767"/>
      <c r="G25" s="1767"/>
      <c r="H25" s="1767"/>
      <c r="I25" s="1767"/>
      <c r="J25" s="1767"/>
    </row>
    <row r="26" ht="13.5" thickBot="1"/>
    <row r="27" spans="2:10" ht="13.5" thickTop="1">
      <c r="B27" s="1768" t="s">
        <v>723</v>
      </c>
      <c r="C27" s="1778" t="s">
        <v>1185</v>
      </c>
      <c r="D27" s="1752"/>
      <c r="E27" s="1752"/>
      <c r="F27" s="1779"/>
      <c r="G27" s="851"/>
      <c r="H27" s="851" t="s">
        <v>61</v>
      </c>
      <c r="I27" s="851"/>
      <c r="J27" s="852"/>
    </row>
    <row r="28" spans="2:10" ht="12.75">
      <c r="B28" s="1777"/>
      <c r="C28" s="1760" t="s">
        <v>471</v>
      </c>
      <c r="D28" s="1761"/>
      <c r="E28" s="1760" t="s">
        <v>317</v>
      </c>
      <c r="F28" s="1761"/>
      <c r="G28" s="1760" t="s">
        <v>471</v>
      </c>
      <c r="H28" s="1761"/>
      <c r="I28" s="1760" t="s">
        <v>317</v>
      </c>
      <c r="J28" s="1763"/>
    </row>
    <row r="29" spans="2:10" ht="12.75">
      <c r="B29" s="1769"/>
      <c r="C29" s="853" t="s">
        <v>436</v>
      </c>
      <c r="D29" s="854" t="s">
        <v>108</v>
      </c>
      <c r="E29" s="853" t="s">
        <v>436</v>
      </c>
      <c r="F29" s="854" t="s">
        <v>108</v>
      </c>
      <c r="G29" s="853" t="s">
        <v>436</v>
      </c>
      <c r="H29" s="854" t="s">
        <v>108</v>
      </c>
      <c r="I29" s="853" t="s">
        <v>436</v>
      </c>
      <c r="J29" s="855" t="s">
        <v>108</v>
      </c>
    </row>
    <row r="30" spans="2:10" ht="12.75">
      <c r="B30" s="147" t="s">
        <v>872</v>
      </c>
      <c r="C30" s="1204">
        <v>46481</v>
      </c>
      <c r="D30" s="1204">
        <v>2.69</v>
      </c>
      <c r="E30" s="1204">
        <v>3778</v>
      </c>
      <c r="F30" s="1204">
        <v>0.48</v>
      </c>
      <c r="G30" s="1204">
        <v>21365.4</v>
      </c>
      <c r="H30" s="1204">
        <v>10.1156</v>
      </c>
      <c r="I30" s="1209">
        <v>8042</v>
      </c>
      <c r="J30" s="1207">
        <v>4.85</v>
      </c>
    </row>
    <row r="31" spans="2:10" ht="12.75">
      <c r="B31" s="147" t="s">
        <v>873</v>
      </c>
      <c r="C31" s="1204">
        <v>23655</v>
      </c>
      <c r="D31" s="1204">
        <v>1.33</v>
      </c>
      <c r="E31" s="1204">
        <v>7614.91</v>
      </c>
      <c r="F31" s="1204">
        <v>0.34</v>
      </c>
      <c r="G31" s="1204">
        <v>17479.71</v>
      </c>
      <c r="H31" s="1204">
        <v>7.6476</v>
      </c>
      <c r="I31" s="1209">
        <v>10383.49</v>
      </c>
      <c r="J31" s="1207">
        <v>6.65</v>
      </c>
    </row>
    <row r="32" spans="2:10" ht="12.75">
      <c r="B32" s="147" t="s">
        <v>783</v>
      </c>
      <c r="C32" s="1204">
        <v>13401.3</v>
      </c>
      <c r="D32" s="1204">
        <v>1.08</v>
      </c>
      <c r="E32" s="1206">
        <v>22664.88</v>
      </c>
      <c r="F32" s="1204">
        <v>0.32673033901946913</v>
      </c>
      <c r="G32" s="1204">
        <v>14641.04</v>
      </c>
      <c r="H32" s="1204">
        <v>7.6482</v>
      </c>
      <c r="I32" s="1211">
        <v>12226.58</v>
      </c>
      <c r="J32" s="1207">
        <v>4.22809426812606</v>
      </c>
    </row>
    <row r="33" spans="2:10" ht="12.75">
      <c r="B33" s="147" t="s">
        <v>875</v>
      </c>
      <c r="C33" s="1204">
        <v>6483.8</v>
      </c>
      <c r="D33" s="1204">
        <v>1.11</v>
      </c>
      <c r="E33" s="1206">
        <v>41821.74</v>
      </c>
      <c r="F33" s="1204">
        <v>0.4482135769817325</v>
      </c>
      <c r="G33" s="1204">
        <v>12051.72</v>
      </c>
      <c r="H33" s="1204">
        <v>8.0246</v>
      </c>
      <c r="I33" s="1211">
        <v>12796.66</v>
      </c>
      <c r="J33" s="1207">
        <v>3.0341205008963277</v>
      </c>
    </row>
    <row r="34" spans="2:10" ht="12.75">
      <c r="B34" s="147" t="s">
        <v>876</v>
      </c>
      <c r="C34" s="1204">
        <v>8057</v>
      </c>
      <c r="D34" s="1204">
        <v>1.06</v>
      </c>
      <c r="E34" s="1206">
        <v>57151.14</v>
      </c>
      <c r="F34" s="1204">
        <v>0.57</v>
      </c>
      <c r="G34" s="1204">
        <v>11464.63</v>
      </c>
      <c r="H34" s="1204">
        <v>7.7022</v>
      </c>
      <c r="I34" s="1206">
        <v>12298.42</v>
      </c>
      <c r="J34" s="1207">
        <v>3.8</v>
      </c>
    </row>
    <row r="35" spans="2:10" ht="12.75">
      <c r="B35" s="147" t="s">
        <v>877</v>
      </c>
      <c r="C35" s="1204">
        <v>3737.22</v>
      </c>
      <c r="D35" s="1204">
        <v>0.9</v>
      </c>
      <c r="E35" s="1206">
        <v>41383.23</v>
      </c>
      <c r="F35" s="1204">
        <v>0.71</v>
      </c>
      <c r="G35" s="1204">
        <v>11207.48</v>
      </c>
      <c r="H35" s="1204">
        <v>9.9563</v>
      </c>
      <c r="I35" s="1206">
        <v>13516.53</v>
      </c>
      <c r="J35" s="1207">
        <v>4.13</v>
      </c>
    </row>
    <row r="36" spans="2:10" ht="12.75">
      <c r="B36" s="147" t="s">
        <v>878</v>
      </c>
      <c r="C36" s="1204">
        <v>10599</v>
      </c>
      <c r="D36" s="1204">
        <v>0.72</v>
      </c>
      <c r="E36" s="1206">
        <v>84693.86</v>
      </c>
      <c r="F36" s="1204">
        <v>2.2871125831199564</v>
      </c>
      <c r="G36" s="1204">
        <v>13053.88</v>
      </c>
      <c r="H36" s="1204">
        <v>7.9675</v>
      </c>
      <c r="I36" s="1206">
        <v>14141.73</v>
      </c>
      <c r="J36" s="1207">
        <v>4.355893481985585</v>
      </c>
    </row>
    <row r="37" spans="2:10" ht="12.75">
      <c r="B37" s="147" t="s">
        <v>879</v>
      </c>
      <c r="C37" s="1204">
        <v>16760</v>
      </c>
      <c r="D37" s="1204">
        <v>0.69</v>
      </c>
      <c r="E37" s="1662">
        <v>131067.73</v>
      </c>
      <c r="F37" s="1204">
        <v>4.26</v>
      </c>
      <c r="G37" s="1204">
        <v>12385.49</v>
      </c>
      <c r="H37" s="1204">
        <v>7.5824</v>
      </c>
      <c r="I37" s="1206">
        <v>17218.29</v>
      </c>
      <c r="J37" s="1207">
        <v>4.81</v>
      </c>
    </row>
    <row r="38" spans="2:10" ht="12.75">
      <c r="B38" s="147" t="s">
        <v>880</v>
      </c>
      <c r="C38" s="1204">
        <v>16372.64</v>
      </c>
      <c r="D38" s="1204">
        <v>0.69</v>
      </c>
      <c r="E38" s="1662">
        <v>126620.89</v>
      </c>
      <c r="F38" s="1204">
        <v>3.780111979626742</v>
      </c>
      <c r="G38" s="1204">
        <v>21007.6</v>
      </c>
      <c r="H38" s="1204">
        <v>8.88598</v>
      </c>
      <c r="I38" s="1662">
        <v>24562.97</v>
      </c>
      <c r="J38" s="1682">
        <v>6.3141436161018</v>
      </c>
    </row>
    <row r="39" spans="2:10" ht="12.75">
      <c r="B39" s="147" t="s">
        <v>599</v>
      </c>
      <c r="C39" s="1204">
        <v>39224</v>
      </c>
      <c r="D39" s="1204">
        <v>0.75</v>
      </c>
      <c r="E39" s="1662"/>
      <c r="F39" s="1204"/>
      <c r="G39" s="1204">
        <v>13499.19</v>
      </c>
      <c r="H39" s="1204">
        <v>7.1385</v>
      </c>
      <c r="I39" s="1662"/>
      <c r="J39" s="1663"/>
    </row>
    <row r="40" spans="2:10" ht="12.75">
      <c r="B40" s="147" t="s">
        <v>600</v>
      </c>
      <c r="C40" s="1204">
        <v>20305</v>
      </c>
      <c r="D40" s="1204">
        <v>0.84</v>
      </c>
      <c r="E40" s="1662"/>
      <c r="F40" s="1204"/>
      <c r="G40" s="1204">
        <v>15336.19</v>
      </c>
      <c r="H40" s="1204">
        <v>6.9618</v>
      </c>
      <c r="I40" s="1662"/>
      <c r="J40" s="1663"/>
    </row>
    <row r="41" spans="2:10" ht="12.75">
      <c r="B41" s="148" t="s">
        <v>601</v>
      </c>
      <c r="C41" s="1205">
        <v>7692.6</v>
      </c>
      <c r="D41" s="1205">
        <v>0.86</v>
      </c>
      <c r="E41" s="1664"/>
      <c r="F41" s="1205"/>
      <c r="G41" s="1205">
        <v>9405.97</v>
      </c>
      <c r="H41" s="1205">
        <v>6.9719</v>
      </c>
      <c r="I41" s="1664"/>
      <c r="J41" s="1665"/>
    </row>
    <row r="42" spans="2:10" ht="13.5" thickBot="1">
      <c r="B42" s="856" t="s">
        <v>604</v>
      </c>
      <c r="C42" s="1208">
        <v>212768.56</v>
      </c>
      <c r="D42" s="1208">
        <v>1.28</v>
      </c>
      <c r="E42" s="1208">
        <v>516796.38</v>
      </c>
      <c r="F42" s="1666"/>
      <c r="G42" s="1210">
        <v>172898.30000000002</v>
      </c>
      <c r="H42" s="1210">
        <v>8.16</v>
      </c>
      <c r="I42" s="1210">
        <v>125186.66999999998</v>
      </c>
      <c r="J42" s="1667"/>
    </row>
    <row r="43" ht="13.5" thickTop="1">
      <c r="B43" s="36" t="s">
        <v>62</v>
      </c>
    </row>
    <row r="44" ht="12.75">
      <c r="B44" s="36"/>
    </row>
    <row r="48" ht="12.75">
      <c r="E48" s="688"/>
    </row>
  </sheetData>
  <sheetProtection/>
  <mergeCells count="19">
    <mergeCell ref="B1:J1"/>
    <mergeCell ref="M8:N8"/>
    <mergeCell ref="O8:P8"/>
    <mergeCell ref="B25:J25"/>
    <mergeCell ref="B2:P2"/>
    <mergeCell ref="B3:P3"/>
    <mergeCell ref="B7:B9"/>
    <mergeCell ref="C7:P7"/>
    <mergeCell ref="C8:D8"/>
    <mergeCell ref="E8:F8"/>
    <mergeCell ref="G8:H8"/>
    <mergeCell ref="I8:J8"/>
    <mergeCell ref="K8:L8"/>
    <mergeCell ref="G28:H28"/>
    <mergeCell ref="I28:J28"/>
    <mergeCell ref="B27:B29"/>
    <mergeCell ref="C27:F27"/>
    <mergeCell ref="C28:D28"/>
    <mergeCell ref="E28:F28"/>
  </mergeCells>
  <printOptions/>
  <pageMargins left="0.7" right="0.7" top="0.75" bottom="0.75" header="0.3" footer="0.3"/>
  <pageSetup fitToHeight="1" fitToWidth="1" horizontalDpi="600" verticalDpi="600" orientation="portrait" scale="76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8"/>
  <sheetViews>
    <sheetView tabSelected="1" zoomScalePageLayoutView="0" workbookViewId="0" topLeftCell="E69">
      <selection activeCell="K92" sqref="K92"/>
    </sheetView>
  </sheetViews>
  <sheetFormatPr defaultColWidth="9.140625" defaultRowHeight="12.75"/>
  <cols>
    <col min="1" max="1" width="3.140625" style="646" customWidth="1"/>
    <col min="2" max="2" width="2.7109375" style="646" customWidth="1"/>
    <col min="3" max="3" width="39.8515625" style="646" customWidth="1"/>
    <col min="4" max="4" width="9.8515625" style="646" hidden="1" customWidth="1"/>
    <col min="5" max="6" width="9.8515625" style="646" customWidth="1"/>
    <col min="7" max="9" width="11.57421875" style="646" bestFit="1" customWidth="1"/>
    <col min="10" max="10" width="9.8515625" style="646" customWidth="1"/>
    <col min="11" max="11" width="11.57421875" style="646" bestFit="1" customWidth="1"/>
    <col min="12" max="12" width="9.8515625" style="646" customWidth="1"/>
    <col min="13" max="13" width="10.28125" style="646" customWidth="1"/>
    <col min="14" max="15" width="11.57421875" style="646" bestFit="1" customWidth="1"/>
    <col min="16" max="16384" width="9.140625" style="646" customWidth="1"/>
  </cols>
  <sheetData>
    <row r="1" spans="1:3" ht="12.75" customHeight="1" hidden="1">
      <c r="A1" s="1743" t="s">
        <v>506</v>
      </c>
      <c r="B1" s="1743"/>
      <c r="C1" s="1743"/>
    </row>
    <row r="2" spans="1:3" ht="12.75" customHeight="1" hidden="1">
      <c r="A2" s="1743" t="s">
        <v>276</v>
      </c>
      <c r="B2" s="1743"/>
      <c r="C2" s="1743"/>
    </row>
    <row r="3" spans="1:3" ht="12.75" customHeight="1" hidden="1">
      <c r="A3" s="1743" t="s">
        <v>816</v>
      </c>
      <c r="B3" s="1743"/>
      <c r="C3" s="1743"/>
    </row>
    <row r="4" spans="1:3" ht="5.25" customHeight="1" hidden="1">
      <c r="A4" s="77"/>
      <c r="B4" s="77"/>
      <c r="C4" s="77"/>
    </row>
    <row r="5" spans="1:3" ht="12.75" customHeight="1" hidden="1">
      <c r="A5" s="1743" t="s">
        <v>894</v>
      </c>
      <c r="B5" s="1743"/>
      <c r="C5" s="1743"/>
    </row>
    <row r="6" spans="1:3" ht="12.75" customHeight="1" hidden="1">
      <c r="A6" s="1743" t="s">
        <v>277</v>
      </c>
      <c r="B6" s="1743"/>
      <c r="C6" s="1743"/>
    </row>
    <row r="7" spans="1:3" ht="5.25" customHeight="1" hidden="1">
      <c r="A7" s="40"/>
      <c r="B7" s="40"/>
      <c r="C7" s="40"/>
    </row>
    <row r="8" spans="1:3" s="697" customFormat="1" ht="12.75" customHeight="1" hidden="1">
      <c r="A8" s="1796" t="s">
        <v>895</v>
      </c>
      <c r="B8" s="1797"/>
      <c r="C8" s="1798"/>
    </row>
    <row r="9" spans="1:3" s="697" customFormat="1" ht="12.75" customHeight="1" hidden="1">
      <c r="A9" s="1793" t="s">
        <v>278</v>
      </c>
      <c r="B9" s="1794"/>
      <c r="C9" s="1795"/>
    </row>
    <row r="10" spans="1:3" ht="12.75" hidden="1">
      <c r="A10" s="284" t="s">
        <v>279</v>
      </c>
      <c r="B10" s="285"/>
      <c r="C10" s="239"/>
    </row>
    <row r="11" spans="1:3" ht="12.75" hidden="1">
      <c r="A11" s="286"/>
      <c r="B11" s="279" t="s">
        <v>280</v>
      </c>
      <c r="C11" s="64"/>
    </row>
    <row r="12" spans="1:3" ht="12.75" hidden="1">
      <c r="A12" s="79"/>
      <c r="B12" s="279" t="s">
        <v>281</v>
      </c>
      <c r="C12" s="64"/>
    </row>
    <row r="13" spans="1:3" ht="12.75" hidden="1">
      <c r="A13" s="79"/>
      <c r="B13" s="279" t="s">
        <v>282</v>
      </c>
      <c r="C13" s="64"/>
    </row>
    <row r="14" spans="1:3" ht="12.75" hidden="1">
      <c r="A14" s="79"/>
      <c r="B14" s="279" t="s">
        <v>283</v>
      </c>
      <c r="C14" s="64"/>
    </row>
    <row r="15" spans="1:3" ht="12.75" hidden="1">
      <c r="A15" s="79"/>
      <c r="B15" s="36" t="s">
        <v>284</v>
      </c>
      <c r="C15" s="64"/>
    </row>
    <row r="16" spans="1:3" ht="12.75" hidden="1">
      <c r="A16" s="79"/>
      <c r="B16" s="36" t="s">
        <v>896</v>
      </c>
      <c r="C16" s="64"/>
    </row>
    <row r="17" spans="1:3" ht="7.5" customHeight="1" hidden="1">
      <c r="A17" s="287"/>
      <c r="B17" s="66"/>
      <c r="C17" s="65"/>
    </row>
    <row r="18" spans="1:3" ht="12.75" hidden="1">
      <c r="A18" s="286" t="s">
        <v>285</v>
      </c>
      <c r="B18" s="36"/>
      <c r="C18" s="64"/>
    </row>
    <row r="19" spans="1:3" ht="12.75" hidden="1">
      <c r="A19" s="286"/>
      <c r="B19" s="36" t="s">
        <v>897</v>
      </c>
      <c r="C19" s="64"/>
    </row>
    <row r="20" spans="1:3" ht="12.75" hidden="1">
      <c r="A20" s="79"/>
      <c r="B20" s="36" t="s">
        <v>286</v>
      </c>
      <c r="C20" s="64"/>
    </row>
    <row r="21" spans="1:3" ht="12.75" hidden="1">
      <c r="A21" s="79"/>
      <c r="B21" s="279" t="s">
        <v>898</v>
      </c>
      <c r="C21" s="64"/>
    </row>
    <row r="22" spans="1:3" ht="12.75" hidden="1">
      <c r="A22" s="288" t="s">
        <v>287</v>
      </c>
      <c r="B22" s="289"/>
      <c r="C22" s="290"/>
    </row>
    <row r="23" spans="1:3" ht="12.75" hidden="1">
      <c r="A23" s="286" t="s">
        <v>900</v>
      </c>
      <c r="B23" s="36"/>
      <c r="C23" s="64"/>
    </row>
    <row r="24" spans="1:3" ht="12.75" hidden="1">
      <c r="A24" s="79"/>
      <c r="B24" s="291" t="s">
        <v>901</v>
      </c>
      <c r="C24" s="64"/>
    </row>
    <row r="25" spans="1:3" ht="12.75" hidden="1">
      <c r="A25" s="79"/>
      <c r="B25" s="36" t="s">
        <v>902</v>
      </c>
      <c r="C25" s="64"/>
    </row>
    <row r="26" spans="1:3" ht="12.75" hidden="1">
      <c r="A26" s="79"/>
      <c r="B26" s="36" t="s">
        <v>903</v>
      </c>
      <c r="C26" s="64"/>
    </row>
    <row r="27" spans="1:3" ht="12.75" hidden="1">
      <c r="A27" s="79"/>
      <c r="B27" s="36"/>
      <c r="C27" s="64" t="s">
        <v>904</v>
      </c>
    </row>
    <row r="28" spans="1:3" ht="12.75" hidden="1">
      <c r="A28" s="79"/>
      <c r="B28" s="36"/>
      <c r="C28" s="64" t="s">
        <v>905</v>
      </c>
    </row>
    <row r="29" spans="1:3" ht="12.75" hidden="1">
      <c r="A29" s="79"/>
      <c r="B29" s="36"/>
      <c r="C29" s="64" t="s">
        <v>906</v>
      </c>
    </row>
    <row r="30" spans="1:3" ht="12.75" hidden="1">
      <c r="A30" s="79"/>
      <c r="B30" s="36"/>
      <c r="C30" s="64" t="s">
        <v>907</v>
      </c>
    </row>
    <row r="31" spans="1:3" ht="12.75" hidden="1">
      <c r="A31" s="79"/>
      <c r="B31" s="36"/>
      <c r="C31" s="64" t="s">
        <v>908</v>
      </c>
    </row>
    <row r="32" spans="1:3" ht="7.5" customHeight="1" hidden="1">
      <c r="A32" s="79"/>
      <c r="B32" s="36"/>
      <c r="C32" s="64"/>
    </row>
    <row r="33" spans="1:3" ht="12.75" hidden="1">
      <c r="A33" s="79"/>
      <c r="B33" s="291" t="s">
        <v>909</v>
      </c>
      <c r="C33" s="64"/>
    </row>
    <row r="34" spans="1:3" ht="12.75" hidden="1">
      <c r="A34" s="79"/>
      <c r="B34" s="36" t="s">
        <v>910</v>
      </c>
      <c r="C34" s="64"/>
    </row>
    <row r="35" spans="1:3" ht="12.75" hidden="1">
      <c r="A35" s="79"/>
      <c r="B35" s="279" t="s">
        <v>911</v>
      </c>
      <c r="C35" s="64"/>
    </row>
    <row r="36" spans="1:3" ht="12.75" hidden="1">
      <c r="A36" s="79"/>
      <c r="B36" s="279" t="s">
        <v>912</v>
      </c>
      <c r="C36" s="64"/>
    </row>
    <row r="37" spans="1:3" ht="12.75" hidden="1">
      <c r="A37" s="79"/>
      <c r="B37" s="279" t="s">
        <v>913</v>
      </c>
      <c r="C37" s="64"/>
    </row>
    <row r="38" spans="1:3" ht="12.75" hidden="1">
      <c r="A38" s="79"/>
      <c r="B38" s="279" t="s">
        <v>914</v>
      </c>
      <c r="C38" s="64"/>
    </row>
    <row r="39" spans="1:3" ht="7.5" customHeight="1" hidden="1">
      <c r="A39" s="287"/>
      <c r="B39" s="292"/>
      <c r="C39" s="65"/>
    </row>
    <row r="40" spans="1:3" s="698" customFormat="1" ht="12.75" hidden="1">
      <c r="A40" s="293"/>
      <c r="B40" s="294" t="s">
        <v>915</v>
      </c>
      <c r="C40" s="295"/>
    </row>
    <row r="41" spans="1:3" ht="12.75" hidden="1">
      <c r="A41" s="40" t="s">
        <v>288</v>
      </c>
      <c r="B41" s="36"/>
      <c r="C41" s="36"/>
    </row>
    <row r="42" spans="1:3" ht="12.75" hidden="1">
      <c r="A42" s="40"/>
      <c r="B42" s="36" t="s">
        <v>290</v>
      </c>
      <c r="C42" s="36"/>
    </row>
    <row r="43" spans="1:3" ht="12.75" hidden="1">
      <c r="A43" s="40"/>
      <c r="B43" s="36" t="s">
        <v>291</v>
      </c>
      <c r="C43" s="36"/>
    </row>
    <row r="44" spans="1:3" ht="12.75" hidden="1">
      <c r="A44" s="40"/>
      <c r="B44" s="36" t="s">
        <v>292</v>
      </c>
      <c r="C44" s="36"/>
    </row>
    <row r="45" spans="1:3" ht="12.75" hidden="1">
      <c r="A45" s="40"/>
      <c r="B45" s="36" t="s">
        <v>293</v>
      </c>
      <c r="C45" s="36"/>
    </row>
    <row r="46" spans="1:3" ht="12.75" hidden="1">
      <c r="A46" s="40"/>
      <c r="B46" s="36"/>
      <c r="C46" s="36"/>
    </row>
    <row r="47" spans="1:3" ht="12.75" hidden="1">
      <c r="A47" s="40" t="s">
        <v>294</v>
      </c>
      <c r="B47" s="36" t="s">
        <v>295</v>
      </c>
      <c r="C47" s="36"/>
    </row>
    <row r="48" spans="1:3" ht="12.75" hidden="1">
      <c r="A48" s="40"/>
      <c r="B48" s="36"/>
      <c r="C48" s="36" t="s">
        <v>901</v>
      </c>
    </row>
    <row r="49" spans="1:3" ht="12.75" hidden="1">
      <c r="A49" s="40"/>
      <c r="B49" s="36"/>
      <c r="C49" s="36" t="s">
        <v>903</v>
      </c>
    </row>
    <row r="50" spans="1:3" ht="12.75" hidden="1">
      <c r="A50" s="40"/>
      <c r="B50" s="36"/>
      <c r="C50" s="296" t="s">
        <v>905</v>
      </c>
    </row>
    <row r="51" spans="1:3" ht="12.75" hidden="1">
      <c r="A51" s="40"/>
      <c r="B51" s="36"/>
      <c r="C51" s="296" t="s">
        <v>906</v>
      </c>
    </row>
    <row r="52" spans="1:3" ht="12.75" hidden="1">
      <c r="A52" s="40"/>
      <c r="B52" s="36"/>
      <c r="C52" s="296" t="s">
        <v>907</v>
      </c>
    </row>
    <row r="53" spans="1:3" ht="12.75" hidden="1">
      <c r="A53" s="40"/>
      <c r="B53" s="36"/>
      <c r="C53" s="296" t="s">
        <v>296</v>
      </c>
    </row>
    <row r="54" spans="1:3" ht="12.75" hidden="1">
      <c r="A54" s="40"/>
      <c r="B54" s="36"/>
      <c r="C54" s="296" t="s">
        <v>297</v>
      </c>
    </row>
    <row r="55" spans="1:3" ht="12.75" hidden="1">
      <c r="A55" s="40"/>
      <c r="B55" s="36"/>
      <c r="C55" s="296" t="s">
        <v>298</v>
      </c>
    </row>
    <row r="56" spans="1:3" ht="12.75" hidden="1">
      <c r="A56" s="40"/>
      <c r="B56" s="36"/>
      <c r="C56" s="296" t="s">
        <v>299</v>
      </c>
    </row>
    <row r="57" spans="1:3" ht="12.75" hidden="1">
      <c r="A57" s="40"/>
      <c r="B57" s="36"/>
      <c r="C57" s="36" t="s">
        <v>909</v>
      </c>
    </row>
    <row r="58" spans="1:3" ht="12.75" hidden="1">
      <c r="A58" s="40"/>
      <c r="B58" s="36"/>
      <c r="C58" s="36" t="s">
        <v>910</v>
      </c>
    </row>
    <row r="59" spans="1:3" ht="12.75" hidden="1">
      <c r="A59" s="40"/>
      <c r="B59" s="36"/>
      <c r="C59" s="280" t="s">
        <v>300</v>
      </c>
    </row>
    <row r="60" spans="1:3" ht="12.75" hidden="1">
      <c r="A60" s="40"/>
      <c r="B60" s="36"/>
      <c r="C60" s="280" t="s">
        <v>301</v>
      </c>
    </row>
    <row r="61" spans="1:3" ht="12.75" hidden="1">
      <c r="A61" s="40"/>
      <c r="B61" s="36"/>
      <c r="C61" s="279" t="s">
        <v>913</v>
      </c>
    </row>
    <row r="62" spans="1:3" ht="12.75" hidden="1">
      <c r="A62" s="40"/>
      <c r="B62" s="36"/>
      <c r="C62" s="279"/>
    </row>
    <row r="63" spans="1:3" ht="12.75" hidden="1">
      <c r="A63" s="278" t="s">
        <v>929</v>
      </c>
      <c r="B63" s="36"/>
      <c r="C63" s="36"/>
    </row>
    <row r="64" spans="1:3" ht="12.75" hidden="1">
      <c r="A64" s="278" t="s">
        <v>930</v>
      </c>
      <c r="B64" s="36"/>
      <c r="C64" s="36"/>
    </row>
    <row r="65" spans="2:3" ht="12.75" hidden="1">
      <c r="B65" s="650"/>
      <c r="C65" s="650"/>
    </row>
    <row r="66" spans="1:13" ht="15.75" customHeight="1">
      <c r="A66" s="1766" t="s">
        <v>647</v>
      </c>
      <c r="B66" s="1766"/>
      <c r="C66" s="1766"/>
      <c r="D66" s="1766"/>
      <c r="E66" s="1766"/>
      <c r="F66" s="1766"/>
      <c r="G66" s="1766"/>
      <c r="H66" s="1766"/>
      <c r="I66" s="1766"/>
      <c r="J66" s="1766"/>
      <c r="K66" s="1766"/>
      <c r="L66" s="1766"/>
      <c r="M66" s="1766"/>
    </row>
    <row r="67" spans="1:13" ht="15.75">
      <c r="A67" s="1742" t="s">
        <v>894</v>
      </c>
      <c r="B67" s="1742"/>
      <c r="C67" s="1742"/>
      <c r="D67" s="1742"/>
      <c r="E67" s="1742"/>
      <c r="F67" s="1742"/>
      <c r="G67" s="1742"/>
      <c r="H67" s="1742"/>
      <c r="I67" s="1742"/>
      <c r="J67" s="1742"/>
      <c r="K67" s="1742"/>
      <c r="L67" s="1742"/>
      <c r="M67" s="1742"/>
    </row>
    <row r="68" spans="1:13" ht="13.5" thickBot="1">
      <c r="A68" s="1792" t="s">
        <v>931</v>
      </c>
      <c r="B68" s="1792"/>
      <c r="C68" s="1792"/>
      <c r="D68" s="1792"/>
      <c r="E68" s="1792"/>
      <c r="F68" s="1792"/>
      <c r="G68" s="1792"/>
      <c r="H68" s="1792"/>
      <c r="I68" s="1792"/>
      <c r="J68" s="1792"/>
      <c r="K68" s="1792"/>
      <c r="L68" s="1792"/>
      <c r="M68" s="1792"/>
    </row>
    <row r="69" spans="1:15" ht="12.75" customHeight="1" thickTop="1">
      <c r="A69" s="1786" t="s">
        <v>895</v>
      </c>
      <c r="B69" s="1787"/>
      <c r="C69" s="1788"/>
      <c r="D69" s="699">
        <v>2010</v>
      </c>
      <c r="E69" s="699">
        <v>2011</v>
      </c>
      <c r="F69" s="509">
        <v>2012</v>
      </c>
      <c r="G69" s="878">
        <v>2012</v>
      </c>
      <c r="H69" s="509">
        <v>2012</v>
      </c>
      <c r="I69" s="509">
        <v>2012</v>
      </c>
      <c r="J69" s="509">
        <v>2012</v>
      </c>
      <c r="K69" s="1604">
        <v>2012</v>
      </c>
      <c r="L69" s="1613">
        <v>2013</v>
      </c>
      <c r="M69" s="1604">
        <v>2013</v>
      </c>
      <c r="N69" s="1683">
        <v>2013</v>
      </c>
      <c r="O69" s="1653">
        <v>2013</v>
      </c>
    </row>
    <row r="70" spans="1:15" ht="12.75">
      <c r="A70" s="1789" t="s">
        <v>932</v>
      </c>
      <c r="B70" s="1790"/>
      <c r="C70" s="1791"/>
      <c r="D70" s="700" t="s">
        <v>729</v>
      </c>
      <c r="E70" s="700" t="s">
        <v>729</v>
      </c>
      <c r="F70" s="701" t="s">
        <v>729</v>
      </c>
      <c r="G70" s="879" t="s">
        <v>435</v>
      </c>
      <c r="H70" s="701" t="s">
        <v>591</v>
      </c>
      <c r="I70" s="701" t="s">
        <v>592</v>
      </c>
      <c r="J70" s="701" t="s">
        <v>593</v>
      </c>
      <c r="K70" s="1605" t="s">
        <v>594</v>
      </c>
      <c r="L70" s="1614" t="s">
        <v>595</v>
      </c>
      <c r="M70" s="1605" t="s">
        <v>596</v>
      </c>
      <c r="N70" s="1684" t="s">
        <v>597</v>
      </c>
      <c r="O70" s="1654" t="s">
        <v>598</v>
      </c>
    </row>
    <row r="71" spans="1:15" ht="12.75">
      <c r="A71" s="510" t="s">
        <v>933</v>
      </c>
      <c r="B71" s="36"/>
      <c r="C71" s="64"/>
      <c r="D71" s="83"/>
      <c r="E71" s="83"/>
      <c r="F71" s="82"/>
      <c r="G71" s="880"/>
      <c r="H71" s="82"/>
      <c r="I71" s="82"/>
      <c r="J71" s="82"/>
      <c r="K71" s="1606"/>
      <c r="L71" s="1615"/>
      <c r="M71" s="1646"/>
      <c r="N71" s="1606"/>
      <c r="O71" s="687"/>
    </row>
    <row r="72" spans="1:15" ht="12.75">
      <c r="A72" s="510"/>
      <c r="B72" s="36" t="s">
        <v>897</v>
      </c>
      <c r="C72" s="64"/>
      <c r="D72" s="702"/>
      <c r="E72" s="702"/>
      <c r="F72" s="684"/>
      <c r="G72" s="650"/>
      <c r="H72" s="684"/>
      <c r="I72" s="684"/>
      <c r="J72" s="684"/>
      <c r="K72" s="1607"/>
      <c r="L72" s="1616"/>
      <c r="M72" s="1647"/>
      <c r="N72" s="1607"/>
      <c r="O72" s="687"/>
    </row>
    <row r="73" spans="1:15" ht="12.75">
      <c r="A73" s="510"/>
      <c r="B73" s="36" t="s">
        <v>618</v>
      </c>
      <c r="C73" s="64"/>
      <c r="D73" s="83">
        <v>5.5</v>
      </c>
      <c r="E73" s="83">
        <v>5.5</v>
      </c>
      <c r="F73" s="82">
        <v>5</v>
      </c>
      <c r="G73" s="880">
        <v>5</v>
      </c>
      <c r="H73" s="82">
        <v>6</v>
      </c>
      <c r="I73" s="82">
        <v>6</v>
      </c>
      <c r="J73" s="82">
        <v>6</v>
      </c>
      <c r="K73" s="1607">
        <v>6</v>
      </c>
      <c r="L73" s="1616">
        <v>6</v>
      </c>
      <c r="M73" s="1647">
        <v>6</v>
      </c>
      <c r="N73" s="1607">
        <v>6</v>
      </c>
      <c r="O73" s="1655">
        <v>6</v>
      </c>
    </row>
    <row r="74" spans="1:15" ht="12.75">
      <c r="A74" s="510"/>
      <c r="B74" s="36" t="s">
        <v>619</v>
      </c>
      <c r="C74" s="64"/>
      <c r="D74" s="83">
        <v>5.5</v>
      </c>
      <c r="E74" s="83">
        <v>5.5</v>
      </c>
      <c r="F74" s="82">
        <v>5</v>
      </c>
      <c r="G74" s="880">
        <v>5</v>
      </c>
      <c r="H74" s="82">
        <v>5.5</v>
      </c>
      <c r="I74" s="82">
        <v>5.5</v>
      </c>
      <c r="J74" s="82">
        <v>5.5</v>
      </c>
      <c r="K74" s="1607">
        <v>5.5</v>
      </c>
      <c r="L74" s="1616">
        <v>5.5</v>
      </c>
      <c r="M74" s="1647">
        <v>5.5</v>
      </c>
      <c r="N74" s="1607">
        <v>5.5</v>
      </c>
      <c r="O74" s="1655">
        <v>5.5</v>
      </c>
    </row>
    <row r="75" spans="1:15" ht="12.75">
      <c r="A75" s="510"/>
      <c r="B75" s="36" t="s">
        <v>755</v>
      </c>
      <c r="C75" s="64"/>
      <c r="D75" s="83">
        <v>5.5</v>
      </c>
      <c r="E75" s="83">
        <v>5.5</v>
      </c>
      <c r="F75" s="82">
        <v>5</v>
      </c>
      <c r="G75" s="880">
        <v>5</v>
      </c>
      <c r="H75" s="82">
        <v>5</v>
      </c>
      <c r="I75" s="82">
        <v>5</v>
      </c>
      <c r="J75" s="82">
        <v>5</v>
      </c>
      <c r="K75" s="1607">
        <v>5</v>
      </c>
      <c r="L75" s="1616">
        <v>5</v>
      </c>
      <c r="M75" s="1647">
        <v>5</v>
      </c>
      <c r="N75" s="1607">
        <v>5</v>
      </c>
      <c r="O75" s="1655">
        <v>5</v>
      </c>
    </row>
    <row r="76" spans="1:15" ht="12.75">
      <c r="A76" s="151"/>
      <c r="B76" s="36" t="s">
        <v>934</v>
      </c>
      <c r="C76" s="64"/>
      <c r="D76" s="83">
        <v>6.5</v>
      </c>
      <c r="E76" s="83">
        <v>7</v>
      </c>
      <c r="F76" s="82">
        <v>7</v>
      </c>
      <c r="G76" s="880">
        <v>8</v>
      </c>
      <c r="H76" s="82">
        <v>8</v>
      </c>
      <c r="I76" s="82">
        <v>8</v>
      </c>
      <c r="J76" s="82">
        <v>8</v>
      </c>
      <c r="K76" s="1607">
        <v>8</v>
      </c>
      <c r="L76" s="1616">
        <v>8</v>
      </c>
      <c r="M76" s="1647">
        <v>8</v>
      </c>
      <c r="N76" s="1607">
        <v>8</v>
      </c>
      <c r="O76" s="1655">
        <v>8</v>
      </c>
    </row>
    <row r="77" spans="1:15" ht="12.75" customHeight="1" hidden="1">
      <c r="A77" s="150"/>
      <c r="B77" s="292" t="s">
        <v>898</v>
      </c>
      <c r="C77" s="65"/>
      <c r="D77" s="703"/>
      <c r="E77" s="703"/>
      <c r="F77" s="704"/>
      <c r="G77" s="644"/>
      <c r="H77" s="704"/>
      <c r="I77" s="704"/>
      <c r="J77" s="704"/>
      <c r="K77" s="1608"/>
      <c r="L77" s="1617"/>
      <c r="M77" s="1648"/>
      <c r="N77" s="1608"/>
      <c r="O77" s="1656"/>
    </row>
    <row r="78" spans="1:15" s="650" customFormat="1" ht="12.75">
      <c r="A78" s="151"/>
      <c r="B78" s="36" t="s">
        <v>935</v>
      </c>
      <c r="C78" s="64"/>
      <c r="D78" s="703"/>
      <c r="E78" s="703"/>
      <c r="F78" s="704"/>
      <c r="G78" s="644"/>
      <c r="H78" s="704"/>
      <c r="I78" s="704"/>
      <c r="J78" s="704"/>
      <c r="K78" s="1608"/>
      <c r="L78" s="1617"/>
      <c r="M78" s="1648"/>
      <c r="N78" s="1608"/>
      <c r="O78" s="1656"/>
    </row>
    <row r="79" spans="1:15" s="650" customFormat="1" ht="12.75">
      <c r="A79" s="151"/>
      <c r="B79" s="36"/>
      <c r="C79" s="64" t="s">
        <v>1186</v>
      </c>
      <c r="D79" s="703"/>
      <c r="E79" s="83">
        <v>1.5</v>
      </c>
      <c r="F79" s="82">
        <v>1.5</v>
      </c>
      <c r="G79" s="880">
        <v>1.5</v>
      </c>
      <c r="H79" s="82">
        <v>1.5</v>
      </c>
      <c r="I79" s="82">
        <v>1.5</v>
      </c>
      <c r="J79" s="82">
        <v>1.5</v>
      </c>
      <c r="K79" s="1607">
        <v>1.5</v>
      </c>
      <c r="L79" s="1616">
        <v>1.5</v>
      </c>
      <c r="M79" s="1647">
        <v>1.5</v>
      </c>
      <c r="N79" s="1607">
        <v>1.5</v>
      </c>
      <c r="O79" s="1655">
        <v>1.5</v>
      </c>
    </row>
    <row r="80" spans="1:15" s="650" customFormat="1" ht="12.75">
      <c r="A80" s="151"/>
      <c r="B80" s="36"/>
      <c r="C80" s="64" t="s">
        <v>1187</v>
      </c>
      <c r="D80" s="703"/>
      <c r="E80" s="85">
        <v>7</v>
      </c>
      <c r="F80" s="76">
        <v>7</v>
      </c>
      <c r="G80" s="881">
        <v>6</v>
      </c>
      <c r="H80" s="76">
        <v>6</v>
      </c>
      <c r="I80" s="76">
        <v>6</v>
      </c>
      <c r="J80" s="76">
        <v>6</v>
      </c>
      <c r="K80" s="1609">
        <v>6</v>
      </c>
      <c r="L80" s="1618">
        <v>6</v>
      </c>
      <c r="M80" s="1649">
        <v>6</v>
      </c>
      <c r="N80" s="1609">
        <v>6</v>
      </c>
      <c r="O80" s="1657">
        <v>6</v>
      </c>
    </row>
    <row r="81" spans="1:15" s="650" customFormat="1" ht="12.75" customHeight="1" hidden="1">
      <c r="A81" s="151"/>
      <c r="B81" s="36"/>
      <c r="C81" s="64" t="s">
        <v>936</v>
      </c>
      <c r="D81" s="83">
        <v>1.5</v>
      </c>
      <c r="E81" s="83">
        <v>1.5</v>
      </c>
      <c r="F81" s="82">
        <v>1.5</v>
      </c>
      <c r="G81" s="880">
        <v>1.5</v>
      </c>
      <c r="H81" s="82">
        <v>1.5</v>
      </c>
      <c r="I81" s="82">
        <v>1.5</v>
      </c>
      <c r="J81" s="82"/>
      <c r="K81" s="1607"/>
      <c r="L81" s="1616"/>
      <c r="M81" s="1647"/>
      <c r="N81" s="1607"/>
      <c r="O81" s="1655"/>
    </row>
    <row r="82" spans="1:15" s="650" customFormat="1" ht="12.75" customHeight="1" hidden="1">
      <c r="A82" s="151"/>
      <c r="B82" s="36"/>
      <c r="C82" s="64" t="s">
        <v>938</v>
      </c>
      <c r="D82" s="85">
        <v>2</v>
      </c>
      <c r="E82" s="82">
        <v>1.5</v>
      </c>
      <c r="F82" s="82">
        <v>1.5</v>
      </c>
      <c r="G82" s="880">
        <v>1.5</v>
      </c>
      <c r="H82" s="82">
        <v>1.5</v>
      </c>
      <c r="I82" s="82">
        <v>1.5</v>
      </c>
      <c r="J82" s="82"/>
      <c r="K82" s="1607"/>
      <c r="L82" s="1616"/>
      <c r="M82" s="1647"/>
      <c r="N82" s="1607"/>
      <c r="O82" s="1655"/>
    </row>
    <row r="83" spans="1:15" s="650" customFormat="1" ht="12.75" customHeight="1" hidden="1">
      <c r="A83" s="151"/>
      <c r="B83" s="36"/>
      <c r="C83" s="64" t="s">
        <v>937</v>
      </c>
      <c r="D83" s="83">
        <v>3.5</v>
      </c>
      <c r="E83" s="83">
        <v>1.5</v>
      </c>
      <c r="F83" s="82">
        <v>1.5</v>
      </c>
      <c r="G83" s="880">
        <v>1.5</v>
      </c>
      <c r="H83" s="82">
        <v>1.5</v>
      </c>
      <c r="I83" s="82">
        <v>1.5</v>
      </c>
      <c r="J83" s="82"/>
      <c r="K83" s="1607"/>
      <c r="L83" s="1616"/>
      <c r="M83" s="1647"/>
      <c r="N83" s="1607"/>
      <c r="O83" s="1655"/>
    </row>
    <row r="84" spans="1:15" s="650" customFormat="1" ht="12.75">
      <c r="A84" s="151"/>
      <c r="B84" s="36"/>
      <c r="C84" s="64" t="s">
        <v>939</v>
      </c>
      <c r="D84" s="705" t="s">
        <v>761</v>
      </c>
      <c r="E84" s="705" t="s">
        <v>761</v>
      </c>
      <c r="F84" s="508" t="s">
        <v>761</v>
      </c>
      <c r="G84" s="882" t="s">
        <v>761</v>
      </c>
      <c r="H84" s="508" t="s">
        <v>761</v>
      </c>
      <c r="I84" s="508" t="s">
        <v>761</v>
      </c>
      <c r="J84" s="508" t="s">
        <v>761</v>
      </c>
      <c r="K84" s="1610" t="s">
        <v>761</v>
      </c>
      <c r="L84" s="1619" t="s">
        <v>761</v>
      </c>
      <c r="M84" s="1650" t="s">
        <v>761</v>
      </c>
      <c r="N84" s="1610" t="s">
        <v>761</v>
      </c>
      <c r="O84" s="1658" t="s">
        <v>761</v>
      </c>
    </row>
    <row r="85" spans="1:15" s="650" customFormat="1" ht="12.75">
      <c r="A85" s="151"/>
      <c r="B85" s="36" t="s">
        <v>1188</v>
      </c>
      <c r="C85" s="64"/>
      <c r="D85" s="705"/>
      <c r="E85" s="80"/>
      <c r="F85" s="80"/>
      <c r="G85" s="25">
        <v>8</v>
      </c>
      <c r="H85" s="80">
        <v>8</v>
      </c>
      <c r="I85" s="80">
        <v>8</v>
      </c>
      <c r="J85" s="80">
        <v>8</v>
      </c>
      <c r="K85" s="1610">
        <v>8</v>
      </c>
      <c r="L85" s="1619">
        <v>8</v>
      </c>
      <c r="M85" s="1650">
        <v>8</v>
      </c>
      <c r="N85" s="1610">
        <v>8</v>
      </c>
      <c r="O85" s="1658">
        <v>8</v>
      </c>
    </row>
    <row r="86" spans="1:15" ht="12.75" customHeight="1">
      <c r="A86" s="150"/>
      <c r="B86" s="66" t="s">
        <v>1189</v>
      </c>
      <c r="C86" s="65"/>
      <c r="D86" s="706">
        <v>3</v>
      </c>
      <c r="E86" s="80">
        <v>3</v>
      </c>
      <c r="F86" s="80">
        <v>3</v>
      </c>
      <c r="G86" s="25"/>
      <c r="H86" s="80"/>
      <c r="I86" s="80"/>
      <c r="J86" s="80"/>
      <c r="K86" s="1611"/>
      <c r="L86" s="1620"/>
      <c r="M86" s="1651"/>
      <c r="N86" s="1611"/>
      <c r="O86" s="1659"/>
    </row>
    <row r="87" spans="1:15" ht="12.75">
      <c r="A87" s="510" t="s">
        <v>940</v>
      </c>
      <c r="B87" s="36"/>
      <c r="C87" s="64"/>
      <c r="D87" s="81"/>
      <c r="E87" s="1685"/>
      <c r="F87" s="1685"/>
      <c r="G87" s="1686"/>
      <c r="H87" s="1685"/>
      <c r="I87" s="1685"/>
      <c r="J87" s="1685"/>
      <c r="K87" s="1610"/>
      <c r="L87" s="1619"/>
      <c r="M87" s="1650"/>
      <c r="N87" s="1610"/>
      <c r="O87" s="1658"/>
    </row>
    <row r="88" spans="1:15" ht="12.75">
      <c r="A88" s="510"/>
      <c r="B88" s="279" t="s">
        <v>941</v>
      </c>
      <c r="C88" s="64"/>
      <c r="D88" s="81">
        <v>8.7</v>
      </c>
      <c r="E88" s="80">
        <v>8.08</v>
      </c>
      <c r="F88" s="80">
        <v>0.1</v>
      </c>
      <c r="G88" s="25">
        <v>0.03</v>
      </c>
      <c r="H88" s="80">
        <v>0.07</v>
      </c>
      <c r="I88" s="80">
        <v>0.11523975903614458</v>
      </c>
      <c r="J88" s="80">
        <v>0.101</v>
      </c>
      <c r="K88" s="1612">
        <v>0.15</v>
      </c>
      <c r="L88" s="1621">
        <v>0.255521686746988</v>
      </c>
      <c r="M88" s="1652">
        <v>0.5549</v>
      </c>
      <c r="N88" s="1612">
        <v>3.13</v>
      </c>
      <c r="O88" s="1660">
        <v>4.814687578629793</v>
      </c>
    </row>
    <row r="89" spans="1:15" ht="12.75">
      <c r="A89" s="151"/>
      <c r="B89" s="279" t="s">
        <v>942</v>
      </c>
      <c r="C89" s="64"/>
      <c r="D89" s="81">
        <v>8.13</v>
      </c>
      <c r="E89" s="80">
        <v>8.52</v>
      </c>
      <c r="F89" s="80">
        <v>1.15</v>
      </c>
      <c r="G89" s="25">
        <v>0.18</v>
      </c>
      <c r="H89" s="80">
        <v>0.15</v>
      </c>
      <c r="I89" s="80">
        <v>0.30955867507886436</v>
      </c>
      <c r="J89" s="80">
        <v>0.60496</v>
      </c>
      <c r="K89" s="1612">
        <v>0.74</v>
      </c>
      <c r="L89" s="1621">
        <v>1.516876094570928</v>
      </c>
      <c r="M89" s="1652">
        <v>1.9281166666666665</v>
      </c>
      <c r="N89" s="1612">
        <v>4.02</v>
      </c>
      <c r="O89" s="1660">
        <v>3.4946865983623683</v>
      </c>
    </row>
    <row r="90" spans="1:15" ht="12.75">
      <c r="A90" s="151"/>
      <c r="B90" s="279" t="s">
        <v>943</v>
      </c>
      <c r="C90" s="64"/>
      <c r="D90" s="707">
        <v>8.28</v>
      </c>
      <c r="E90" s="80">
        <v>8.59</v>
      </c>
      <c r="F90" s="708">
        <v>1.96</v>
      </c>
      <c r="G90" s="883">
        <v>0</v>
      </c>
      <c r="H90" s="80">
        <v>0.79</v>
      </c>
      <c r="I90" s="80">
        <v>0.525453846153846</v>
      </c>
      <c r="J90" s="80">
        <v>0.8676</v>
      </c>
      <c r="K90" s="1612">
        <v>1.46</v>
      </c>
      <c r="L90" s="1621">
        <v>2.116620867955636</v>
      </c>
      <c r="M90" s="1652" t="s">
        <v>782</v>
      </c>
      <c r="N90" s="1612">
        <v>4.33</v>
      </c>
      <c r="O90" s="1660">
        <v>3.7276846153846153</v>
      </c>
    </row>
    <row r="91" spans="1:15" ht="12.75">
      <c r="A91" s="151"/>
      <c r="B91" s="279" t="s">
        <v>944</v>
      </c>
      <c r="C91" s="64"/>
      <c r="D91" s="81">
        <v>7.28</v>
      </c>
      <c r="E91" s="80">
        <v>8.6105</v>
      </c>
      <c r="F91" s="708">
        <v>2.72</v>
      </c>
      <c r="G91" s="883">
        <v>0</v>
      </c>
      <c r="H91" s="80">
        <v>1.16</v>
      </c>
      <c r="I91" s="80">
        <v>0.9252607723577234</v>
      </c>
      <c r="J91" s="80">
        <v>1.4799466666666667</v>
      </c>
      <c r="K91" s="1612">
        <v>2.11</v>
      </c>
      <c r="L91" s="1621">
        <v>2.2628798206278025</v>
      </c>
      <c r="M91" s="1652" t="s">
        <v>782</v>
      </c>
      <c r="N91" s="1612">
        <v>4.03</v>
      </c>
      <c r="O91" s="1660">
        <v>4.036125764729568</v>
      </c>
    </row>
    <row r="92" spans="1:15" s="650" customFormat="1" ht="12.75">
      <c r="A92" s="151"/>
      <c r="B92" s="36" t="s">
        <v>896</v>
      </c>
      <c r="C92" s="64"/>
      <c r="D92" s="81" t="s">
        <v>407</v>
      </c>
      <c r="E92" s="80" t="s">
        <v>475</v>
      </c>
      <c r="F92" s="80" t="s">
        <v>475</v>
      </c>
      <c r="G92" s="25" t="s">
        <v>475</v>
      </c>
      <c r="H92" s="80" t="s">
        <v>475</v>
      </c>
      <c r="I92" s="80" t="s">
        <v>475</v>
      </c>
      <c r="J92" s="80" t="s">
        <v>475</v>
      </c>
      <c r="K92" s="1612" t="s">
        <v>475</v>
      </c>
      <c r="L92" s="1621" t="s">
        <v>1232</v>
      </c>
      <c r="M92" s="1652" t="s">
        <v>1232</v>
      </c>
      <c r="N92" s="1612" t="s">
        <v>1232</v>
      </c>
      <c r="O92" s="1660" t="s">
        <v>1232</v>
      </c>
    </row>
    <row r="93" spans="1:15" ht="12.75">
      <c r="A93" s="151"/>
      <c r="B93" s="36" t="s">
        <v>945</v>
      </c>
      <c r="C93" s="64"/>
      <c r="D93" s="81" t="s">
        <v>476</v>
      </c>
      <c r="E93" s="80" t="s">
        <v>408</v>
      </c>
      <c r="F93" s="80" t="s">
        <v>408</v>
      </c>
      <c r="G93" s="884" t="s">
        <v>1190</v>
      </c>
      <c r="H93" s="885" t="s">
        <v>408</v>
      </c>
      <c r="I93" s="885" t="s">
        <v>408</v>
      </c>
      <c r="J93" s="885" t="s">
        <v>408</v>
      </c>
      <c r="K93" s="1612" t="s">
        <v>408</v>
      </c>
      <c r="L93" s="1622" t="s">
        <v>408</v>
      </c>
      <c r="M93" s="1652" t="s">
        <v>408</v>
      </c>
      <c r="N93" s="1612" t="s">
        <v>408</v>
      </c>
      <c r="O93" s="1660" t="s">
        <v>408</v>
      </c>
    </row>
    <row r="94" spans="1:15" s="649" customFormat="1" ht="12.75">
      <c r="A94" s="709" t="s">
        <v>1191</v>
      </c>
      <c r="B94" s="710"/>
      <c r="C94" s="711"/>
      <c r="D94" s="712">
        <v>6.57</v>
      </c>
      <c r="E94" s="712">
        <v>8.22</v>
      </c>
      <c r="F94" s="712">
        <v>0.86</v>
      </c>
      <c r="G94" s="712">
        <v>0.45</v>
      </c>
      <c r="H94" s="712">
        <v>0.34</v>
      </c>
      <c r="I94" s="712">
        <v>0.32673033901946913</v>
      </c>
      <c r="J94" s="712">
        <v>0.4482135769817325</v>
      </c>
      <c r="K94" s="1623">
        <v>0.57</v>
      </c>
      <c r="L94" s="1623">
        <v>0.71</v>
      </c>
      <c r="M94" s="1623">
        <v>2.2871125831199564</v>
      </c>
      <c r="N94" s="1623">
        <v>4.26</v>
      </c>
      <c r="O94" s="1661">
        <v>3.780111979626742</v>
      </c>
    </row>
    <row r="95" spans="1:15" ht="15.75" customHeight="1" hidden="1">
      <c r="A95" s="278" t="s">
        <v>929</v>
      </c>
      <c r="B95" s="36"/>
      <c r="C95" s="36"/>
      <c r="E95" s="702"/>
      <c r="F95" s="684"/>
      <c r="G95" s="684"/>
      <c r="H95" s="684"/>
      <c r="I95" s="684"/>
      <c r="J95" s="684"/>
      <c r="K95" s="684"/>
      <c r="L95" s="684"/>
      <c r="M95" s="684"/>
      <c r="N95" s="684"/>
      <c r="O95" s="686"/>
    </row>
    <row r="96" spans="1:15" ht="15.75" customHeight="1">
      <c r="A96" s="1694" t="s">
        <v>1514</v>
      </c>
      <c r="B96" s="1695"/>
      <c r="C96" s="1696"/>
      <c r="D96" s="1687"/>
      <c r="E96" s="1689"/>
      <c r="F96" s="712">
        <v>6.171809923677013</v>
      </c>
      <c r="G96" s="712">
        <v>6.2363289479146635</v>
      </c>
      <c r="H96" s="712">
        <v>5.523086656808659</v>
      </c>
      <c r="I96" s="712">
        <v>4.137890449761255</v>
      </c>
      <c r="J96" s="712">
        <v>5.51449724969776</v>
      </c>
      <c r="K96" s="712">
        <v>5.326496120707262</v>
      </c>
      <c r="L96" s="712">
        <v>5.226847129835961</v>
      </c>
      <c r="M96" s="712">
        <v>5.128679298090283</v>
      </c>
      <c r="N96" s="712">
        <v>5.17852145782216</v>
      </c>
      <c r="O96" s="1691">
        <v>5.08</v>
      </c>
    </row>
    <row r="97" spans="1:15" ht="15.75" customHeight="1">
      <c r="A97" s="1694" t="s">
        <v>1515</v>
      </c>
      <c r="B97" s="1697"/>
      <c r="C97" s="1696"/>
      <c r="D97" s="1687"/>
      <c r="E97" s="1689"/>
      <c r="F97" s="712">
        <v>12.402829832416426</v>
      </c>
      <c r="G97" s="712">
        <v>13.279004125032266</v>
      </c>
      <c r="H97" s="712">
        <v>12.919157677810897</v>
      </c>
      <c r="I97" s="712">
        <v>12.940680826623037</v>
      </c>
      <c r="J97" s="712">
        <v>12.866091998144519</v>
      </c>
      <c r="K97" s="712">
        <v>12.82671236992341</v>
      </c>
      <c r="L97" s="712">
        <v>12.648066292980712</v>
      </c>
      <c r="M97" s="712">
        <v>12.56157369899729</v>
      </c>
      <c r="N97" s="712">
        <v>12.33412780815364</v>
      </c>
      <c r="O97" s="1691">
        <v>12.05</v>
      </c>
    </row>
    <row r="98" spans="1:15" ht="15.75" customHeight="1" thickBot="1">
      <c r="A98" s="1698" t="s">
        <v>1518</v>
      </c>
      <c r="B98" s="1699"/>
      <c r="C98" s="1700"/>
      <c r="D98" s="1688"/>
      <c r="E98" s="1690"/>
      <c r="F98" s="1692"/>
      <c r="G98" s="1692"/>
      <c r="H98" s="1692"/>
      <c r="I98" s="1692"/>
      <c r="J98" s="1692"/>
      <c r="K98" s="1692"/>
      <c r="L98" s="1692">
        <v>9.375163800702989</v>
      </c>
      <c r="M98" s="1692">
        <v>9.42</v>
      </c>
      <c r="N98" s="1692">
        <v>9.474691704082689</v>
      </c>
      <c r="O98" s="1693" t="s">
        <v>1516</v>
      </c>
    </row>
    <row r="99" spans="1:3" ht="15.75" customHeight="1" thickTop="1">
      <c r="A99" s="713" t="s">
        <v>1192</v>
      </c>
      <c r="B99" s="36"/>
      <c r="C99" s="36"/>
    </row>
    <row r="100" spans="1:10" ht="30" customHeight="1">
      <c r="A100" s="1784" t="s">
        <v>1193</v>
      </c>
      <c r="B100" s="1784"/>
      <c r="C100" s="1784"/>
      <c r="D100" s="1784"/>
      <c r="E100" s="1784"/>
      <c r="F100" s="1784"/>
      <c r="G100" s="1784"/>
      <c r="H100" s="1784"/>
      <c r="I100" s="1784"/>
      <c r="J100" s="1784"/>
    </row>
    <row r="101" spans="1:7" ht="12.75">
      <c r="A101" s="1785" t="s">
        <v>1194</v>
      </c>
      <c r="B101" s="1785"/>
      <c r="C101" s="1785"/>
      <c r="D101" s="1785"/>
      <c r="E101" s="1785"/>
      <c r="F101" s="1785"/>
      <c r="G101" s="1785"/>
    </row>
    <row r="102" spans="1:3" ht="12.75">
      <c r="A102" s="1785" t="s">
        <v>1517</v>
      </c>
      <c r="B102" s="1785"/>
      <c r="C102" s="1785"/>
    </row>
    <row r="103" spans="1:3" ht="12.75">
      <c r="A103" s="291"/>
      <c r="B103" s="36"/>
      <c r="C103" s="36"/>
    </row>
    <row r="104" spans="1:3" ht="12.75">
      <c r="A104" s="291"/>
      <c r="B104" s="36"/>
      <c r="C104" s="36"/>
    </row>
    <row r="105" spans="1:3" ht="12.75">
      <c r="A105" s="36"/>
      <c r="B105" s="36"/>
      <c r="C105" s="36"/>
    </row>
    <row r="106" spans="1:3" ht="12.75">
      <c r="A106" s="36"/>
      <c r="B106" s="279"/>
      <c r="C106" s="36"/>
    </row>
    <row r="107" spans="1:3" ht="12.75">
      <c r="A107" s="36"/>
      <c r="B107" s="36"/>
      <c r="C107" s="36"/>
    </row>
    <row r="108" spans="1:3" ht="12.75">
      <c r="A108" s="36"/>
      <c r="B108" s="36"/>
      <c r="C108" s="36"/>
    </row>
    <row r="109" spans="1:3" ht="12.75">
      <c r="A109" s="36"/>
      <c r="B109" s="36"/>
      <c r="C109" s="36"/>
    </row>
    <row r="110" spans="1:3" ht="12.75">
      <c r="A110" s="36"/>
      <c r="B110" s="36"/>
      <c r="C110" s="36"/>
    </row>
    <row r="111" spans="1:3" ht="12.75">
      <c r="A111" s="36"/>
      <c r="B111" s="36"/>
      <c r="C111" s="36"/>
    </row>
    <row r="112" spans="1:3" ht="12.75">
      <c r="A112" s="36"/>
      <c r="B112" s="36"/>
      <c r="C112" s="36"/>
    </row>
    <row r="113" spans="1:3" ht="12.75">
      <c r="A113" s="291"/>
      <c r="B113" s="36"/>
      <c r="C113" s="36"/>
    </row>
    <row r="114" spans="1:3" ht="12.75">
      <c r="A114" s="291"/>
      <c r="B114" s="279"/>
      <c r="C114" s="36"/>
    </row>
    <row r="115" spans="1:3" ht="12.75">
      <c r="A115" s="36"/>
      <c r="B115" s="279"/>
      <c r="C115" s="36"/>
    </row>
    <row r="116" spans="1:3" ht="12.75">
      <c r="A116" s="36"/>
      <c r="B116" s="279"/>
      <c r="C116" s="36"/>
    </row>
    <row r="117" spans="1:3" ht="12.75">
      <c r="A117" s="36"/>
      <c r="B117" s="279"/>
      <c r="C117" s="36"/>
    </row>
    <row r="118" spans="1:3" ht="12.75">
      <c r="A118" s="36"/>
      <c r="B118" s="36"/>
      <c r="C118" s="36"/>
    </row>
    <row r="119" spans="1:3" ht="12.75">
      <c r="A119" s="36"/>
      <c r="B119" s="36"/>
      <c r="C119" s="36"/>
    </row>
    <row r="120" spans="1:3" ht="12.75">
      <c r="A120" s="53"/>
      <c r="B120" s="298"/>
      <c r="C120" s="299"/>
    </row>
    <row r="121" spans="1:3" ht="12.75">
      <c r="A121" s="291"/>
      <c r="B121" s="36"/>
      <c r="C121" s="36"/>
    </row>
    <row r="122" spans="1:3" ht="12.75">
      <c r="A122" s="36"/>
      <c r="B122" s="291"/>
      <c r="C122" s="36"/>
    </row>
    <row r="123" spans="1:3" ht="12.75">
      <c r="A123" s="36"/>
      <c r="B123" s="36"/>
      <c r="C123" s="36"/>
    </row>
    <row r="124" spans="1:3" ht="12.75">
      <c r="A124" s="36"/>
      <c r="B124" s="36"/>
      <c r="C124" s="36"/>
    </row>
    <row r="125" spans="1:3" ht="12.75">
      <c r="A125" s="36"/>
      <c r="B125" s="36"/>
      <c r="C125" s="36"/>
    </row>
    <row r="126" spans="1:3" ht="12.75">
      <c r="A126" s="36"/>
      <c r="B126" s="36"/>
      <c r="C126" s="36"/>
    </row>
    <row r="127" spans="1:3" ht="12.75">
      <c r="A127" s="36"/>
      <c r="B127" s="36"/>
      <c r="C127" s="36"/>
    </row>
    <row r="128" spans="1:3" ht="12.75">
      <c r="A128" s="36"/>
      <c r="B128" s="36"/>
      <c r="C128" s="36"/>
    </row>
    <row r="129" spans="1:3" ht="12.75">
      <c r="A129" s="36"/>
      <c r="B129" s="36"/>
      <c r="C129" s="36"/>
    </row>
    <row r="130" spans="1:3" ht="12.75">
      <c r="A130" s="36"/>
      <c r="B130" s="291"/>
      <c r="C130" s="36"/>
    </row>
    <row r="131" spans="1:3" ht="12.75">
      <c r="A131" s="36"/>
      <c r="B131" s="36"/>
      <c r="C131" s="36"/>
    </row>
    <row r="132" spans="1:3" ht="12.75">
      <c r="A132" s="36"/>
      <c r="B132" s="279"/>
      <c r="C132" s="36"/>
    </row>
    <row r="133" spans="1:3" ht="12.75">
      <c r="A133" s="36"/>
      <c r="B133" s="279"/>
      <c r="C133" s="36"/>
    </row>
    <row r="134" spans="1:3" ht="12.75">
      <c r="A134" s="36"/>
      <c r="B134" s="279"/>
      <c r="C134" s="36"/>
    </row>
    <row r="135" spans="1:3" ht="12.75">
      <c r="A135" s="36"/>
      <c r="B135" s="279"/>
      <c r="C135" s="36"/>
    </row>
    <row r="136" spans="1:3" ht="12.75">
      <c r="A136" s="300"/>
      <c r="B136" s="300"/>
      <c r="C136" s="53"/>
    </row>
    <row r="137" spans="1:3" ht="12.75">
      <c r="A137" s="279"/>
      <c r="B137" s="650"/>
      <c r="C137" s="650"/>
    </row>
    <row r="138" ht="12.75">
      <c r="A138" s="434"/>
    </row>
  </sheetData>
  <sheetProtection/>
  <mergeCells count="15">
    <mergeCell ref="A66:M66"/>
    <mergeCell ref="A9:C9"/>
    <mergeCell ref="A1:C1"/>
    <mergeCell ref="A2:C2"/>
    <mergeCell ref="A3:C3"/>
    <mergeCell ref="A5:C5"/>
    <mergeCell ref="A6:C6"/>
    <mergeCell ref="A8:C8"/>
    <mergeCell ref="A100:J100"/>
    <mergeCell ref="A102:C102"/>
    <mergeCell ref="A69:C69"/>
    <mergeCell ref="A70:C70"/>
    <mergeCell ref="A101:G101"/>
    <mergeCell ref="A67:M67"/>
    <mergeCell ref="A68:M68"/>
  </mergeCells>
  <printOptions horizontalCentered="1" verticalCentered="1"/>
  <pageMargins left="0.7" right="0.7" top="0.75" bottom="0.75" header="0.3" footer="0.3"/>
  <pageSetup fitToHeight="1" fitToWidth="1" horizontalDpi="600" verticalDpi="600" orientation="portrait" scale="56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zoomScalePageLayoutView="0" workbookViewId="0" topLeftCell="A1">
      <selection activeCell="Q25" sqref="Q25"/>
    </sheetView>
  </sheetViews>
  <sheetFormatPr defaultColWidth="9.140625" defaultRowHeight="12.75"/>
  <cols>
    <col min="1" max="1" width="11.57421875" style="9" bestFit="1" customWidth="1"/>
    <col min="2" max="2" width="9.00390625" style="9" hidden="1" customWidth="1"/>
    <col min="3" max="3" width="8.140625" style="9" hidden="1" customWidth="1"/>
    <col min="4" max="4" width="9.00390625" style="9" hidden="1" customWidth="1"/>
    <col min="5" max="5" width="12.28125" style="9" customWidth="1"/>
    <col min="6" max="6" width="12.421875" style="9" customWidth="1"/>
    <col min="7" max="7" width="10.7109375" style="9" customWidth="1"/>
    <col min="8" max="8" width="10.8515625" style="9" customWidth="1"/>
    <col min="9" max="9" width="10.00390625" style="9" customWidth="1"/>
    <col min="10" max="10" width="12.28125" style="9" customWidth="1"/>
    <col min="11" max="11" width="10.421875" style="9" customWidth="1"/>
    <col min="12" max="12" width="11.00390625" style="9" bestFit="1" customWidth="1"/>
    <col min="13" max="15" width="10.140625" style="9" customWidth="1"/>
    <col min="16" max="16" width="11.00390625" style="9" bestFit="1" customWidth="1"/>
    <col min="17" max="16384" width="9.140625" style="9" customWidth="1"/>
  </cols>
  <sheetData>
    <row r="1" spans="1:16" ht="12.75">
      <c r="A1" s="1804" t="s">
        <v>648</v>
      </c>
      <c r="B1" s="1804"/>
      <c r="C1" s="1804"/>
      <c r="D1" s="1804"/>
      <c r="E1" s="1804"/>
      <c r="F1" s="1804"/>
      <c r="G1" s="1804"/>
      <c r="H1" s="1804"/>
      <c r="I1" s="1804"/>
      <c r="J1" s="1804"/>
      <c r="K1" s="1804"/>
      <c r="L1" s="1804"/>
      <c r="M1" s="1804"/>
      <c r="N1" s="1804"/>
      <c r="O1" s="1804"/>
      <c r="P1" s="1804"/>
    </row>
    <row r="2" spans="1:16" ht="15.75">
      <c r="A2" s="1805" t="s">
        <v>1195</v>
      </c>
      <c r="B2" s="1805"/>
      <c r="C2" s="1805"/>
      <c r="D2" s="1805"/>
      <c r="E2" s="1805"/>
      <c r="F2" s="1805"/>
      <c r="G2" s="1805"/>
      <c r="H2" s="1805"/>
      <c r="I2" s="1805"/>
      <c r="J2" s="1805"/>
      <c r="K2" s="1805"/>
      <c r="L2" s="1805"/>
      <c r="M2" s="1805"/>
      <c r="N2" s="1805"/>
      <c r="O2" s="1805"/>
      <c r="P2" s="1805"/>
    </row>
    <row r="3" spans="1:4" ht="12.75" hidden="1">
      <c r="A3" s="1806" t="s">
        <v>1168</v>
      </c>
      <c r="B3" s="1806"/>
      <c r="C3" s="1806"/>
      <c r="D3" s="1806"/>
    </row>
    <row r="4" s="40" customFormat="1" ht="16.5" customHeight="1" thickBot="1">
      <c r="P4" s="809" t="s">
        <v>1196</v>
      </c>
    </row>
    <row r="5" spans="1:16" s="40" customFormat="1" ht="16.5" customHeight="1" thickTop="1">
      <c r="A5" s="1807" t="s">
        <v>723</v>
      </c>
      <c r="B5" s="1810" t="s">
        <v>887</v>
      </c>
      <c r="C5" s="1811"/>
      <c r="D5" s="1812"/>
      <c r="E5" s="1810" t="s">
        <v>471</v>
      </c>
      <c r="F5" s="1811"/>
      <c r="G5" s="1811"/>
      <c r="H5" s="1811"/>
      <c r="I5" s="1811"/>
      <c r="J5" s="1812"/>
      <c r="K5" s="1811" t="s">
        <v>317</v>
      </c>
      <c r="L5" s="1811"/>
      <c r="M5" s="1811"/>
      <c r="N5" s="1811"/>
      <c r="O5" s="1811"/>
      <c r="P5" s="1813"/>
    </row>
    <row r="6" spans="1:16" s="40" customFormat="1" ht="26.25" customHeight="1">
      <c r="A6" s="1808"/>
      <c r="B6" s="714"/>
      <c r="C6" s="715"/>
      <c r="D6" s="716"/>
      <c r="E6" s="1799" t="s">
        <v>888</v>
      </c>
      <c r="F6" s="1800"/>
      <c r="G6" s="1799" t="s">
        <v>889</v>
      </c>
      <c r="H6" s="1800"/>
      <c r="I6" s="1801" t="s">
        <v>890</v>
      </c>
      <c r="J6" s="1802"/>
      <c r="K6" s="1799" t="s">
        <v>888</v>
      </c>
      <c r="L6" s="1800"/>
      <c r="M6" s="1799" t="s">
        <v>889</v>
      </c>
      <c r="N6" s="1800"/>
      <c r="O6" s="1801" t="s">
        <v>890</v>
      </c>
      <c r="P6" s="1803"/>
    </row>
    <row r="7" spans="1:16" s="40" customFormat="1" ht="16.5" customHeight="1">
      <c r="A7" s="1809"/>
      <c r="B7" s="717" t="s">
        <v>888</v>
      </c>
      <c r="C7" s="718" t="s">
        <v>889</v>
      </c>
      <c r="D7" s="719" t="s">
        <v>890</v>
      </c>
      <c r="E7" s="720" t="s">
        <v>1197</v>
      </c>
      <c r="F7" s="720" t="s">
        <v>1198</v>
      </c>
      <c r="G7" s="720" t="s">
        <v>1197</v>
      </c>
      <c r="H7" s="720" t="s">
        <v>1198</v>
      </c>
      <c r="I7" s="720" t="s">
        <v>1197</v>
      </c>
      <c r="J7" s="720" t="s">
        <v>1198</v>
      </c>
      <c r="K7" s="720" t="s">
        <v>1197</v>
      </c>
      <c r="L7" s="720" t="s">
        <v>1198</v>
      </c>
      <c r="M7" s="720" t="s">
        <v>1197</v>
      </c>
      <c r="N7" s="720" t="s">
        <v>1198</v>
      </c>
      <c r="O7" s="720" t="s">
        <v>1197</v>
      </c>
      <c r="P7" s="721" t="s">
        <v>1198</v>
      </c>
    </row>
    <row r="8" spans="1:16" s="40" customFormat="1" ht="16.5" customHeight="1">
      <c r="A8" s="128" t="s">
        <v>872</v>
      </c>
      <c r="B8" s="156">
        <v>735.39</v>
      </c>
      <c r="C8" s="160">
        <v>0</v>
      </c>
      <c r="D8" s="155">
        <v>735.39</v>
      </c>
      <c r="E8" s="1216">
        <v>256.63</v>
      </c>
      <c r="F8" s="1214">
        <v>18375.275</v>
      </c>
      <c r="G8" s="1230">
        <v>0</v>
      </c>
      <c r="H8" s="1213">
        <v>0</v>
      </c>
      <c r="I8" s="1216">
        <v>256.63</v>
      </c>
      <c r="J8" s="1216">
        <v>18375.275</v>
      </c>
      <c r="K8" s="1212">
        <v>153</v>
      </c>
      <c r="L8" s="1216">
        <v>13561.61</v>
      </c>
      <c r="M8" s="1219">
        <v>11.3</v>
      </c>
      <c r="N8" s="1232">
        <v>1007.5</v>
      </c>
      <c r="O8" s="1216">
        <v>141.7</v>
      </c>
      <c r="P8" s="1225">
        <v>12554.11</v>
      </c>
    </row>
    <row r="9" spans="1:16" s="40" customFormat="1" ht="16.5" customHeight="1">
      <c r="A9" s="128" t="s">
        <v>873</v>
      </c>
      <c r="B9" s="156">
        <v>1337.1</v>
      </c>
      <c r="C9" s="160">
        <v>0</v>
      </c>
      <c r="D9" s="155">
        <v>1337.1</v>
      </c>
      <c r="E9" s="1216">
        <v>288.21</v>
      </c>
      <c r="F9" s="1214">
        <v>21283.07</v>
      </c>
      <c r="G9" s="1230">
        <v>0</v>
      </c>
      <c r="H9" s="1213">
        <v>0</v>
      </c>
      <c r="I9" s="1216">
        <v>288.21</v>
      </c>
      <c r="J9" s="1216">
        <v>21283.07</v>
      </c>
      <c r="K9" s="1212">
        <v>168.3</v>
      </c>
      <c r="L9" s="1216">
        <v>14957.54</v>
      </c>
      <c r="M9" s="1216">
        <v>0</v>
      </c>
      <c r="N9" s="1216">
        <v>0</v>
      </c>
      <c r="O9" s="1216">
        <v>168.3</v>
      </c>
      <c r="P9" s="1225">
        <v>14957.54</v>
      </c>
    </row>
    <row r="10" spans="1:16" s="40" customFormat="1" ht="16.5" customHeight="1">
      <c r="A10" s="128" t="s">
        <v>874</v>
      </c>
      <c r="B10" s="156">
        <v>3529.54</v>
      </c>
      <c r="C10" s="160">
        <v>0</v>
      </c>
      <c r="D10" s="155">
        <v>3529.54</v>
      </c>
      <c r="E10" s="1216">
        <v>371.05</v>
      </c>
      <c r="F10" s="1214">
        <v>28964.093</v>
      </c>
      <c r="G10" s="1230">
        <v>0</v>
      </c>
      <c r="H10" s="1213">
        <v>0</v>
      </c>
      <c r="I10" s="1216">
        <v>371.05</v>
      </c>
      <c r="J10" s="1216">
        <v>28964.093</v>
      </c>
      <c r="K10" s="1212">
        <v>228.975</v>
      </c>
      <c r="L10" s="1216">
        <v>19347.08625</v>
      </c>
      <c r="M10" s="1216">
        <v>0</v>
      </c>
      <c r="N10" s="1216">
        <v>0</v>
      </c>
      <c r="O10" s="1216">
        <v>228.975</v>
      </c>
      <c r="P10" s="1225">
        <v>19347.08625</v>
      </c>
    </row>
    <row r="11" spans="1:16" s="40" customFormat="1" ht="16.5" customHeight="1">
      <c r="A11" s="128" t="s">
        <v>875</v>
      </c>
      <c r="B11" s="156">
        <v>2685.96</v>
      </c>
      <c r="C11" s="160">
        <v>0</v>
      </c>
      <c r="D11" s="155">
        <v>2685.96</v>
      </c>
      <c r="E11" s="1216">
        <v>250.85</v>
      </c>
      <c r="F11" s="1214">
        <v>19856.764</v>
      </c>
      <c r="G11" s="1230">
        <v>0</v>
      </c>
      <c r="H11" s="1213">
        <v>0</v>
      </c>
      <c r="I11" s="1216">
        <v>250.85</v>
      </c>
      <c r="J11" s="1216">
        <v>19856.764</v>
      </c>
      <c r="K11" s="1212">
        <v>191.645</v>
      </c>
      <c r="L11" s="1216">
        <v>16474.96475</v>
      </c>
      <c r="M11" s="1216">
        <v>0</v>
      </c>
      <c r="N11" s="1216">
        <v>0</v>
      </c>
      <c r="O11" s="1213">
        <v>191.645</v>
      </c>
      <c r="P11" s="1225">
        <v>16474.96475</v>
      </c>
    </row>
    <row r="12" spans="1:16" s="40" customFormat="1" ht="16.5" customHeight="1">
      <c r="A12" s="128" t="s">
        <v>876</v>
      </c>
      <c r="B12" s="156">
        <v>2257.5</v>
      </c>
      <c r="C12" s="160">
        <v>496.34</v>
      </c>
      <c r="D12" s="155">
        <v>1761.16</v>
      </c>
      <c r="E12" s="1216">
        <v>231.71</v>
      </c>
      <c r="F12" s="1214">
        <v>19211.93</v>
      </c>
      <c r="G12" s="1230">
        <v>0</v>
      </c>
      <c r="H12" s="1213">
        <v>0</v>
      </c>
      <c r="I12" s="1216">
        <v>231.71</v>
      </c>
      <c r="J12" s="1216">
        <v>19211.93</v>
      </c>
      <c r="K12" s="1212">
        <v>257.35</v>
      </c>
      <c r="L12" s="1216">
        <v>22520.77</v>
      </c>
      <c r="M12" s="1216">
        <v>0</v>
      </c>
      <c r="N12" s="1216">
        <v>0</v>
      </c>
      <c r="O12" s="1213">
        <v>257.35</v>
      </c>
      <c r="P12" s="1225">
        <v>22520.77</v>
      </c>
    </row>
    <row r="13" spans="1:16" s="40" customFormat="1" ht="16.5" customHeight="1">
      <c r="A13" s="128" t="s">
        <v>877</v>
      </c>
      <c r="B13" s="156">
        <v>2901.58</v>
      </c>
      <c r="C13" s="160">
        <v>0</v>
      </c>
      <c r="D13" s="155">
        <v>2901.58</v>
      </c>
      <c r="E13" s="1216">
        <v>222.43</v>
      </c>
      <c r="F13" s="1214">
        <v>18781.57</v>
      </c>
      <c r="G13" s="1230">
        <v>0</v>
      </c>
      <c r="H13" s="1213">
        <v>0</v>
      </c>
      <c r="I13" s="1216">
        <v>222.43</v>
      </c>
      <c r="J13" s="1216">
        <v>18781.57</v>
      </c>
      <c r="K13" s="1212">
        <v>199.4025</v>
      </c>
      <c r="L13" s="1216">
        <v>17484.3378</v>
      </c>
      <c r="M13" s="1216">
        <v>0</v>
      </c>
      <c r="N13" s="1216">
        <v>0</v>
      </c>
      <c r="O13" s="1213">
        <v>199.4025</v>
      </c>
      <c r="P13" s="1225">
        <v>17484.3378</v>
      </c>
    </row>
    <row r="14" spans="1:16" s="40" customFormat="1" ht="16.5" customHeight="1">
      <c r="A14" s="128" t="s">
        <v>878</v>
      </c>
      <c r="B14" s="156">
        <v>1893.9</v>
      </c>
      <c r="C14" s="160">
        <v>0</v>
      </c>
      <c r="D14" s="155">
        <v>1893.9</v>
      </c>
      <c r="E14" s="1228">
        <v>185.58</v>
      </c>
      <c r="F14" s="1214">
        <v>14785.68</v>
      </c>
      <c r="G14" s="1230">
        <v>0</v>
      </c>
      <c r="H14" s="1213">
        <v>0</v>
      </c>
      <c r="I14" s="1216">
        <v>185.58</v>
      </c>
      <c r="J14" s="1216">
        <v>14785.68</v>
      </c>
      <c r="K14" s="1212">
        <v>222.075</v>
      </c>
      <c r="L14" s="1216">
        <v>19206.169499999996</v>
      </c>
      <c r="M14" s="1216">
        <v>0</v>
      </c>
      <c r="N14" s="1216">
        <v>0</v>
      </c>
      <c r="O14" s="1213">
        <v>222.075</v>
      </c>
      <c r="P14" s="1225">
        <v>19206.169499999996</v>
      </c>
    </row>
    <row r="15" spans="1:16" s="40" customFormat="1" ht="16.5" customHeight="1">
      <c r="A15" s="128" t="s">
        <v>879</v>
      </c>
      <c r="B15" s="156">
        <v>1962.72</v>
      </c>
      <c r="C15" s="160">
        <v>0</v>
      </c>
      <c r="D15" s="155">
        <v>1962.72</v>
      </c>
      <c r="E15" s="1228">
        <v>244.4</v>
      </c>
      <c r="F15" s="1214">
        <v>19341.27</v>
      </c>
      <c r="G15" s="1230">
        <v>0</v>
      </c>
      <c r="H15" s="1213">
        <v>0</v>
      </c>
      <c r="I15" s="1216">
        <v>244.4</v>
      </c>
      <c r="J15" s="1216">
        <v>19341.27</v>
      </c>
      <c r="K15" s="1212">
        <v>376.23</v>
      </c>
      <c r="L15" s="1216">
        <v>32629.6</v>
      </c>
      <c r="M15" s="1216">
        <v>0</v>
      </c>
      <c r="N15" s="1216">
        <v>0</v>
      </c>
      <c r="O15" s="1213">
        <v>376.23</v>
      </c>
      <c r="P15" s="1225">
        <v>32629.6</v>
      </c>
    </row>
    <row r="16" spans="1:16" s="40" customFormat="1" ht="16.5" customHeight="1">
      <c r="A16" s="128" t="s">
        <v>880</v>
      </c>
      <c r="B16" s="156">
        <v>2955.37</v>
      </c>
      <c r="C16" s="160">
        <v>0</v>
      </c>
      <c r="D16" s="155">
        <v>2955.37</v>
      </c>
      <c r="E16" s="1220">
        <v>258.65</v>
      </c>
      <c r="F16" s="1221">
        <v>21063.93</v>
      </c>
      <c r="G16" s="1230">
        <v>0</v>
      </c>
      <c r="H16" s="1213">
        <v>0</v>
      </c>
      <c r="I16" s="1216">
        <v>258.65</v>
      </c>
      <c r="J16" s="1216">
        <v>21063.93</v>
      </c>
      <c r="K16" s="1226">
        <v>293.125</v>
      </c>
      <c r="L16" s="1216">
        <v>25512.501249999998</v>
      </c>
      <c r="M16" s="1216">
        <v>0</v>
      </c>
      <c r="N16" s="1216">
        <v>0</v>
      </c>
      <c r="O16" s="1213">
        <v>293.125</v>
      </c>
      <c r="P16" s="1225">
        <v>25512.501249999998</v>
      </c>
    </row>
    <row r="17" spans="1:16" s="40" customFormat="1" ht="16.5" customHeight="1">
      <c r="A17" s="128" t="s">
        <v>599</v>
      </c>
      <c r="B17" s="156">
        <v>1971.17</v>
      </c>
      <c r="C17" s="160">
        <v>408.86</v>
      </c>
      <c r="D17" s="155">
        <v>1562.31</v>
      </c>
      <c r="E17" s="1220">
        <v>264.95</v>
      </c>
      <c r="F17" s="1221">
        <v>22301.3</v>
      </c>
      <c r="G17" s="1230">
        <v>0</v>
      </c>
      <c r="H17" s="1213">
        <v>0</v>
      </c>
      <c r="I17" s="1216">
        <v>264.95</v>
      </c>
      <c r="J17" s="1216">
        <v>22301.3</v>
      </c>
      <c r="K17" s="1226"/>
      <c r="L17" s="1220"/>
      <c r="M17" s="1220"/>
      <c r="N17" s="1220"/>
      <c r="O17" s="1229"/>
      <c r="P17" s="1223"/>
    </row>
    <row r="18" spans="1:16" s="40" customFormat="1" ht="16.5" customHeight="1">
      <c r="A18" s="128" t="s">
        <v>600</v>
      </c>
      <c r="B18" s="156">
        <v>4584.48</v>
      </c>
      <c r="C18" s="160">
        <v>0</v>
      </c>
      <c r="D18" s="155">
        <v>4584.48</v>
      </c>
      <c r="E18" s="1216">
        <v>345.44</v>
      </c>
      <c r="F18" s="1214">
        <v>30485.22</v>
      </c>
      <c r="G18" s="1230">
        <v>0</v>
      </c>
      <c r="H18" s="1213">
        <v>0</v>
      </c>
      <c r="I18" s="1216">
        <v>345.44</v>
      </c>
      <c r="J18" s="1216">
        <v>30485.22</v>
      </c>
      <c r="K18" s="1212"/>
      <c r="L18" s="1216"/>
      <c r="M18" s="1216"/>
      <c r="N18" s="1216"/>
      <c r="O18" s="1213"/>
      <c r="P18" s="1223"/>
    </row>
    <row r="19" spans="1:16" s="40" customFormat="1" ht="16.5" customHeight="1">
      <c r="A19" s="133" t="s">
        <v>601</v>
      </c>
      <c r="B19" s="157">
        <v>3337.29</v>
      </c>
      <c r="C19" s="161">
        <v>1132.25</v>
      </c>
      <c r="D19" s="155">
        <v>2205.04</v>
      </c>
      <c r="E19" s="1217">
        <v>266.28</v>
      </c>
      <c r="F19" s="1222">
        <v>23827.34</v>
      </c>
      <c r="G19" s="1231">
        <v>0</v>
      </c>
      <c r="H19" s="1213">
        <v>0</v>
      </c>
      <c r="I19" s="1217">
        <v>266.28</v>
      </c>
      <c r="J19" s="1217">
        <v>23827.34</v>
      </c>
      <c r="K19" s="1227"/>
      <c r="L19" s="1217"/>
      <c r="M19" s="1216"/>
      <c r="N19" s="1216"/>
      <c r="O19" s="1213"/>
      <c r="P19" s="1223"/>
    </row>
    <row r="20" spans="1:16" s="40" customFormat="1" ht="16.5" customHeight="1" thickBot="1">
      <c r="A20" s="162" t="s">
        <v>604</v>
      </c>
      <c r="B20" s="158">
        <v>30152</v>
      </c>
      <c r="C20" s="163">
        <v>2037.45</v>
      </c>
      <c r="D20" s="159">
        <v>28114.55</v>
      </c>
      <c r="E20" s="1218">
        <v>3186.1799999999994</v>
      </c>
      <c r="F20" s="1218">
        <v>258277.44199999995</v>
      </c>
      <c r="G20" s="1215">
        <v>0</v>
      </c>
      <c r="H20" s="1215">
        <v>0</v>
      </c>
      <c r="I20" s="1596">
        <v>3186.1799999999994</v>
      </c>
      <c r="J20" s="1596">
        <v>258277.44199999995</v>
      </c>
      <c r="K20" s="1215">
        <v>2090.1025</v>
      </c>
      <c r="L20" s="1218">
        <v>181694.57955</v>
      </c>
      <c r="M20" s="1218">
        <v>11.3</v>
      </c>
      <c r="N20" s="1218">
        <v>1007.5</v>
      </c>
      <c r="O20" s="1218">
        <v>2078.8025</v>
      </c>
      <c r="P20" s="1224">
        <v>180687.07955</v>
      </c>
    </row>
    <row r="21" s="40" customFormat="1" ht="16.5" customHeight="1" thickTop="1"/>
    <row r="22" s="40" customFormat="1" ht="16.5" customHeight="1"/>
    <row r="23" s="40" customFormat="1" ht="16.5" customHeight="1"/>
    <row r="24" s="40" customFormat="1" ht="16.5" customHeight="1"/>
    <row r="25" s="40" customFormat="1" ht="16.5" customHeight="1"/>
    <row r="26" s="40" customFormat="1" ht="16.5" customHeight="1"/>
    <row r="27" spans="1:17" ht="12.75">
      <c r="A27" s="40"/>
      <c r="Q27" s="40"/>
    </row>
  </sheetData>
  <sheetProtection/>
  <mergeCells count="13">
    <mergeCell ref="A1:P1"/>
    <mergeCell ref="A2:P2"/>
    <mergeCell ref="A3:D3"/>
    <mergeCell ref="A5:A7"/>
    <mergeCell ref="B5:D5"/>
    <mergeCell ref="E5:J5"/>
    <mergeCell ref="K5:P5"/>
    <mergeCell ref="E6:F6"/>
    <mergeCell ref="G6:H6"/>
    <mergeCell ref="I6:J6"/>
    <mergeCell ref="K6:L6"/>
    <mergeCell ref="M6:N6"/>
    <mergeCell ref="O6:P6"/>
  </mergeCells>
  <printOptions/>
  <pageMargins left="0.7" right="0.7" top="0.75" bottom="0.75" header="0.3" footer="0.3"/>
  <pageSetup fitToHeight="1" fitToWidth="1" horizontalDpi="600" verticalDpi="600" orientation="landscape" scale="8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2"/>
  <sheetViews>
    <sheetView zoomScalePageLayoutView="0" workbookViewId="0" topLeftCell="A1">
      <selection activeCell="I27" sqref="I27"/>
    </sheetView>
  </sheetViews>
  <sheetFormatPr defaultColWidth="9.140625" defaultRowHeight="12.75"/>
  <cols>
    <col min="1" max="1" width="9.140625" style="635" customWidth="1"/>
    <col min="2" max="2" width="10.00390625" style="635" customWidth="1"/>
    <col min="3" max="3" width="15.421875" style="635" customWidth="1"/>
    <col min="4" max="4" width="14.28125" style="635" customWidth="1"/>
    <col min="5" max="5" width="16.8515625" style="635" customWidth="1"/>
    <col min="6" max="6" width="11.7109375" style="635" customWidth="1"/>
    <col min="7" max="7" width="13.00390625" style="635" customWidth="1"/>
    <col min="8" max="8" width="12.7109375" style="635" customWidth="1"/>
    <col min="9" max="16384" width="9.140625" style="635" customWidth="1"/>
  </cols>
  <sheetData>
    <row r="1" spans="2:8" ht="12.75">
      <c r="B1" s="1706" t="s">
        <v>649</v>
      </c>
      <c r="C1" s="1706"/>
      <c r="D1" s="1706"/>
      <c r="E1" s="1706"/>
      <c r="F1" s="1706"/>
      <c r="G1" s="1706"/>
      <c r="H1" s="1706"/>
    </row>
    <row r="2" spans="2:8" ht="15.75">
      <c r="B2" s="1742" t="s">
        <v>1199</v>
      </c>
      <c r="C2" s="1742"/>
      <c r="D2" s="1742"/>
      <c r="E2" s="1742"/>
      <c r="F2" s="1742"/>
      <c r="G2" s="1742"/>
      <c r="H2" s="1742"/>
    </row>
    <row r="3" spans="2:8" ht="17.25" customHeight="1" thickBot="1">
      <c r="B3" s="722"/>
      <c r="D3" s="19"/>
      <c r="H3" s="809" t="s">
        <v>1277</v>
      </c>
    </row>
    <row r="4" spans="2:8" s="651" customFormat="1" ht="13.5" customHeight="1" thickTop="1">
      <c r="B4" s="1814" t="s">
        <v>723</v>
      </c>
      <c r="C4" s="1816" t="s">
        <v>758</v>
      </c>
      <c r="D4" s="1817"/>
      <c r="E4" s="1816" t="s">
        <v>471</v>
      </c>
      <c r="F4" s="1818"/>
      <c r="G4" s="1819" t="s">
        <v>317</v>
      </c>
      <c r="H4" s="1820"/>
    </row>
    <row r="5" spans="2:8" s="651" customFormat="1" ht="13.5" customHeight="1">
      <c r="B5" s="1815"/>
      <c r="C5" s="723" t="s">
        <v>891</v>
      </c>
      <c r="D5" s="165" t="s">
        <v>892</v>
      </c>
      <c r="E5" s="723" t="s">
        <v>891</v>
      </c>
      <c r="F5" s="164" t="s">
        <v>892</v>
      </c>
      <c r="G5" s="724" t="s">
        <v>891</v>
      </c>
      <c r="H5" s="166" t="s">
        <v>892</v>
      </c>
    </row>
    <row r="6" spans="2:8" ht="15.75" customHeight="1">
      <c r="B6" s="128" t="s">
        <v>872</v>
      </c>
      <c r="C6" s="1243">
        <v>7447.35</v>
      </c>
      <c r="D6" s="1247">
        <v>160</v>
      </c>
      <c r="E6" s="1243">
        <v>11624.7</v>
      </c>
      <c r="F6" s="1233">
        <v>260</v>
      </c>
      <c r="G6" s="1253">
        <v>13318.9</v>
      </c>
      <c r="H6" s="1236">
        <v>240</v>
      </c>
    </row>
    <row r="7" spans="2:8" ht="15.75" customHeight="1">
      <c r="B7" s="128" t="s">
        <v>873</v>
      </c>
      <c r="C7" s="1243">
        <v>9334.23</v>
      </c>
      <c r="D7" s="1247">
        <v>200</v>
      </c>
      <c r="E7" s="1243">
        <v>11059.95</v>
      </c>
      <c r="F7" s="1233">
        <v>240</v>
      </c>
      <c r="G7" s="1253">
        <v>8330.9</v>
      </c>
      <c r="H7" s="1236">
        <v>150</v>
      </c>
    </row>
    <row r="8" spans="2:8" ht="15.75" customHeight="1">
      <c r="B8" s="128" t="s">
        <v>874</v>
      </c>
      <c r="C8" s="1244">
        <v>9010.18</v>
      </c>
      <c r="D8" s="1248">
        <v>200</v>
      </c>
      <c r="E8" s="1244">
        <v>9697.6</v>
      </c>
      <c r="F8" s="1234">
        <v>200</v>
      </c>
      <c r="G8" s="1254">
        <v>16467.44</v>
      </c>
      <c r="H8" s="1237">
        <v>310</v>
      </c>
    </row>
    <row r="9" spans="2:8" ht="15.75" customHeight="1">
      <c r="B9" s="128" t="s">
        <v>875</v>
      </c>
      <c r="C9" s="1244">
        <v>6212.85</v>
      </c>
      <c r="D9" s="1248">
        <v>140</v>
      </c>
      <c r="E9" s="1244">
        <v>15859.19</v>
      </c>
      <c r="F9" s="1234">
        <v>320</v>
      </c>
      <c r="G9" s="1254">
        <v>8563.1</v>
      </c>
      <c r="H9" s="1237">
        <v>160</v>
      </c>
    </row>
    <row r="10" spans="2:9" ht="15.75" customHeight="1">
      <c r="B10" s="128" t="s">
        <v>876</v>
      </c>
      <c r="C10" s="1244">
        <v>14525.89</v>
      </c>
      <c r="D10" s="1248">
        <v>320</v>
      </c>
      <c r="E10" s="1244">
        <v>14515.67</v>
      </c>
      <c r="F10" s="1234">
        <v>280</v>
      </c>
      <c r="G10" s="1254">
        <v>16445.67</v>
      </c>
      <c r="H10" s="1237">
        <v>300</v>
      </c>
      <c r="I10" s="725"/>
    </row>
    <row r="11" spans="2:8" ht="15.75" customHeight="1">
      <c r="B11" s="128" t="s">
        <v>877</v>
      </c>
      <c r="C11" s="1244">
        <v>9025.57</v>
      </c>
      <c r="D11" s="1248">
        <v>200</v>
      </c>
      <c r="E11" s="1244">
        <v>6380.3</v>
      </c>
      <c r="F11" s="1234">
        <v>120</v>
      </c>
      <c r="G11" s="1254">
        <v>13151.6</v>
      </c>
      <c r="H11" s="1237">
        <v>240</v>
      </c>
    </row>
    <row r="12" spans="2:8" ht="15.75" customHeight="1">
      <c r="B12" s="128" t="s">
        <v>878</v>
      </c>
      <c r="C12" s="1244">
        <v>10019.93</v>
      </c>
      <c r="D12" s="1248">
        <v>220</v>
      </c>
      <c r="E12" s="1244">
        <v>9969.6</v>
      </c>
      <c r="F12" s="1234">
        <v>200</v>
      </c>
      <c r="G12" s="1254">
        <v>13967.33</v>
      </c>
      <c r="H12" s="1237">
        <v>260</v>
      </c>
    </row>
    <row r="13" spans="2:8" ht="15.75" customHeight="1">
      <c r="B13" s="128" t="s">
        <v>879</v>
      </c>
      <c r="C13" s="1244">
        <v>8154.46</v>
      </c>
      <c r="D13" s="1248">
        <v>200</v>
      </c>
      <c r="E13" s="1244">
        <v>8907.2</v>
      </c>
      <c r="F13" s="1234">
        <v>180</v>
      </c>
      <c r="G13" s="1254">
        <v>16264.61</v>
      </c>
      <c r="H13" s="1237">
        <v>300</v>
      </c>
    </row>
    <row r="14" spans="2:8" ht="15.75" customHeight="1">
      <c r="B14" s="128" t="s">
        <v>880</v>
      </c>
      <c r="C14" s="1244">
        <v>12543.85</v>
      </c>
      <c r="D14" s="1248">
        <v>260</v>
      </c>
      <c r="E14" s="1250">
        <v>17195.63</v>
      </c>
      <c r="F14" s="1246">
        <v>340</v>
      </c>
      <c r="G14" s="1244">
        <v>17409.9</v>
      </c>
      <c r="H14" s="1237">
        <v>320</v>
      </c>
    </row>
    <row r="15" spans="2:8" ht="15.75" customHeight="1">
      <c r="B15" s="128" t="s">
        <v>599</v>
      </c>
      <c r="C15" s="1241">
        <v>12447.1</v>
      </c>
      <c r="D15" s="1248">
        <v>280</v>
      </c>
      <c r="E15" s="1251">
        <v>9503.25</v>
      </c>
      <c r="F15" s="1246">
        <v>180</v>
      </c>
      <c r="G15" s="1241"/>
      <c r="H15" s="1237"/>
    </row>
    <row r="16" spans="2:8" ht="15.75" customHeight="1">
      <c r="B16" s="128" t="s">
        <v>600</v>
      </c>
      <c r="C16" s="1241">
        <v>12594</v>
      </c>
      <c r="D16" s="1248">
        <v>280</v>
      </c>
      <c r="E16" s="1241">
        <v>9980.05</v>
      </c>
      <c r="F16" s="1234">
        <v>180</v>
      </c>
      <c r="G16" s="1255"/>
      <c r="H16" s="1237"/>
    </row>
    <row r="17" spans="2:8" ht="15.75" customHeight="1">
      <c r="B17" s="133" t="s">
        <v>601</v>
      </c>
      <c r="C17" s="1242">
        <v>12529.6</v>
      </c>
      <c r="D17" s="1249">
        <v>280</v>
      </c>
      <c r="E17" s="1242">
        <v>9025.3</v>
      </c>
      <c r="F17" s="1235">
        <v>160</v>
      </c>
      <c r="G17" s="1256"/>
      <c r="H17" s="1238"/>
    </row>
    <row r="18" spans="2:8" s="726" customFormat="1" ht="15.75" customHeight="1" thickBot="1">
      <c r="B18" s="131" t="s">
        <v>604</v>
      </c>
      <c r="C18" s="1245">
        <v>123845.01000000002</v>
      </c>
      <c r="D18" s="1252">
        <v>2740</v>
      </c>
      <c r="E18" s="1245">
        <v>133718.44</v>
      </c>
      <c r="F18" s="1239">
        <v>2660</v>
      </c>
      <c r="G18" s="1257">
        <v>123919.45000000001</v>
      </c>
      <c r="H18" s="1240">
        <v>2280</v>
      </c>
    </row>
    <row r="19" s="646" customFormat="1" ht="13.5" thickTop="1">
      <c r="B19" s="280"/>
    </row>
    <row r="20" ht="12.75">
      <c r="B20" s="646"/>
    </row>
    <row r="32" spans="3:5" ht="12.75">
      <c r="C32" s="657"/>
      <c r="E32" s="657"/>
    </row>
  </sheetData>
  <sheetProtection/>
  <mergeCells count="6">
    <mergeCell ref="B1:H1"/>
    <mergeCell ref="B2:H2"/>
    <mergeCell ref="B4:B5"/>
    <mergeCell ref="C4:D4"/>
    <mergeCell ref="E4:F4"/>
    <mergeCell ref="G4:H4"/>
  </mergeCells>
  <printOptions/>
  <pageMargins left="0.7" right="0.7" top="0.75" bottom="0.75" header="0.3" footer="0.3"/>
  <pageSetup fitToHeight="1" fitToWidth="1" horizontalDpi="600" verticalDpi="600" orientation="portrait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zoomScalePageLayoutView="0" workbookViewId="0" topLeftCell="A1">
      <selection activeCell="E33" sqref="E33"/>
    </sheetView>
  </sheetViews>
  <sheetFormatPr defaultColWidth="9.140625" defaultRowHeight="16.5" customHeight="1"/>
  <cols>
    <col min="1" max="1" width="47.8515625" style="9" customWidth="1"/>
    <col min="2" max="3" width="10.57421875" style="9" bestFit="1" customWidth="1"/>
    <col min="4" max="5" width="10.57421875" style="40" bestFit="1" customWidth="1"/>
    <col min="6" max="6" width="9.28125" style="9" bestFit="1" customWidth="1"/>
    <col min="7" max="7" width="2.421875" style="40" bestFit="1" customWidth="1"/>
    <col min="8" max="8" width="7.7109375" style="9" bestFit="1" customWidth="1"/>
    <col min="9" max="9" width="11.140625" style="40" bestFit="1" customWidth="1"/>
    <col min="10" max="10" width="2.140625" style="40" customWidth="1"/>
    <col min="11" max="11" width="7.7109375" style="40" bestFit="1" customWidth="1"/>
    <col min="12" max="16384" width="9.140625" style="9" customWidth="1"/>
  </cols>
  <sheetData>
    <row r="1" spans="1:11" ht="12.75">
      <c r="A1" s="1706" t="s">
        <v>492</v>
      </c>
      <c r="B1" s="1706"/>
      <c r="C1" s="1706"/>
      <c r="D1" s="1706"/>
      <c r="E1" s="1706"/>
      <c r="F1" s="1706"/>
      <c r="G1" s="1706"/>
      <c r="H1" s="1706"/>
      <c r="I1" s="1706"/>
      <c r="J1" s="1706"/>
      <c r="K1" s="1706"/>
    </row>
    <row r="2" spans="1:11" ht="15.75">
      <c r="A2" s="1707" t="s">
        <v>625</v>
      </c>
      <c r="B2" s="1707"/>
      <c r="C2" s="1707"/>
      <c r="D2" s="1707"/>
      <c r="E2" s="1707"/>
      <c r="F2" s="1707"/>
      <c r="G2" s="1707"/>
      <c r="H2" s="1707"/>
      <c r="I2" s="1707"/>
      <c r="J2" s="1707"/>
      <c r="K2" s="1707"/>
    </row>
    <row r="3" spans="1:11" ht="13.5" thickBot="1">
      <c r="A3" s="11" t="s">
        <v>433</v>
      </c>
      <c r="B3" s="11"/>
      <c r="C3" s="11"/>
      <c r="D3" s="36"/>
      <c r="E3" s="36"/>
      <c r="F3" s="11"/>
      <c r="G3" s="36"/>
      <c r="H3" s="11"/>
      <c r="I3" s="1708" t="s">
        <v>473</v>
      </c>
      <c r="J3" s="1708"/>
      <c r="K3" s="1708"/>
    </row>
    <row r="4" spans="1:11" ht="16.5" customHeight="1" thickTop="1">
      <c r="A4" s="537"/>
      <c r="B4" s="538">
        <v>2011</v>
      </c>
      <c r="C4" s="539">
        <v>2012</v>
      </c>
      <c r="D4" s="540">
        <v>2012</v>
      </c>
      <c r="E4" s="541">
        <v>2013</v>
      </c>
      <c r="F4" s="1709" t="s">
        <v>1502</v>
      </c>
      <c r="G4" s="1709"/>
      <c r="H4" s="1709"/>
      <c r="I4" s="1709"/>
      <c r="J4" s="1709"/>
      <c r="K4" s="1710"/>
    </row>
    <row r="5" spans="1:11" ht="12.75">
      <c r="A5" s="542" t="s">
        <v>493</v>
      </c>
      <c r="B5" s="543" t="s">
        <v>972</v>
      </c>
      <c r="C5" s="543" t="s">
        <v>598</v>
      </c>
      <c r="D5" s="544" t="s">
        <v>973</v>
      </c>
      <c r="E5" s="912" t="s">
        <v>1501</v>
      </c>
      <c r="F5" s="1703" t="s">
        <v>471</v>
      </c>
      <c r="G5" s="1703"/>
      <c r="H5" s="1704"/>
      <c r="I5" s="1703" t="s">
        <v>317</v>
      </c>
      <c r="J5" s="1703"/>
      <c r="K5" s="1705"/>
    </row>
    <row r="6" spans="1:11" ht="12.75">
      <c r="A6" s="135" t="s">
        <v>433</v>
      </c>
      <c r="B6" s="546"/>
      <c r="C6" s="547"/>
      <c r="D6" s="548"/>
      <c r="E6" s="549"/>
      <c r="F6" s="550" t="s">
        <v>436</v>
      </c>
      <c r="G6" s="551" t="s">
        <v>433</v>
      </c>
      <c r="H6" s="552" t="s">
        <v>425</v>
      </c>
      <c r="I6" s="553" t="s">
        <v>436</v>
      </c>
      <c r="J6" s="551" t="s">
        <v>433</v>
      </c>
      <c r="K6" s="554" t="s">
        <v>425</v>
      </c>
    </row>
    <row r="7" spans="1:11" ht="16.5" customHeight="1">
      <c r="A7" s="555" t="s">
        <v>494</v>
      </c>
      <c r="B7" s="913">
        <v>221265.5386417078</v>
      </c>
      <c r="C7" s="913">
        <v>332891.3305959003</v>
      </c>
      <c r="D7" s="914">
        <v>383772.1414325478</v>
      </c>
      <c r="E7" s="915">
        <v>412994.67328509246</v>
      </c>
      <c r="F7" s="916">
        <v>92554.7960441775</v>
      </c>
      <c r="G7" s="917" t="s">
        <v>412</v>
      </c>
      <c r="H7" s="918">
        <v>41.829738427568785</v>
      </c>
      <c r="I7" s="914">
        <v>30774.748005584635</v>
      </c>
      <c r="J7" s="919" t="s">
        <v>413</v>
      </c>
      <c r="K7" s="920">
        <v>8.019015630136257</v>
      </c>
    </row>
    <row r="8" spans="1:11" ht="16.5" customHeight="1">
      <c r="A8" s="556" t="s">
        <v>974</v>
      </c>
      <c r="B8" s="557">
        <v>284110.1972453204</v>
      </c>
      <c r="C8" s="557">
        <v>400741.44112463505</v>
      </c>
      <c r="D8" s="558">
        <v>455976.81648912374</v>
      </c>
      <c r="E8" s="921">
        <v>493085.61347988434</v>
      </c>
      <c r="F8" s="922">
        <v>116631.24387931463</v>
      </c>
      <c r="G8" s="923"/>
      <c r="H8" s="924">
        <v>41.051410688581214</v>
      </c>
      <c r="I8" s="558">
        <v>37108.7969907606</v>
      </c>
      <c r="J8" s="921"/>
      <c r="K8" s="925">
        <v>8.13830783689542</v>
      </c>
    </row>
    <row r="9" spans="1:11" ht="16.5" customHeight="1">
      <c r="A9" s="556" t="s">
        <v>975</v>
      </c>
      <c r="B9" s="557">
        <v>62844.658603612625</v>
      </c>
      <c r="C9" s="557">
        <v>67850.11052873477</v>
      </c>
      <c r="D9" s="557">
        <v>72204.67505657588</v>
      </c>
      <c r="E9" s="924">
        <v>80090.94019479188</v>
      </c>
      <c r="F9" s="922">
        <v>5005.45192512215</v>
      </c>
      <c r="G9" s="923"/>
      <c r="H9" s="924">
        <v>7.964800885773945</v>
      </c>
      <c r="I9" s="558">
        <v>7886.265138215997</v>
      </c>
      <c r="J9" s="921"/>
      <c r="K9" s="925">
        <v>10.922097678629152</v>
      </c>
    </row>
    <row r="10" spans="1:11" ht="16.5" customHeight="1">
      <c r="A10" s="559" t="s">
        <v>976</v>
      </c>
      <c r="B10" s="558">
        <v>52336.42281183262</v>
      </c>
      <c r="C10" s="558">
        <v>56237.521492814776</v>
      </c>
      <c r="D10" s="558">
        <v>60465.59334064589</v>
      </c>
      <c r="E10" s="921">
        <v>69456.37969209188</v>
      </c>
      <c r="F10" s="922">
        <v>3901.098680982155</v>
      </c>
      <c r="G10" s="923"/>
      <c r="H10" s="924">
        <v>7.453888652283213</v>
      </c>
      <c r="I10" s="558">
        <v>8990.78635144599</v>
      </c>
      <c r="J10" s="921"/>
      <c r="K10" s="925">
        <v>14.869260110943532</v>
      </c>
    </row>
    <row r="11" spans="1:11" s="11" customFormat="1" ht="16.5" customHeight="1">
      <c r="A11" s="559" t="s">
        <v>977</v>
      </c>
      <c r="B11" s="557">
        <v>10508.23579178</v>
      </c>
      <c r="C11" s="557">
        <v>11612.589035919998</v>
      </c>
      <c r="D11" s="558">
        <v>11739.081715929997</v>
      </c>
      <c r="E11" s="921">
        <v>10634.560502699997</v>
      </c>
      <c r="F11" s="922">
        <v>1104.3532441399984</v>
      </c>
      <c r="G11" s="923"/>
      <c r="H11" s="924">
        <v>10.509406774102573</v>
      </c>
      <c r="I11" s="558">
        <v>-1104.5212132300003</v>
      </c>
      <c r="J11" s="921"/>
      <c r="K11" s="925">
        <v>-9.408923457199887</v>
      </c>
    </row>
    <row r="12" spans="1:11" ht="16.5" customHeight="1">
      <c r="A12" s="555" t="s">
        <v>495</v>
      </c>
      <c r="B12" s="913">
        <v>700777.760224005</v>
      </c>
      <c r="C12" s="913">
        <v>713510.6917487228</v>
      </c>
      <c r="D12" s="914">
        <v>747197.4370710232</v>
      </c>
      <c r="E12" s="915">
        <v>811447.2075992147</v>
      </c>
      <c r="F12" s="916">
        <v>31803.927434732777</v>
      </c>
      <c r="G12" s="917" t="s">
        <v>412</v>
      </c>
      <c r="H12" s="918">
        <v>4.538375679126374</v>
      </c>
      <c r="I12" s="914">
        <v>62697.55437515152</v>
      </c>
      <c r="J12" s="926" t="s">
        <v>413</v>
      </c>
      <c r="K12" s="920">
        <v>8.391029099473737</v>
      </c>
    </row>
    <row r="13" spans="1:11" ht="16.5" customHeight="1">
      <c r="A13" s="556" t="s">
        <v>978</v>
      </c>
      <c r="B13" s="557">
        <v>912576.2322393316</v>
      </c>
      <c r="C13" s="557">
        <v>940226.0496301192</v>
      </c>
      <c r="D13" s="558">
        <v>994547.427825891</v>
      </c>
      <c r="E13" s="921">
        <v>1077745.9549912885</v>
      </c>
      <c r="F13" s="922">
        <v>27649.817390787648</v>
      </c>
      <c r="G13" s="923"/>
      <c r="H13" s="924">
        <v>3.0298638529012476</v>
      </c>
      <c r="I13" s="927">
        <v>83198.52716539754</v>
      </c>
      <c r="J13" s="928"/>
      <c r="K13" s="929">
        <v>8.365466023804604</v>
      </c>
    </row>
    <row r="14" spans="1:11" ht="16.5" customHeight="1">
      <c r="A14" s="556" t="s">
        <v>979</v>
      </c>
      <c r="B14" s="557">
        <v>163439.36997209</v>
      </c>
      <c r="C14" s="557">
        <v>130654.80175601997</v>
      </c>
      <c r="D14" s="558">
        <v>162882.05210624</v>
      </c>
      <c r="E14" s="921">
        <v>107105.34902612003</v>
      </c>
      <c r="F14" s="922">
        <v>-32784.56821607004</v>
      </c>
      <c r="G14" s="923"/>
      <c r="H14" s="924">
        <v>-20.05916213557881</v>
      </c>
      <c r="I14" s="558">
        <v>-55776.70308011997</v>
      </c>
      <c r="J14" s="921"/>
      <c r="K14" s="925">
        <v>-34.243615155179626</v>
      </c>
    </row>
    <row r="15" spans="1:11" ht="16.5" customHeight="1">
      <c r="A15" s="559" t="s">
        <v>980</v>
      </c>
      <c r="B15" s="557">
        <v>163439.36997209</v>
      </c>
      <c r="C15" s="557">
        <v>157827.20366479998</v>
      </c>
      <c r="D15" s="558">
        <v>165254.84826484</v>
      </c>
      <c r="E15" s="921">
        <v>164055.46830944004</v>
      </c>
      <c r="F15" s="922">
        <v>-5612.166307290026</v>
      </c>
      <c r="G15" s="923"/>
      <c r="H15" s="924">
        <v>-3.4337909576183496</v>
      </c>
      <c r="I15" s="558">
        <v>-1199.379955399956</v>
      </c>
      <c r="J15" s="921"/>
      <c r="K15" s="925">
        <v>-0.7257759563445976</v>
      </c>
    </row>
    <row r="16" spans="1:11" ht="16.5" customHeight="1">
      <c r="A16" s="559" t="s">
        <v>981</v>
      </c>
      <c r="B16" s="557">
        <v>0</v>
      </c>
      <c r="C16" s="558">
        <v>27172.401908780008</v>
      </c>
      <c r="D16" s="558">
        <v>2372.7961585999947</v>
      </c>
      <c r="E16" s="921">
        <v>56950.11928332</v>
      </c>
      <c r="F16" s="922">
        <v>27172.401908780008</v>
      </c>
      <c r="G16" s="923"/>
      <c r="H16" s="1485"/>
      <c r="I16" s="558">
        <v>54577.32312472</v>
      </c>
      <c r="J16" s="921"/>
      <c r="K16" s="925">
        <v>2300.1269167985297</v>
      </c>
    </row>
    <row r="17" spans="1:11" ht="16.5" customHeight="1">
      <c r="A17" s="556" t="s">
        <v>982</v>
      </c>
      <c r="B17" s="557">
        <v>6347.5535</v>
      </c>
      <c r="C17" s="557">
        <v>8196.68904509</v>
      </c>
      <c r="D17" s="558">
        <v>10070.55929792</v>
      </c>
      <c r="E17" s="921">
        <v>11113.110737920002</v>
      </c>
      <c r="F17" s="922">
        <v>1849.1355450899991</v>
      </c>
      <c r="G17" s="923"/>
      <c r="H17" s="924">
        <v>29.131468448276948</v>
      </c>
      <c r="I17" s="558">
        <v>1042.551440000003</v>
      </c>
      <c r="J17" s="921"/>
      <c r="K17" s="925">
        <v>10.352468111829046</v>
      </c>
    </row>
    <row r="18" spans="1:11" ht="16.5" customHeight="1">
      <c r="A18" s="559" t="s">
        <v>496</v>
      </c>
      <c r="B18" s="557">
        <v>15466.872994191617</v>
      </c>
      <c r="C18" s="557">
        <v>11016.95277162681</v>
      </c>
      <c r="D18" s="557">
        <v>11768.967023483678</v>
      </c>
      <c r="E18" s="924">
        <v>16271.700327511211</v>
      </c>
      <c r="F18" s="922">
        <v>-4449.920222564808</v>
      </c>
      <c r="G18" s="923"/>
      <c r="H18" s="924">
        <v>-28.770652117179196</v>
      </c>
      <c r="I18" s="558">
        <v>4502.733304027533</v>
      </c>
      <c r="J18" s="921"/>
      <c r="K18" s="925">
        <v>38.259375653299266</v>
      </c>
    </row>
    <row r="19" spans="1:11" ht="16.5" customHeight="1">
      <c r="A19" s="559" t="s">
        <v>983</v>
      </c>
      <c r="B19" s="557">
        <v>5426.93486871</v>
      </c>
      <c r="C19" s="557">
        <v>2127.75853817</v>
      </c>
      <c r="D19" s="557">
        <v>1989.54834076</v>
      </c>
      <c r="E19" s="921">
        <v>2256.2198177973974</v>
      </c>
      <c r="F19" s="922">
        <v>-3299.17633054</v>
      </c>
      <c r="G19" s="923"/>
      <c r="H19" s="924">
        <v>-60.79262807375878</v>
      </c>
      <c r="I19" s="558">
        <v>266.6714770373974</v>
      </c>
      <c r="J19" s="921"/>
      <c r="K19" s="925">
        <v>13.403618880430413</v>
      </c>
    </row>
    <row r="20" spans="1:11" ht="16.5" customHeight="1">
      <c r="A20" s="559" t="s">
        <v>984</v>
      </c>
      <c r="B20" s="557">
        <v>10039.938125481616</v>
      </c>
      <c r="C20" s="557">
        <v>8889.19423345681</v>
      </c>
      <c r="D20" s="557">
        <v>9779.418682723677</v>
      </c>
      <c r="E20" s="924">
        <v>14015.480509713814</v>
      </c>
      <c r="F20" s="922">
        <v>-1150.743892024806</v>
      </c>
      <c r="G20" s="923"/>
      <c r="H20" s="924">
        <v>-11.46166318599304</v>
      </c>
      <c r="I20" s="558">
        <v>4236.061826990137</v>
      </c>
      <c r="J20" s="921"/>
      <c r="K20" s="925">
        <v>43.316090295567</v>
      </c>
    </row>
    <row r="21" spans="1:11" ht="16.5" customHeight="1">
      <c r="A21" s="556" t="s">
        <v>985</v>
      </c>
      <c r="B21" s="557">
        <v>727322.43577305</v>
      </c>
      <c r="C21" s="557">
        <v>790357.6060573824</v>
      </c>
      <c r="D21" s="558">
        <v>809825.8493982473</v>
      </c>
      <c r="E21" s="921">
        <v>943255.7948997372</v>
      </c>
      <c r="F21" s="922">
        <v>63035.170284332475</v>
      </c>
      <c r="G21" s="64"/>
      <c r="H21" s="924">
        <v>8.666743549212011</v>
      </c>
      <c r="I21" s="558">
        <v>133429.9455014899</v>
      </c>
      <c r="J21" s="930"/>
      <c r="K21" s="925">
        <v>16.47637521087243</v>
      </c>
    </row>
    <row r="22" spans="1:11" ht="16.5" customHeight="1">
      <c r="A22" s="556" t="s">
        <v>986</v>
      </c>
      <c r="B22" s="557">
        <v>211798.47201532658</v>
      </c>
      <c r="C22" s="557">
        <v>226715.35788139646</v>
      </c>
      <c r="D22" s="557">
        <v>247349.9907548678</v>
      </c>
      <c r="E22" s="557">
        <v>266298.7473920738</v>
      </c>
      <c r="F22" s="922">
        <v>-4154.110043945129</v>
      </c>
      <c r="G22" s="931" t="s">
        <v>412</v>
      </c>
      <c r="H22" s="924">
        <v>-1.9613503366750076</v>
      </c>
      <c r="I22" s="558">
        <v>20500.97279024601</v>
      </c>
      <c r="J22" s="932" t="s">
        <v>413</v>
      </c>
      <c r="K22" s="925">
        <v>8.288244817669376</v>
      </c>
    </row>
    <row r="23" spans="1:11" ht="16.5" customHeight="1">
      <c r="A23" s="555" t="s">
        <v>498</v>
      </c>
      <c r="B23" s="913">
        <v>922043.2988657127</v>
      </c>
      <c r="C23" s="913">
        <v>1046402.0223446231</v>
      </c>
      <c r="D23" s="914">
        <v>1130969.578503571</v>
      </c>
      <c r="E23" s="915">
        <v>1224441.8808843072</v>
      </c>
      <c r="F23" s="916">
        <v>124358.7234789104</v>
      </c>
      <c r="G23" s="933"/>
      <c r="H23" s="918">
        <v>13.487297573974574</v>
      </c>
      <c r="I23" s="914">
        <v>93472.30238073622</v>
      </c>
      <c r="J23" s="915"/>
      <c r="K23" s="920">
        <v>8.264793691835019</v>
      </c>
    </row>
    <row r="24" spans="1:11" ht="16.5" customHeight="1">
      <c r="A24" s="556" t="s">
        <v>1278</v>
      </c>
      <c r="B24" s="558">
        <v>623049.1240155126</v>
      </c>
      <c r="C24" s="558">
        <v>708486.9748584281</v>
      </c>
      <c r="D24" s="558">
        <v>789936.577257202</v>
      </c>
      <c r="E24" s="921">
        <v>862518.6995811472</v>
      </c>
      <c r="F24" s="922">
        <v>85437.85084291548</v>
      </c>
      <c r="G24" s="923"/>
      <c r="H24" s="924">
        <v>13.712859476035192</v>
      </c>
      <c r="I24" s="558">
        <v>72582.12232394516</v>
      </c>
      <c r="J24" s="921"/>
      <c r="K24" s="934">
        <v>9.188348079280363</v>
      </c>
    </row>
    <row r="25" spans="1:11" ht="16.5" customHeight="1">
      <c r="A25" s="556" t="s">
        <v>987</v>
      </c>
      <c r="B25" s="558">
        <v>223074.57713800465</v>
      </c>
      <c r="C25" s="558">
        <v>239662.8655317464</v>
      </c>
      <c r="D25" s="558">
        <v>264372.98690888827</v>
      </c>
      <c r="E25" s="921">
        <v>277093.0218204647</v>
      </c>
      <c r="F25" s="922">
        <v>16588.288393741765</v>
      </c>
      <c r="G25" s="923"/>
      <c r="H25" s="924">
        <v>7.436207481177674</v>
      </c>
      <c r="I25" s="558">
        <v>12720.034911576426</v>
      </c>
      <c r="J25" s="921"/>
      <c r="K25" s="934">
        <v>4.811397359579772</v>
      </c>
    </row>
    <row r="26" spans="1:11" ht="16.5" customHeight="1">
      <c r="A26" s="559" t="s">
        <v>988</v>
      </c>
      <c r="B26" s="557">
        <v>141931.480013872</v>
      </c>
      <c r="C26" s="557">
        <v>160599.645328808</v>
      </c>
      <c r="D26" s="558">
        <v>170491.686875334</v>
      </c>
      <c r="E26" s="921">
        <v>192039.52617062602</v>
      </c>
      <c r="F26" s="922">
        <v>18668.16531493599</v>
      </c>
      <c r="G26" s="923"/>
      <c r="H26" s="924">
        <v>13.15294204859374</v>
      </c>
      <c r="I26" s="558">
        <v>21547.83929529201</v>
      </c>
      <c r="J26" s="921"/>
      <c r="K26" s="925">
        <v>12.638645138779173</v>
      </c>
    </row>
    <row r="27" spans="1:11" ht="16.5" customHeight="1">
      <c r="A27" s="559" t="s">
        <v>989</v>
      </c>
      <c r="B27" s="557">
        <v>81143.10784692926</v>
      </c>
      <c r="C27" s="557">
        <v>79063.2755716714</v>
      </c>
      <c r="D27" s="558">
        <v>93881.34109982569</v>
      </c>
      <c r="E27" s="921">
        <v>85053.49868146994</v>
      </c>
      <c r="F27" s="922">
        <v>-2079.8322752578533</v>
      </c>
      <c r="G27" s="923"/>
      <c r="H27" s="924">
        <v>-2.5631656593451044</v>
      </c>
      <c r="I27" s="558">
        <v>-8827.84241835575</v>
      </c>
      <c r="J27" s="921"/>
      <c r="K27" s="925">
        <v>-9.40319164057206</v>
      </c>
    </row>
    <row r="28" spans="1:11" ht="16.5" customHeight="1">
      <c r="A28" s="559" t="s">
        <v>990</v>
      </c>
      <c r="B28" s="558">
        <v>399974.54687750805</v>
      </c>
      <c r="C28" s="558">
        <v>468824.1093266817</v>
      </c>
      <c r="D28" s="558">
        <v>525563.5903483137</v>
      </c>
      <c r="E28" s="921">
        <v>585425.6777606825</v>
      </c>
      <c r="F28" s="922">
        <v>68849.56244917365</v>
      </c>
      <c r="G28" s="923"/>
      <c r="H28" s="924">
        <v>17.21348595470971</v>
      </c>
      <c r="I28" s="558">
        <v>59862.087412368855</v>
      </c>
      <c r="J28" s="921"/>
      <c r="K28" s="925">
        <v>11.39007505689191</v>
      </c>
    </row>
    <row r="29" spans="1:11" ht="16.5" customHeight="1">
      <c r="A29" s="560" t="s">
        <v>991</v>
      </c>
      <c r="B29" s="935">
        <v>298994.1748502</v>
      </c>
      <c r="C29" s="935">
        <v>337915.047486195</v>
      </c>
      <c r="D29" s="935">
        <v>341033.00124636904</v>
      </c>
      <c r="E29" s="936">
        <v>361923.18130316</v>
      </c>
      <c r="F29" s="937">
        <v>38920.87263599498</v>
      </c>
      <c r="G29" s="936"/>
      <c r="H29" s="938">
        <v>13.017267863327051</v>
      </c>
      <c r="I29" s="935">
        <v>20890.180056790938</v>
      </c>
      <c r="J29" s="936"/>
      <c r="K29" s="939">
        <v>6.12555969083457</v>
      </c>
    </row>
    <row r="30" spans="1:11" ht="16.5" customHeight="1" thickBot="1">
      <c r="A30" s="561" t="s">
        <v>499</v>
      </c>
      <c r="B30" s="940">
        <v>974379.7216775453</v>
      </c>
      <c r="C30" s="940">
        <v>1102639.5438374379</v>
      </c>
      <c r="D30" s="941">
        <v>1191435.171844217</v>
      </c>
      <c r="E30" s="942">
        <v>1293898.260576399</v>
      </c>
      <c r="F30" s="943">
        <v>128259.82215989253</v>
      </c>
      <c r="G30" s="942"/>
      <c r="H30" s="944">
        <v>13.163227775212052</v>
      </c>
      <c r="I30" s="941">
        <v>102463.08873218205</v>
      </c>
      <c r="J30" s="942"/>
      <c r="K30" s="945">
        <v>8.599971794821192</v>
      </c>
    </row>
    <row r="31" spans="1:11" ht="18.75" thickTop="1">
      <c r="A31" s="1482" t="s">
        <v>1513</v>
      </c>
      <c r="B31" s="1483"/>
      <c r="C31" s="36"/>
      <c r="D31" s="562"/>
      <c r="E31" s="562"/>
      <c r="F31" s="562"/>
      <c r="G31" s="563"/>
      <c r="H31" s="564"/>
      <c r="I31" s="562"/>
      <c r="J31" s="565"/>
      <c r="K31" s="565"/>
    </row>
    <row r="32" spans="1:11" ht="16.5" customHeight="1">
      <c r="A32" s="1482" t="s">
        <v>1503</v>
      </c>
      <c r="B32" s="1484"/>
      <c r="C32" s="11"/>
      <c r="D32" s="562"/>
      <c r="E32" s="562"/>
      <c r="F32" s="562"/>
      <c r="G32" s="563"/>
      <c r="H32" s="564"/>
      <c r="I32" s="562"/>
      <c r="J32" s="565"/>
      <c r="K32" s="565"/>
    </row>
    <row r="33" spans="1:11" ht="16.5" customHeight="1">
      <c r="A33" s="566" t="s">
        <v>992</v>
      </c>
      <c r="B33" s="11"/>
      <c r="C33" s="11"/>
      <c r="D33" s="562"/>
      <c r="E33" s="562"/>
      <c r="F33" s="562"/>
      <c r="G33" s="563"/>
      <c r="H33" s="564"/>
      <c r="I33" s="562"/>
      <c r="J33" s="565"/>
      <c r="K33" s="565"/>
    </row>
    <row r="34" spans="1:11" ht="16.5" customHeight="1">
      <c r="A34" s="567" t="s">
        <v>993</v>
      </c>
      <c r="B34" s="11"/>
      <c r="C34" s="11"/>
      <c r="D34" s="562"/>
      <c r="E34" s="562"/>
      <c r="F34" s="562"/>
      <c r="G34" s="563"/>
      <c r="H34" s="564"/>
      <c r="I34" s="562"/>
      <c r="J34" s="565"/>
      <c r="K34" s="565"/>
    </row>
    <row r="35" spans="1:11" ht="16.5" customHeight="1">
      <c r="A35" s="946" t="s">
        <v>994</v>
      </c>
      <c r="B35" s="947">
        <v>0.9525417606196426</v>
      </c>
      <c r="C35" s="948">
        <v>0.9193468738200754</v>
      </c>
      <c r="D35" s="948">
        <v>0.827916600015122</v>
      </c>
      <c r="E35" s="948">
        <v>0.9784904327923701</v>
      </c>
      <c r="F35" s="949">
        <v>-0.03319488679956717</v>
      </c>
      <c r="G35" s="950"/>
      <c r="H35" s="949">
        <v>-3.4848746975642726</v>
      </c>
      <c r="I35" s="951">
        <v>0.15057383277724812</v>
      </c>
      <c r="J35" s="951"/>
      <c r="K35" s="951">
        <v>18.18707739094709</v>
      </c>
    </row>
    <row r="36" spans="1:11" ht="16.5" customHeight="1">
      <c r="A36" s="946" t="s">
        <v>995</v>
      </c>
      <c r="B36" s="947">
        <v>2.6604569519148162</v>
      </c>
      <c r="C36" s="948">
        <v>2.7177563951477466</v>
      </c>
      <c r="D36" s="948">
        <v>2.4737837738912263</v>
      </c>
      <c r="E36" s="948">
        <v>3.0457868989262935</v>
      </c>
      <c r="F36" s="949">
        <v>0.05729944323293035</v>
      </c>
      <c r="G36" s="950"/>
      <c r="H36" s="949">
        <v>2.1537444231785106</v>
      </c>
      <c r="I36" s="951">
        <v>0.5720031250350672</v>
      </c>
      <c r="J36" s="951"/>
      <c r="K36" s="951">
        <v>23.122599924540477</v>
      </c>
    </row>
    <row r="37" spans="1:11" ht="16.5" customHeight="1">
      <c r="A37" s="946" t="s">
        <v>996</v>
      </c>
      <c r="B37" s="952">
        <v>3.937179926719037</v>
      </c>
      <c r="C37" s="953">
        <v>4.013998688812739</v>
      </c>
      <c r="D37" s="953">
        <v>3.5417706593371014</v>
      </c>
      <c r="E37" s="953">
        <v>4.323835577251998</v>
      </c>
      <c r="F37" s="949">
        <v>0.0768187620937022</v>
      </c>
      <c r="G37" s="950"/>
      <c r="H37" s="949">
        <v>1.951111290911143</v>
      </c>
      <c r="I37" s="951">
        <v>0.7820649179148966</v>
      </c>
      <c r="J37" s="951"/>
      <c r="K37" s="951">
        <v>22.081184614626416</v>
      </c>
    </row>
    <row r="38" spans="1:11" ht="16.5" customHeight="1">
      <c r="A38" s="570"/>
      <c r="B38" s="11"/>
      <c r="C38" s="11"/>
      <c r="D38" s="36"/>
      <c r="E38" s="36"/>
      <c r="F38" s="11"/>
      <c r="G38" s="36"/>
      <c r="H38" s="11"/>
      <c r="I38" s="36"/>
      <c r="J38" s="36"/>
      <c r="K38" s="36"/>
    </row>
  </sheetData>
  <sheetProtection/>
  <mergeCells count="6">
    <mergeCell ref="F5:H5"/>
    <mergeCell ref="I5:K5"/>
    <mergeCell ref="A1:K1"/>
    <mergeCell ref="A2:K2"/>
    <mergeCell ref="I3:K3"/>
    <mergeCell ref="F4:K4"/>
  </mergeCells>
  <printOptions/>
  <pageMargins left="0.7" right="0.7" top="0.75" bottom="0.75" header="0.3" footer="0.3"/>
  <pageSetup fitToHeight="1" fitToWidth="1" horizontalDpi="600" verticalDpi="600" orientation="portrait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49"/>
  <sheetViews>
    <sheetView zoomScalePageLayoutView="0" workbookViewId="0" topLeftCell="A1">
      <selection activeCell="B1" sqref="B1:G1"/>
    </sheetView>
  </sheetViews>
  <sheetFormatPr defaultColWidth="9.140625" defaultRowHeight="12.75"/>
  <cols>
    <col min="1" max="1" width="7.7109375" style="9" customWidth="1"/>
    <col min="2" max="2" width="47.421875" style="9" customWidth="1"/>
    <col min="3" max="3" width="8.421875" style="9" customWidth="1"/>
    <col min="4" max="4" width="8.57421875" style="9" customWidth="1"/>
    <col min="5" max="5" width="8.7109375" style="9" customWidth="1"/>
    <col min="6" max="6" width="7.7109375" style="9" bestFit="1" customWidth="1"/>
    <col min="7" max="7" width="7.7109375" style="9" customWidth="1"/>
    <col min="8" max="16384" width="9.140625" style="9" customWidth="1"/>
  </cols>
  <sheetData>
    <row r="1" spans="2:7" ht="12.75">
      <c r="B1" s="1743" t="s">
        <v>740</v>
      </c>
      <c r="C1" s="1743"/>
      <c r="D1" s="1743"/>
      <c r="E1" s="1743"/>
      <c r="F1" s="1743"/>
      <c r="G1" s="1743"/>
    </row>
    <row r="2" spans="2:7" ht="15.75">
      <c r="B2" s="1825" t="s">
        <v>765</v>
      </c>
      <c r="C2" s="1825"/>
      <c r="D2" s="1825"/>
      <c r="E2" s="1825"/>
      <c r="F2" s="1825"/>
      <c r="G2" s="1825"/>
    </row>
    <row r="3" spans="2:8" ht="13.5" thickBot="1">
      <c r="B3" s="72"/>
      <c r="C3" s="72"/>
      <c r="D3" s="72"/>
      <c r="E3" s="72"/>
      <c r="F3" s="72"/>
      <c r="G3" s="72"/>
      <c r="H3" s="40"/>
    </row>
    <row r="4" spans="2:7" ht="13.5" thickTop="1">
      <c r="B4" s="888"/>
      <c r="C4" s="1826" t="s">
        <v>1358</v>
      </c>
      <c r="D4" s="1827"/>
      <c r="E4" s="1828"/>
      <c r="F4" s="1829" t="s">
        <v>603</v>
      </c>
      <c r="G4" s="1830"/>
    </row>
    <row r="5" spans="2:7" ht="12.75">
      <c r="B5" s="889" t="s">
        <v>739</v>
      </c>
      <c r="C5" s="305">
        <v>2011</v>
      </c>
      <c r="D5" s="182">
        <v>2012</v>
      </c>
      <c r="E5" s="182">
        <v>2013</v>
      </c>
      <c r="F5" s="1821" t="s">
        <v>746</v>
      </c>
      <c r="G5" s="1823" t="s">
        <v>742</v>
      </c>
    </row>
    <row r="6" spans="2:7" ht="12.75">
      <c r="B6" s="890"/>
      <c r="C6" s="305">
        <v>1</v>
      </c>
      <c r="D6" s="182">
        <v>2</v>
      </c>
      <c r="E6" s="182">
        <v>3</v>
      </c>
      <c r="F6" s="1822"/>
      <c r="G6" s="1824"/>
    </row>
    <row r="7" spans="2:7" ht="12.75">
      <c r="B7" s="887" t="s">
        <v>743</v>
      </c>
      <c r="C7" s="185">
        <v>373.2</v>
      </c>
      <c r="D7" s="727">
        <v>319.95</v>
      </c>
      <c r="E7" s="185">
        <v>523.38</v>
      </c>
      <c r="F7" s="183">
        <v>-14.268488745980704</v>
      </c>
      <c r="G7" s="891">
        <v>63.58180965775901</v>
      </c>
    </row>
    <row r="8" spans="2:7" ht="12.75">
      <c r="B8" s="887" t="s">
        <v>744</v>
      </c>
      <c r="C8" s="185">
        <v>92.64</v>
      </c>
      <c r="D8" s="727">
        <v>79.75</v>
      </c>
      <c r="E8" s="185">
        <v>132.11</v>
      </c>
      <c r="F8" s="183">
        <v>-13.914075993091544</v>
      </c>
      <c r="G8" s="892">
        <v>65.65517241379311</v>
      </c>
    </row>
    <row r="9" spans="2:7" ht="12.75">
      <c r="B9" s="893" t="s">
        <v>949</v>
      </c>
      <c r="C9" s="185">
        <v>31.04</v>
      </c>
      <c r="D9" s="185">
        <v>25.94</v>
      </c>
      <c r="E9" s="185">
        <v>36.89</v>
      </c>
      <c r="F9" s="183">
        <v>-16.430412371134025</v>
      </c>
      <c r="G9" s="892">
        <v>42.21279876638394</v>
      </c>
    </row>
    <row r="10" spans="2:7" ht="12.75">
      <c r="B10" s="894" t="s">
        <v>747</v>
      </c>
      <c r="C10" s="185">
        <v>322.75</v>
      </c>
      <c r="D10" s="727">
        <v>280.4</v>
      </c>
      <c r="E10" s="185">
        <v>525.09</v>
      </c>
      <c r="F10" s="183">
        <v>-13.121611154144077</v>
      </c>
      <c r="G10" s="892">
        <v>87.2646219686163</v>
      </c>
    </row>
    <row r="11" spans="2:7" ht="12.75">
      <c r="B11" s="887" t="s">
        <v>115</v>
      </c>
      <c r="C11" s="185">
        <v>331145.33</v>
      </c>
      <c r="D11" s="727">
        <v>301934.2</v>
      </c>
      <c r="E11" s="185">
        <v>508327.77</v>
      </c>
      <c r="F11" s="183">
        <v>-8.821241718854978</v>
      </c>
      <c r="G11" s="891">
        <v>68.35713542884508</v>
      </c>
    </row>
    <row r="12" spans="2:7" ht="12.75">
      <c r="B12" s="895" t="s">
        <v>1201</v>
      </c>
      <c r="C12" s="185">
        <v>97088</v>
      </c>
      <c r="D12" s="727">
        <v>108657</v>
      </c>
      <c r="E12" s="185">
        <v>119597</v>
      </c>
      <c r="F12" s="183">
        <v>11.915993737640079</v>
      </c>
      <c r="G12" s="891">
        <v>10.06838031604039</v>
      </c>
    </row>
    <row r="13" spans="2:7" ht="12.75">
      <c r="B13" s="195" t="s">
        <v>745</v>
      </c>
      <c r="C13" s="185">
        <v>204</v>
      </c>
      <c r="D13" s="727">
        <v>215</v>
      </c>
      <c r="E13" s="185">
        <v>229</v>
      </c>
      <c r="F13" s="184">
        <v>5.392156862745097</v>
      </c>
      <c r="G13" s="892">
        <v>6.5116279069767415</v>
      </c>
    </row>
    <row r="14" spans="2:7" ht="12.75">
      <c r="B14" s="195" t="s">
        <v>946</v>
      </c>
      <c r="C14" s="185">
        <v>1009167</v>
      </c>
      <c r="D14" s="727">
        <v>1120551</v>
      </c>
      <c r="E14" s="185">
        <v>1231367</v>
      </c>
      <c r="F14" s="184">
        <v>11.037221787870592</v>
      </c>
      <c r="G14" s="892">
        <v>9.889420472606773</v>
      </c>
    </row>
    <row r="15" spans="2:7" ht="12.75">
      <c r="B15" s="896" t="s">
        <v>1202</v>
      </c>
      <c r="C15" s="185">
        <v>27.74157290192757</v>
      </c>
      <c r="D15" s="185">
        <v>22.048166025280594</v>
      </c>
      <c r="E15" s="185">
        <v>32.62329945179422</v>
      </c>
      <c r="F15" s="184">
        <v>-20.52301395012603</v>
      </c>
      <c r="G15" s="892">
        <v>47.96377809559351</v>
      </c>
    </row>
    <row r="16" spans="2:7" ht="14.25" customHeight="1" thickBot="1">
      <c r="B16" s="897" t="s">
        <v>1203</v>
      </c>
      <c r="C16" s="898">
        <v>35.6</v>
      </c>
      <c r="D16" s="898">
        <v>26.6</v>
      </c>
      <c r="E16" s="898">
        <v>64.8</v>
      </c>
      <c r="F16" s="899">
        <v>-25.280898876404493</v>
      </c>
      <c r="G16" s="900">
        <v>143.2330827067669</v>
      </c>
    </row>
    <row r="17" spans="2:9" ht="14.25" customHeight="1" thickTop="1">
      <c r="B17" s="26" t="s">
        <v>534</v>
      </c>
      <c r="C17" s="15"/>
      <c r="D17" s="11"/>
      <c r="E17" s="11"/>
      <c r="F17" s="186"/>
      <c r="G17" s="186"/>
      <c r="I17" s="9" t="s">
        <v>114</v>
      </c>
    </row>
    <row r="18" ht="12.75" customHeight="1">
      <c r="B18" s="26" t="s">
        <v>0</v>
      </c>
    </row>
    <row r="19" ht="12" customHeight="1">
      <c r="B19" s="26" t="s">
        <v>1</v>
      </c>
    </row>
    <row r="20" spans="2:5" ht="11.25" customHeight="1">
      <c r="B20" s="26" t="s">
        <v>2</v>
      </c>
      <c r="E20" s="29"/>
    </row>
    <row r="21" ht="11.25" customHeight="1">
      <c r="B21" s="9" t="s">
        <v>88</v>
      </c>
    </row>
    <row r="22" ht="30.75" customHeight="1"/>
    <row r="23" spans="2:7" s="40" customFormat="1" ht="33" customHeight="1">
      <c r="B23" s="9"/>
      <c r="C23" s="9"/>
      <c r="D23" s="9"/>
      <c r="E23" s="9"/>
      <c r="F23" s="9"/>
      <c r="G23" s="9"/>
    </row>
    <row r="24" ht="28.5" customHeight="1"/>
    <row r="25" ht="9" customHeight="1"/>
    <row r="49" spans="2:7" ht="13.5" thickBot="1">
      <c r="B49" s="728" t="s">
        <v>116</v>
      </c>
      <c r="C49" s="729">
        <v>1193679</v>
      </c>
      <c r="D49" s="729">
        <v>1369430</v>
      </c>
      <c r="E49" s="729">
        <v>1558174</v>
      </c>
      <c r="F49" s="730">
        <f>D49/C49%-100</f>
        <v>14.72347255836786</v>
      </c>
      <c r="G49" s="731">
        <f>E49/D49%-100</f>
        <v>13.782668701576569</v>
      </c>
    </row>
  </sheetData>
  <sheetProtection/>
  <mergeCells count="6">
    <mergeCell ref="F5:F6"/>
    <mergeCell ref="G5:G6"/>
    <mergeCell ref="B1:G1"/>
    <mergeCell ref="B2:G2"/>
    <mergeCell ref="C4:E4"/>
    <mergeCell ref="F4:G4"/>
  </mergeCells>
  <printOptions/>
  <pageMargins left="0.7" right="0.7" top="0.75" bottom="0.75" header="0.3" footer="0.3"/>
  <pageSetup fitToHeight="1" fitToWidth="1" horizontalDpi="600" verticalDpi="600" orientation="portrait" scale="9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1:D25"/>
  <sheetViews>
    <sheetView zoomScalePageLayoutView="0" workbookViewId="0" topLeftCell="A1">
      <selection activeCell="B1" sqref="B1:D1"/>
    </sheetView>
  </sheetViews>
  <sheetFormatPr defaultColWidth="9.140625" defaultRowHeight="12.75"/>
  <cols>
    <col min="1" max="1" width="15.57421875" style="0" customWidth="1"/>
    <col min="2" max="2" width="32.28125" style="0" bestFit="1" customWidth="1"/>
    <col min="3" max="3" width="20.00390625" style="0" customWidth="1"/>
    <col min="4" max="4" width="14.57421875" style="0" customWidth="1"/>
    <col min="5" max="5" width="9.28125" style="0" customWidth="1"/>
  </cols>
  <sheetData>
    <row r="1" spans="2:4" ht="12.75">
      <c r="B1" s="1706" t="s">
        <v>48</v>
      </c>
      <c r="C1" s="1706"/>
      <c r="D1" s="1706"/>
    </row>
    <row r="2" spans="2:4" ht="15.75">
      <c r="B2" s="1825" t="s">
        <v>230</v>
      </c>
      <c r="C2" s="1825"/>
      <c r="D2" s="1825"/>
    </row>
    <row r="3" spans="2:4" ht="12.75">
      <c r="B3" s="1831"/>
      <c r="C3" s="1831"/>
      <c r="D3" s="1831"/>
    </row>
    <row r="4" spans="2:4" ht="12.75">
      <c r="B4" s="94" t="s">
        <v>813</v>
      </c>
      <c r="C4" s="1576" t="s">
        <v>3</v>
      </c>
      <c r="D4" s="853" t="s">
        <v>4</v>
      </c>
    </row>
    <row r="5" spans="2:4" ht="12.75">
      <c r="B5" s="732" t="s">
        <v>68</v>
      </c>
      <c r="C5" s="1674">
        <v>2868.95</v>
      </c>
      <c r="D5" s="1675"/>
    </row>
    <row r="6" spans="2:4" ht="12.75">
      <c r="B6" s="1673" t="s">
        <v>1373</v>
      </c>
      <c r="C6" s="727">
        <v>42</v>
      </c>
      <c r="D6" s="1676" t="s">
        <v>5</v>
      </c>
    </row>
    <row r="7" spans="2:4" ht="12.75">
      <c r="B7" s="1673" t="s">
        <v>1372</v>
      </c>
      <c r="C7" s="727">
        <v>12</v>
      </c>
      <c r="D7" s="1676" t="s">
        <v>69</v>
      </c>
    </row>
    <row r="8" spans="2:4" ht="12.75">
      <c r="B8" s="1673" t="s">
        <v>70</v>
      </c>
      <c r="C8" s="727">
        <v>33.75</v>
      </c>
      <c r="D8" s="1676" t="s">
        <v>71</v>
      </c>
    </row>
    <row r="9" spans="2:4" ht="12.75">
      <c r="B9" s="1673" t="s">
        <v>1371</v>
      </c>
      <c r="C9" s="727">
        <v>60</v>
      </c>
      <c r="D9" s="1676" t="s">
        <v>72</v>
      </c>
    </row>
    <row r="10" spans="2:4" ht="12.75">
      <c r="B10" s="1673" t="s">
        <v>1370</v>
      </c>
      <c r="C10" s="727">
        <v>192</v>
      </c>
      <c r="D10" s="1676" t="s">
        <v>73</v>
      </c>
    </row>
    <row r="11" spans="2:4" ht="12.75">
      <c r="B11" s="1673" t="s">
        <v>89</v>
      </c>
      <c r="C11" s="727">
        <v>12</v>
      </c>
      <c r="D11" s="1676" t="s">
        <v>84</v>
      </c>
    </row>
    <row r="12" spans="2:4" ht="12.75">
      <c r="B12" s="1673" t="s">
        <v>1369</v>
      </c>
      <c r="C12" s="727">
        <v>800</v>
      </c>
      <c r="D12" s="1676" t="s">
        <v>1266</v>
      </c>
    </row>
    <row r="13" spans="2:4" ht="12.75">
      <c r="B13" s="1673" t="s">
        <v>1368</v>
      </c>
      <c r="C13" s="63">
        <v>0</v>
      </c>
      <c r="D13" s="1676" t="s">
        <v>1267</v>
      </c>
    </row>
    <row r="14" spans="2:4" ht="12.75">
      <c r="B14" s="1673" t="s">
        <v>1367</v>
      </c>
      <c r="C14" s="727">
        <v>4.7</v>
      </c>
      <c r="D14" s="1676" t="s">
        <v>1268</v>
      </c>
    </row>
    <row r="15" spans="2:4" ht="12.75">
      <c r="B15" s="1673" t="s">
        <v>1366</v>
      </c>
      <c r="C15" s="727">
        <v>980</v>
      </c>
      <c r="D15" s="1676" t="s">
        <v>1269</v>
      </c>
    </row>
    <row r="16" spans="2:4" ht="12.75">
      <c r="B16" s="1673" t="s">
        <v>1365</v>
      </c>
      <c r="C16" s="727">
        <v>600</v>
      </c>
      <c r="D16" s="1676" t="s">
        <v>1270</v>
      </c>
    </row>
    <row r="17" spans="2:4" ht="12.75">
      <c r="B17" s="1673" t="s">
        <v>1364</v>
      </c>
      <c r="C17" s="1674">
        <v>67.5</v>
      </c>
      <c r="D17" s="1675" t="s">
        <v>1359</v>
      </c>
    </row>
    <row r="18" spans="2:4" ht="12.75">
      <c r="B18" s="1673" t="s">
        <v>1363</v>
      </c>
      <c r="C18" s="727">
        <v>49</v>
      </c>
      <c r="D18" s="1676" t="s">
        <v>1360</v>
      </c>
    </row>
    <row r="19" spans="2:4" ht="12.75">
      <c r="B19" s="1673" t="s">
        <v>1362</v>
      </c>
      <c r="C19" s="1674">
        <v>16</v>
      </c>
      <c r="D19" s="1675" t="s">
        <v>1361</v>
      </c>
    </row>
    <row r="20" spans="2:4" ht="12.75">
      <c r="B20" s="732" t="s">
        <v>74</v>
      </c>
      <c r="C20" s="727">
        <v>92</v>
      </c>
      <c r="D20" s="1676"/>
    </row>
    <row r="21" spans="2:4" ht="12.75">
      <c r="B21" s="1673" t="s">
        <v>1271</v>
      </c>
      <c r="C21" s="727">
        <v>92</v>
      </c>
      <c r="D21" s="1676" t="s">
        <v>1272</v>
      </c>
    </row>
    <row r="22" spans="2:4" ht="12.75">
      <c r="B22" s="732" t="s">
        <v>6</v>
      </c>
      <c r="C22" s="1674">
        <v>800</v>
      </c>
      <c r="D22" s="1675"/>
    </row>
    <row r="23" spans="2:4" ht="12.75">
      <c r="B23" s="435" t="s">
        <v>1273</v>
      </c>
      <c r="C23" s="1677">
        <v>400</v>
      </c>
      <c r="D23" s="1675" t="s">
        <v>1274</v>
      </c>
    </row>
    <row r="24" spans="2:4" ht="12.75">
      <c r="B24" s="435" t="s">
        <v>1275</v>
      </c>
      <c r="C24" s="1677">
        <v>400</v>
      </c>
      <c r="D24" s="1675" t="s">
        <v>1276</v>
      </c>
    </row>
    <row r="25" spans="2:4" ht="13.5" thickBot="1">
      <c r="B25" s="1678" t="s">
        <v>604</v>
      </c>
      <c r="C25" s="1679">
        <v>3760.95</v>
      </c>
      <c r="D25" s="1680"/>
    </row>
    <row r="26" ht="13.5" thickTop="1"/>
  </sheetData>
  <sheetProtection/>
  <mergeCells count="3">
    <mergeCell ref="B1:D1"/>
    <mergeCell ref="B2:D2"/>
    <mergeCell ref="B3:D3"/>
  </mergeCells>
  <printOptions/>
  <pageMargins left="0.7" right="0.7" top="0.75" bottom="0.75" header="0.3" footer="0.3"/>
  <pageSetup horizontalDpi="600" verticalDpi="60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zoomScalePageLayoutView="0" workbookViewId="0" topLeftCell="A1">
      <selection activeCell="A1" sqref="A1:L1"/>
    </sheetView>
  </sheetViews>
  <sheetFormatPr defaultColWidth="12.00390625" defaultRowHeight="12.75"/>
  <cols>
    <col min="1" max="1" width="27.28125" style="9" customWidth="1"/>
    <col min="2" max="4" width="7.7109375" style="9" customWidth="1"/>
    <col min="5" max="5" width="10.421875" style="9" customWidth="1"/>
    <col min="6" max="6" width="8.8515625" style="9" customWidth="1"/>
    <col min="7" max="7" width="10.8515625" style="9" customWidth="1"/>
    <col min="8" max="8" width="9.421875" style="9" customWidth="1"/>
    <col min="9" max="9" width="10.57421875" style="9" customWidth="1"/>
    <col min="10" max="11" width="8.8515625" style="9" customWidth="1"/>
    <col min="12" max="12" width="9.8515625" style="9" customWidth="1"/>
    <col min="13" max="16384" width="12.00390625" style="9" customWidth="1"/>
  </cols>
  <sheetData>
    <row r="1" spans="1:12" ht="12.75">
      <c r="A1" s="1766" t="s">
        <v>49</v>
      </c>
      <c r="B1" s="1766"/>
      <c r="C1" s="1766"/>
      <c r="D1" s="1766"/>
      <c r="E1" s="1766"/>
      <c r="F1" s="1766"/>
      <c r="G1" s="1766"/>
      <c r="H1" s="1766"/>
      <c r="I1" s="1766"/>
      <c r="J1" s="1766"/>
      <c r="K1" s="1766"/>
      <c r="L1" s="1766"/>
    </row>
    <row r="2" spans="1:12" ht="15.75">
      <c r="A2" s="1838" t="s">
        <v>7</v>
      </c>
      <c r="B2" s="1838"/>
      <c r="C2" s="1838"/>
      <c r="D2" s="1838"/>
      <c r="E2" s="1838"/>
      <c r="F2" s="1838"/>
      <c r="G2" s="1838"/>
      <c r="H2" s="1838"/>
      <c r="I2" s="1838"/>
      <c r="J2" s="1838"/>
      <c r="K2" s="1838"/>
      <c r="L2" s="1838"/>
    </row>
    <row r="3" spans="1:13" ht="13.5" thickBot="1">
      <c r="A3" s="1839"/>
      <c r="B3" s="1839"/>
      <c r="C3" s="1839"/>
      <c r="D3" s="1839"/>
      <c r="E3" s="1839"/>
      <c r="F3" s="1839"/>
      <c r="G3" s="1839"/>
      <c r="H3" s="1839"/>
      <c r="I3" s="1839"/>
      <c r="J3" s="1839"/>
      <c r="K3" s="1839"/>
      <c r="L3" s="1839"/>
      <c r="M3" s="40"/>
    </row>
    <row r="4" spans="1:12" ht="13.5" thickTop="1">
      <c r="A4" s="282"/>
      <c r="B4" s="1829" t="s">
        <v>748</v>
      </c>
      <c r="C4" s="1840"/>
      <c r="D4" s="1841"/>
      <c r="E4" s="1840" t="s">
        <v>766</v>
      </c>
      <c r="F4" s="1840"/>
      <c r="G4" s="1840"/>
      <c r="H4" s="1840"/>
      <c r="I4" s="1840"/>
      <c r="J4" s="1840"/>
      <c r="K4" s="1840"/>
      <c r="L4" s="1830"/>
    </row>
    <row r="5" spans="1:12" ht="12.75">
      <c r="A5" s="304"/>
      <c r="B5" s="1842" t="s">
        <v>1358</v>
      </c>
      <c r="C5" s="1832"/>
      <c r="D5" s="1833"/>
      <c r="E5" s="1832" t="s">
        <v>1358</v>
      </c>
      <c r="F5" s="1832"/>
      <c r="G5" s="1832"/>
      <c r="H5" s="1832"/>
      <c r="I5" s="1832"/>
      <c r="J5" s="1833"/>
      <c r="K5" s="306"/>
      <c r="L5" s="307"/>
    </row>
    <row r="6" spans="1:12" ht="12.75">
      <c r="A6" s="308" t="s">
        <v>602</v>
      </c>
      <c r="B6" s="309"/>
      <c r="C6" s="309"/>
      <c r="D6" s="309"/>
      <c r="E6" s="1834">
        <v>2011</v>
      </c>
      <c r="F6" s="1835"/>
      <c r="G6" s="1836">
        <v>2012</v>
      </c>
      <c r="H6" s="1836"/>
      <c r="I6" s="1836">
        <v>2013</v>
      </c>
      <c r="J6" s="1836"/>
      <c r="K6" s="1836" t="s">
        <v>603</v>
      </c>
      <c r="L6" s="1837"/>
    </row>
    <row r="7" spans="1:12" ht="12.75">
      <c r="A7" s="308"/>
      <c r="B7" s="281">
        <v>2011</v>
      </c>
      <c r="C7" s="51">
        <v>2012</v>
      </c>
      <c r="D7" s="51">
        <v>2013</v>
      </c>
      <c r="E7" s="94">
        <v>1</v>
      </c>
      <c r="F7" s="310">
        <v>2</v>
      </c>
      <c r="G7" s="182">
        <v>3</v>
      </c>
      <c r="H7" s="283">
        <v>4</v>
      </c>
      <c r="I7" s="182">
        <v>5</v>
      </c>
      <c r="J7" s="182">
        <v>6</v>
      </c>
      <c r="K7" s="312" t="s">
        <v>8</v>
      </c>
      <c r="L7" s="313" t="s">
        <v>9</v>
      </c>
    </row>
    <row r="8" spans="1:12" ht="12.75">
      <c r="A8" s="799"/>
      <c r="B8" s="681"/>
      <c r="C8" s="98"/>
      <c r="D8" s="99"/>
      <c r="E8" s="310" t="s">
        <v>10</v>
      </c>
      <c r="F8" s="94" t="s">
        <v>606</v>
      </c>
      <c r="G8" s="94" t="s">
        <v>10</v>
      </c>
      <c r="H8" s="94" t="s">
        <v>606</v>
      </c>
      <c r="I8" s="94" t="s">
        <v>10</v>
      </c>
      <c r="J8" s="94" t="s">
        <v>606</v>
      </c>
      <c r="K8" s="98">
        <v>1</v>
      </c>
      <c r="L8" s="800">
        <v>3</v>
      </c>
    </row>
    <row r="9" spans="1:12" ht="12.75">
      <c r="A9" s="314" t="s">
        <v>611</v>
      </c>
      <c r="B9" s="873">
        <v>172</v>
      </c>
      <c r="C9" s="873">
        <v>183</v>
      </c>
      <c r="D9" s="733">
        <v>197</v>
      </c>
      <c r="E9" s="734">
        <v>227262.96999999997</v>
      </c>
      <c r="F9" s="315">
        <v>68.6293769756432</v>
      </c>
      <c r="G9" s="734">
        <v>206803.03999999998</v>
      </c>
      <c r="H9" s="315">
        <v>68.4927510696039</v>
      </c>
      <c r="I9" s="734">
        <v>366677.63</v>
      </c>
      <c r="J9" s="734">
        <v>72.13409371673714</v>
      </c>
      <c r="K9" s="315">
        <v>-9.002755706307966</v>
      </c>
      <c r="L9" s="316">
        <v>77.3076595005567</v>
      </c>
    </row>
    <row r="10" spans="1:12" ht="12.75">
      <c r="A10" s="317" t="s">
        <v>749</v>
      </c>
      <c r="B10" s="874">
        <v>24</v>
      </c>
      <c r="C10" s="873">
        <v>25</v>
      </c>
      <c r="D10" s="733">
        <v>28</v>
      </c>
      <c r="E10" s="734">
        <v>162450.86</v>
      </c>
      <c r="F10" s="315">
        <v>49.05727189500972</v>
      </c>
      <c r="G10" s="734">
        <v>150795.57</v>
      </c>
      <c r="H10" s="315">
        <v>49.9431896088618</v>
      </c>
      <c r="I10" s="734">
        <v>296195.73</v>
      </c>
      <c r="J10" s="734">
        <v>58.2686501664074</v>
      </c>
      <c r="K10" s="315">
        <v>-7.174655769750913</v>
      </c>
      <c r="L10" s="316">
        <v>96.42203680121372</v>
      </c>
    </row>
    <row r="11" spans="1:12" ht="12.75">
      <c r="A11" s="317" t="s">
        <v>750</v>
      </c>
      <c r="B11" s="874">
        <v>56</v>
      </c>
      <c r="C11" s="873">
        <v>64</v>
      </c>
      <c r="D11" s="733">
        <v>82</v>
      </c>
      <c r="E11" s="734">
        <v>27288.27</v>
      </c>
      <c r="F11" s="315">
        <v>8.240572447166098</v>
      </c>
      <c r="G11" s="734">
        <v>22090.05</v>
      </c>
      <c r="H11" s="315">
        <v>7.31618014786003</v>
      </c>
      <c r="I11" s="734">
        <v>25283.74</v>
      </c>
      <c r="J11" s="734">
        <v>4.973904927523437</v>
      </c>
      <c r="K11" s="315">
        <v>-19.049283813154887</v>
      </c>
      <c r="L11" s="316">
        <v>14.45759516162255</v>
      </c>
    </row>
    <row r="12" spans="1:12" ht="12.75">
      <c r="A12" s="317" t="s">
        <v>751</v>
      </c>
      <c r="B12" s="874">
        <v>71</v>
      </c>
      <c r="C12" s="873">
        <v>73</v>
      </c>
      <c r="D12" s="733">
        <v>66</v>
      </c>
      <c r="E12" s="734">
        <v>27522.82</v>
      </c>
      <c r="F12" s="315">
        <v>8.311402377663077</v>
      </c>
      <c r="G12" s="734">
        <v>23916.86</v>
      </c>
      <c r="H12" s="315">
        <v>7.921215947050715</v>
      </c>
      <c r="I12" s="734">
        <v>22080.78</v>
      </c>
      <c r="J12" s="734">
        <v>4.343807539769075</v>
      </c>
      <c r="K12" s="315">
        <v>-13.101709781192483</v>
      </c>
      <c r="L12" s="316">
        <v>-7.676927489645379</v>
      </c>
    </row>
    <row r="13" spans="1:12" ht="12.75">
      <c r="A13" s="317" t="s">
        <v>752</v>
      </c>
      <c r="B13" s="874">
        <v>21</v>
      </c>
      <c r="C13" s="873">
        <v>21</v>
      </c>
      <c r="D13" s="733">
        <v>21</v>
      </c>
      <c r="E13" s="734">
        <v>10001.02</v>
      </c>
      <c r="F13" s="315">
        <v>3.02013025580431</v>
      </c>
      <c r="G13" s="734">
        <v>10000.56</v>
      </c>
      <c r="H13" s="315">
        <v>3.312165365831363</v>
      </c>
      <c r="I13" s="734">
        <v>23117.38</v>
      </c>
      <c r="J13" s="734">
        <v>4.54773108303723</v>
      </c>
      <c r="K13" s="315">
        <v>-0.004599530847855249</v>
      </c>
      <c r="L13" s="316">
        <v>131.16085499212045</v>
      </c>
    </row>
    <row r="14" spans="1:12" ht="12.75">
      <c r="A14" s="318" t="s">
        <v>607</v>
      </c>
      <c r="B14" s="874">
        <v>18</v>
      </c>
      <c r="C14" s="873">
        <v>18</v>
      </c>
      <c r="D14" s="733">
        <v>18</v>
      </c>
      <c r="E14" s="734">
        <v>8902.5</v>
      </c>
      <c r="F14" s="315">
        <v>2.6883967437619236</v>
      </c>
      <c r="G14" s="734">
        <v>11641.89</v>
      </c>
      <c r="H14" s="315">
        <v>3.8557705619303806</v>
      </c>
      <c r="I14" s="734">
        <v>14907.91</v>
      </c>
      <c r="J14" s="734">
        <v>2.932735703186155</v>
      </c>
      <c r="K14" s="315">
        <v>30.771019376579602</v>
      </c>
      <c r="L14" s="316">
        <v>28.05403589966923</v>
      </c>
    </row>
    <row r="15" spans="1:12" ht="12.75">
      <c r="A15" s="318" t="s">
        <v>608</v>
      </c>
      <c r="B15" s="874">
        <v>4</v>
      </c>
      <c r="C15" s="873">
        <v>4</v>
      </c>
      <c r="D15" s="733">
        <v>4</v>
      </c>
      <c r="E15" s="734">
        <v>5757.01</v>
      </c>
      <c r="F15" s="315">
        <v>1.7385146798994475</v>
      </c>
      <c r="G15" s="734">
        <v>5774.86</v>
      </c>
      <c r="H15" s="315">
        <v>1.9126220216192797</v>
      </c>
      <c r="I15" s="734">
        <v>8465.37</v>
      </c>
      <c r="J15" s="734">
        <v>1.6653369144085914</v>
      </c>
      <c r="K15" s="315">
        <v>0.3100567829480809</v>
      </c>
      <c r="L15" s="316">
        <v>46.59004720460757</v>
      </c>
    </row>
    <row r="16" spans="1:12" ht="12.75">
      <c r="A16" s="318" t="s">
        <v>609</v>
      </c>
      <c r="B16" s="874">
        <v>4</v>
      </c>
      <c r="C16" s="873">
        <v>4</v>
      </c>
      <c r="D16" s="733">
        <v>4</v>
      </c>
      <c r="E16" s="734">
        <v>1554.55</v>
      </c>
      <c r="F16" s="315">
        <v>0.4694464653765906</v>
      </c>
      <c r="G16" s="734">
        <v>1175.38</v>
      </c>
      <c r="H16" s="315">
        <v>0.38928349289348474</v>
      </c>
      <c r="I16" s="734">
        <v>933.01</v>
      </c>
      <c r="J16" s="734">
        <v>0.18354495958385278</v>
      </c>
      <c r="K16" s="315">
        <v>-24.39098131292012</v>
      </c>
      <c r="L16" s="316">
        <v>-20.620565263999737</v>
      </c>
    </row>
    <row r="17" spans="1:12" ht="12.75">
      <c r="A17" s="319" t="s">
        <v>756</v>
      </c>
      <c r="B17" s="874">
        <v>4</v>
      </c>
      <c r="C17" s="873">
        <v>4</v>
      </c>
      <c r="D17" s="733">
        <v>4</v>
      </c>
      <c r="E17" s="734">
        <v>16549.87</v>
      </c>
      <c r="F17" s="315">
        <v>4.997766539475781</v>
      </c>
      <c r="G17" s="734">
        <v>14420.63</v>
      </c>
      <c r="H17" s="315">
        <v>4.77608366326173</v>
      </c>
      <c r="I17" s="734">
        <v>29575.43</v>
      </c>
      <c r="J17" s="734">
        <v>5.818181052748702</v>
      </c>
      <c r="K17" s="315">
        <v>-12.865599548516087</v>
      </c>
      <c r="L17" s="316">
        <v>105.09110905695522</v>
      </c>
    </row>
    <row r="18" spans="1:12" ht="12.75">
      <c r="A18" s="318" t="s">
        <v>610</v>
      </c>
      <c r="B18" s="874">
        <v>2</v>
      </c>
      <c r="C18" s="873">
        <v>2</v>
      </c>
      <c r="D18" s="733">
        <v>2</v>
      </c>
      <c r="E18" s="734">
        <v>71118.42</v>
      </c>
      <c r="F18" s="315">
        <v>21.47649859584306</v>
      </c>
      <c r="G18" s="734">
        <v>62118.4</v>
      </c>
      <c r="H18" s="315">
        <v>20.573489190691216</v>
      </c>
      <c r="I18" s="734">
        <v>87768.42</v>
      </c>
      <c r="J18" s="734">
        <v>17.266107653335563</v>
      </c>
      <c r="K18" s="315">
        <v>-12.654977430600965</v>
      </c>
      <c r="L18" s="316">
        <v>41.292145322480934</v>
      </c>
    </row>
    <row r="19" spans="1:12" ht="13.5" thickBot="1">
      <c r="A19" s="801" t="s">
        <v>605</v>
      </c>
      <c r="B19" s="802">
        <v>204</v>
      </c>
      <c r="C19" s="802">
        <v>215</v>
      </c>
      <c r="D19" s="803">
        <v>229</v>
      </c>
      <c r="E19" s="804">
        <v>331145.31999999995</v>
      </c>
      <c r="F19" s="805">
        <v>100</v>
      </c>
      <c r="G19" s="806">
        <v>301934.2</v>
      </c>
      <c r="H19" s="805">
        <v>100</v>
      </c>
      <c r="I19" s="807">
        <v>508327.76999999996</v>
      </c>
      <c r="J19" s="805">
        <v>100</v>
      </c>
      <c r="K19" s="805">
        <v>-8.821238965418544</v>
      </c>
      <c r="L19" s="808">
        <v>68.35713542884508</v>
      </c>
    </row>
    <row r="20" spans="1:12" ht="13.5" thickTop="1">
      <c r="A20" s="735" t="s">
        <v>534</v>
      </c>
      <c r="B20" s="735"/>
      <c r="C20" s="11"/>
      <c r="D20" s="11"/>
      <c r="E20" s="11"/>
      <c r="F20" s="11"/>
      <c r="G20" s="11"/>
      <c r="H20" s="11"/>
      <c r="I20" s="17"/>
      <c r="J20" s="11"/>
      <c r="K20" s="11"/>
      <c r="L20" s="11"/>
    </row>
    <row r="21" ht="9.75" customHeight="1"/>
    <row r="25" spans="6:10" ht="12.75">
      <c r="F25" s="736"/>
      <c r="J25" s="1"/>
    </row>
    <row r="26" ht="12.75">
      <c r="J26" s="1"/>
    </row>
    <row r="27" ht="12.75">
      <c r="J27" s="1"/>
    </row>
    <row r="28" ht="12.75">
      <c r="J28" s="1"/>
    </row>
    <row r="29" spans="10:11" ht="12.75">
      <c r="J29" s="1"/>
      <c r="K29" s="1"/>
    </row>
    <row r="30" ht="12.75">
      <c r="K30" s="1"/>
    </row>
    <row r="31" spans="10:11" ht="12.75">
      <c r="J31" s="1"/>
      <c r="K31" s="1"/>
    </row>
    <row r="32" spans="10:11" ht="12.75">
      <c r="J32" s="1"/>
      <c r="K32" s="1"/>
    </row>
    <row r="33" spans="10:11" ht="12.75">
      <c r="J33" s="1"/>
      <c r="K33" s="1"/>
    </row>
    <row r="34" spans="10:11" ht="12.75">
      <c r="J34" s="1"/>
      <c r="K34" s="1"/>
    </row>
    <row r="35" ht="12.75">
      <c r="K35" s="1"/>
    </row>
    <row r="37" ht="12.75">
      <c r="J37" s="1"/>
    </row>
  </sheetData>
  <sheetProtection/>
  <mergeCells count="11">
    <mergeCell ref="B5:D5"/>
    <mergeCell ref="E5:J5"/>
    <mergeCell ref="E6:F6"/>
    <mergeCell ref="G6:H6"/>
    <mergeCell ref="I6:J6"/>
    <mergeCell ref="K6:L6"/>
    <mergeCell ref="A1:L1"/>
    <mergeCell ref="A2:L2"/>
    <mergeCell ref="A3:L3"/>
    <mergeCell ref="B4:D4"/>
    <mergeCell ref="E4:L4"/>
  </mergeCells>
  <printOptions/>
  <pageMargins left="0.7" right="0.7" top="0.75" bottom="0.75" header="0.3" footer="0.3"/>
  <pageSetup fitToHeight="1" fitToWidth="1" horizontalDpi="600" verticalDpi="600" orientation="portrait" scale="72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R150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23.421875" style="24" customWidth="1"/>
    <col min="2" max="2" width="7.57421875" style="24" bestFit="1" customWidth="1"/>
    <col min="3" max="4" width="6.00390625" style="24" bestFit="1" customWidth="1"/>
    <col min="5" max="5" width="7.140625" style="24" bestFit="1" customWidth="1"/>
    <col min="6" max="7" width="6.00390625" style="24" bestFit="1" customWidth="1"/>
    <col min="8" max="10" width="7.140625" style="24" bestFit="1" customWidth="1"/>
    <col min="11" max="11" width="9.57421875" style="24" customWidth="1"/>
    <col min="12" max="14" width="9.8515625" style="24" bestFit="1" customWidth="1"/>
    <col min="15" max="16384" width="9.140625" style="24" customWidth="1"/>
  </cols>
  <sheetData>
    <row r="1" spans="1:14" ht="12.75">
      <c r="A1" s="1743" t="s">
        <v>771</v>
      </c>
      <c r="B1" s="1743"/>
      <c r="C1" s="1743"/>
      <c r="D1" s="1743"/>
      <c r="E1" s="1743"/>
      <c r="F1" s="1743"/>
      <c r="G1" s="1743"/>
      <c r="H1" s="1743"/>
      <c r="I1" s="1743"/>
      <c r="J1" s="1743"/>
      <c r="K1" s="22"/>
      <c r="L1" s="22"/>
      <c r="M1" s="22"/>
      <c r="N1" s="22"/>
    </row>
    <row r="2" spans="1:14" ht="15.75">
      <c r="A2" s="1825" t="s">
        <v>11</v>
      </c>
      <c r="B2" s="1825"/>
      <c r="C2" s="1825"/>
      <c r="D2" s="1825"/>
      <c r="E2" s="1825"/>
      <c r="F2" s="1825"/>
      <c r="G2" s="1825"/>
      <c r="H2" s="1825"/>
      <c r="I2" s="1825"/>
      <c r="J2" s="1825"/>
      <c r="K2" s="22"/>
      <c r="L2" s="22"/>
      <c r="M2" s="22"/>
      <c r="N2" s="22"/>
    </row>
    <row r="3" spans="1:14" ht="12.75">
      <c r="A3" s="1839" t="s">
        <v>1374</v>
      </c>
      <c r="B3" s="1839"/>
      <c r="C3" s="1839"/>
      <c r="D3" s="1839"/>
      <c r="E3" s="1839"/>
      <c r="F3" s="1839"/>
      <c r="G3" s="1839"/>
      <c r="H3" s="1839"/>
      <c r="I3" s="1839"/>
      <c r="J3" s="1839"/>
      <c r="K3" s="12"/>
      <c r="L3" s="737"/>
      <c r="M3" s="12"/>
      <c r="N3" s="12"/>
    </row>
    <row r="4" spans="1:14" ht="13.5" thickBot="1">
      <c r="A4" s="1839"/>
      <c r="B4" s="1839"/>
      <c r="C4" s="1839"/>
      <c r="D4" s="1839"/>
      <c r="E4" s="1839"/>
      <c r="F4" s="1839"/>
      <c r="G4" s="1839"/>
      <c r="H4" s="1839"/>
      <c r="I4" s="1839"/>
      <c r="J4" s="1839"/>
      <c r="K4" s="12"/>
      <c r="L4" s="12"/>
      <c r="M4" s="12"/>
      <c r="N4" s="12"/>
    </row>
    <row r="5" spans="1:11" ht="18" customHeight="1" thickTop="1">
      <c r="A5" s="1768" t="s">
        <v>613</v>
      </c>
      <c r="B5" s="535" t="s">
        <v>758</v>
      </c>
      <c r="C5" s="1843" t="s">
        <v>471</v>
      </c>
      <c r="D5" s="1843"/>
      <c r="E5" s="1843"/>
      <c r="F5" s="1843" t="s">
        <v>317</v>
      </c>
      <c r="G5" s="1843"/>
      <c r="H5" s="1843"/>
      <c r="I5" s="1843" t="s">
        <v>12</v>
      </c>
      <c r="J5" s="1844"/>
      <c r="K5" s="12"/>
    </row>
    <row r="6" spans="1:11" ht="18" customHeight="1">
      <c r="A6" s="1777"/>
      <c r="B6" s="188" t="s">
        <v>614</v>
      </c>
      <c r="C6" s="182" t="s">
        <v>615</v>
      </c>
      <c r="D6" s="188" t="s">
        <v>616</v>
      </c>
      <c r="E6" s="188" t="s">
        <v>614</v>
      </c>
      <c r="F6" s="182" t="s">
        <v>615</v>
      </c>
      <c r="G6" s="188" t="s">
        <v>616</v>
      </c>
      <c r="H6" s="188" t="s">
        <v>614</v>
      </c>
      <c r="I6" s="1845" t="s">
        <v>617</v>
      </c>
      <c r="J6" s="1847" t="s">
        <v>753</v>
      </c>
      <c r="K6" s="189"/>
    </row>
    <row r="7" spans="1:14" ht="18" customHeight="1">
      <c r="A7" s="1769"/>
      <c r="B7" s="182">
        <v>1</v>
      </c>
      <c r="C7" s="188">
        <v>2</v>
      </c>
      <c r="D7" s="188">
        <v>3</v>
      </c>
      <c r="E7" s="182">
        <v>4</v>
      </c>
      <c r="F7" s="188">
        <v>5</v>
      </c>
      <c r="G7" s="188">
        <v>6</v>
      </c>
      <c r="H7" s="182">
        <v>7</v>
      </c>
      <c r="I7" s="1846"/>
      <c r="J7" s="1848"/>
      <c r="K7" s="23"/>
      <c r="L7" s="189"/>
      <c r="M7" s="190"/>
      <c r="N7" s="189"/>
    </row>
    <row r="8" spans="1:14" ht="18" customHeight="1">
      <c r="A8" s="195" t="s">
        <v>618</v>
      </c>
      <c r="B8" s="739">
        <v>322.75</v>
      </c>
      <c r="C8" s="93">
        <v>280.4</v>
      </c>
      <c r="D8" s="17">
        <v>250.24</v>
      </c>
      <c r="E8" s="739">
        <v>280.4</v>
      </c>
      <c r="F8" s="738">
        <v>548.29</v>
      </c>
      <c r="G8" s="738">
        <v>508.68</v>
      </c>
      <c r="H8" s="738">
        <v>525.09</v>
      </c>
      <c r="I8" s="739">
        <v>-13.121611154144077</v>
      </c>
      <c r="J8" s="764">
        <v>87.2646219686163</v>
      </c>
      <c r="L8" s="169"/>
      <c r="M8" s="169"/>
      <c r="N8" s="169"/>
    </row>
    <row r="9" spans="1:14" ht="17.25" customHeight="1">
      <c r="A9" s="195" t="s">
        <v>619</v>
      </c>
      <c r="B9" s="185">
        <v>315.78</v>
      </c>
      <c r="C9" s="727">
        <v>237.84</v>
      </c>
      <c r="D9" s="727">
        <v>230.97</v>
      </c>
      <c r="E9" s="185">
        <v>236.06</v>
      </c>
      <c r="F9" s="738">
        <v>256.33</v>
      </c>
      <c r="G9" s="741">
        <v>247.45</v>
      </c>
      <c r="H9" s="741">
        <v>250.79</v>
      </c>
      <c r="I9" s="739">
        <v>-25.24542402938755</v>
      </c>
      <c r="J9" s="764">
        <v>6.239938998559694</v>
      </c>
      <c r="L9" s="169"/>
      <c r="M9" s="169"/>
      <c r="N9" s="169"/>
    </row>
    <row r="10" spans="1:14" ht="18" customHeight="1">
      <c r="A10" s="195" t="s">
        <v>754</v>
      </c>
      <c r="B10" s="739">
        <v>450.69</v>
      </c>
      <c r="C10" s="739">
        <v>395.35</v>
      </c>
      <c r="D10" s="739">
        <v>382.44</v>
      </c>
      <c r="E10" s="739">
        <v>395.35</v>
      </c>
      <c r="F10" s="738">
        <v>904.62</v>
      </c>
      <c r="G10" s="738">
        <v>865.36</v>
      </c>
      <c r="H10" s="738">
        <v>904.62</v>
      </c>
      <c r="I10" s="739">
        <v>-12.27895005436109</v>
      </c>
      <c r="J10" s="764">
        <v>128.81497407360567</v>
      </c>
      <c r="L10" s="169"/>
      <c r="M10" s="169"/>
      <c r="N10" s="169"/>
    </row>
    <row r="11" spans="1:14" ht="18" customHeight="1">
      <c r="A11" s="195" t="s">
        <v>755</v>
      </c>
      <c r="B11" s="739">
        <v>311.59</v>
      </c>
      <c r="C11" s="739">
        <v>258.68</v>
      </c>
      <c r="D11" s="739">
        <v>253.95</v>
      </c>
      <c r="E11" s="739">
        <v>254.95</v>
      </c>
      <c r="F11" s="738">
        <v>255.91</v>
      </c>
      <c r="G11" s="738">
        <v>251.54</v>
      </c>
      <c r="H11" s="738">
        <v>251.67</v>
      </c>
      <c r="I11" s="739">
        <v>-18.177733560127095</v>
      </c>
      <c r="J11" s="764">
        <v>-1.2865267699549037</v>
      </c>
      <c r="L11" s="169"/>
      <c r="M11" s="169"/>
      <c r="N11" s="169"/>
    </row>
    <row r="12" spans="1:14" ht="18" customHeight="1">
      <c r="A12" s="195" t="s">
        <v>607</v>
      </c>
      <c r="B12" s="739">
        <v>501.75</v>
      </c>
      <c r="C12" s="739">
        <v>666.53</v>
      </c>
      <c r="D12" s="739">
        <v>652.62</v>
      </c>
      <c r="E12" s="739">
        <v>656.15</v>
      </c>
      <c r="F12" s="738">
        <v>849.98</v>
      </c>
      <c r="G12" s="738">
        <v>835.35</v>
      </c>
      <c r="H12" s="738">
        <v>840.23</v>
      </c>
      <c r="I12" s="739">
        <v>30.77229696063776</v>
      </c>
      <c r="J12" s="764">
        <v>28.054560694963044</v>
      </c>
      <c r="L12" s="169"/>
      <c r="M12" s="169"/>
      <c r="N12" s="169"/>
    </row>
    <row r="13" spans="1:14" ht="18" customHeight="1">
      <c r="A13" s="195" t="s">
        <v>608</v>
      </c>
      <c r="B13" s="739">
        <v>435.96</v>
      </c>
      <c r="C13" s="739">
        <v>438.82</v>
      </c>
      <c r="D13" s="739">
        <v>432.34</v>
      </c>
      <c r="E13" s="739">
        <v>437.31</v>
      </c>
      <c r="F13" s="738">
        <v>667.73</v>
      </c>
      <c r="G13" s="738">
        <v>624.59</v>
      </c>
      <c r="H13" s="738">
        <v>640.35</v>
      </c>
      <c r="I13" s="739">
        <v>0.30966143682907443</v>
      </c>
      <c r="J13" s="764">
        <v>46.42930644165466</v>
      </c>
      <c r="L13" s="169"/>
      <c r="M13" s="169"/>
      <c r="N13" s="169"/>
    </row>
    <row r="14" spans="1:14" ht="18" customHeight="1">
      <c r="A14" s="195" t="s">
        <v>609</v>
      </c>
      <c r="B14" s="739">
        <v>271.1</v>
      </c>
      <c r="C14" s="739">
        <v>224.66</v>
      </c>
      <c r="D14" s="739">
        <v>202.02</v>
      </c>
      <c r="E14" s="739">
        <v>202.02</v>
      </c>
      <c r="F14" s="738">
        <v>164.25</v>
      </c>
      <c r="G14" s="738">
        <v>160.11</v>
      </c>
      <c r="H14" s="738">
        <v>160.36</v>
      </c>
      <c r="I14" s="739">
        <v>-25.481372187384736</v>
      </c>
      <c r="J14" s="764">
        <v>-20.621720621720613</v>
      </c>
      <c r="L14" s="169"/>
      <c r="M14" s="169"/>
      <c r="N14" s="169"/>
    </row>
    <row r="15" spans="1:14" ht="18" customHeight="1">
      <c r="A15" s="195" t="s">
        <v>756</v>
      </c>
      <c r="B15" s="739">
        <v>730.43</v>
      </c>
      <c r="C15" s="739">
        <v>501.5</v>
      </c>
      <c r="D15" s="739">
        <v>458.06</v>
      </c>
      <c r="E15" s="739">
        <v>501.5</v>
      </c>
      <c r="F15" s="738">
        <v>1056.28</v>
      </c>
      <c r="G15" s="738">
        <v>1009.9</v>
      </c>
      <c r="H15" s="738">
        <v>1035.04</v>
      </c>
      <c r="I15" s="739">
        <v>-31.341812357104715</v>
      </c>
      <c r="J15" s="764">
        <v>106.38883349950149</v>
      </c>
      <c r="L15" s="169"/>
      <c r="M15" s="169"/>
      <c r="N15" s="169"/>
    </row>
    <row r="16" spans="1:14" ht="18" customHeight="1">
      <c r="A16" s="195" t="s">
        <v>610</v>
      </c>
      <c r="B16" s="739">
        <v>556.92</v>
      </c>
      <c r="C16" s="739">
        <v>528.73</v>
      </c>
      <c r="D16" s="739">
        <v>469.99</v>
      </c>
      <c r="E16" s="739">
        <v>486.44</v>
      </c>
      <c r="F16" s="738">
        <v>763.65</v>
      </c>
      <c r="G16" s="738">
        <v>669.68</v>
      </c>
      <c r="H16" s="738">
        <v>687.3</v>
      </c>
      <c r="I16" s="739">
        <v>-12.655318537671477</v>
      </c>
      <c r="J16" s="764">
        <v>41.291834553079525</v>
      </c>
      <c r="L16" s="169"/>
      <c r="M16" s="169"/>
      <c r="N16" s="169"/>
    </row>
    <row r="17" spans="1:14" ht="18" customHeight="1">
      <c r="A17" s="197" t="s">
        <v>757</v>
      </c>
      <c r="B17" s="466">
        <v>373.2</v>
      </c>
      <c r="C17" s="466">
        <v>319.95</v>
      </c>
      <c r="D17" s="466">
        <v>298.9</v>
      </c>
      <c r="E17" s="466">
        <v>319.95</v>
      </c>
      <c r="F17" s="742">
        <v>548.27</v>
      </c>
      <c r="G17" s="742">
        <v>511.35</v>
      </c>
      <c r="H17" s="742">
        <v>523.38</v>
      </c>
      <c r="I17" s="739">
        <v>-14.268488745980704</v>
      </c>
      <c r="J17" s="764">
        <v>63.58180965775901</v>
      </c>
      <c r="L17" s="191"/>
      <c r="M17" s="191"/>
      <c r="N17" s="191"/>
    </row>
    <row r="18" spans="1:14" ht="18" customHeight="1">
      <c r="A18" s="197" t="s">
        <v>13</v>
      </c>
      <c r="B18" s="466">
        <v>92.64</v>
      </c>
      <c r="C18" s="466">
        <v>79.75</v>
      </c>
      <c r="D18" s="466">
        <v>74.01</v>
      </c>
      <c r="E18" s="466">
        <v>79.75</v>
      </c>
      <c r="F18" s="742">
        <v>139.21</v>
      </c>
      <c r="G18" s="742">
        <v>129.08</v>
      </c>
      <c r="H18" s="742">
        <v>132.11</v>
      </c>
      <c r="I18" s="739">
        <v>-13.914075993091544</v>
      </c>
      <c r="J18" s="764">
        <v>65.65517241379311</v>
      </c>
      <c r="L18" s="191"/>
      <c r="M18" s="191"/>
      <c r="N18" s="191"/>
    </row>
    <row r="19" spans="1:14" ht="18" customHeight="1" thickBot="1">
      <c r="A19" s="198" t="s">
        <v>899</v>
      </c>
      <c r="B19" s="901">
        <v>31.04</v>
      </c>
      <c r="C19" s="901">
        <v>25.94</v>
      </c>
      <c r="D19" s="901">
        <v>24.2</v>
      </c>
      <c r="E19" s="901">
        <v>25.94</v>
      </c>
      <c r="F19" s="768">
        <v>38.03</v>
      </c>
      <c r="G19" s="768">
        <v>36.3</v>
      </c>
      <c r="H19" s="768">
        <v>36.89</v>
      </c>
      <c r="I19" s="797">
        <v>-16.430412371134025</v>
      </c>
      <c r="J19" s="798">
        <v>42.21279876638394</v>
      </c>
      <c r="K19" s="192"/>
      <c r="L19" s="193"/>
      <c r="M19" s="193"/>
      <c r="N19" s="193"/>
    </row>
    <row r="20" spans="1:14" s="13" customFormat="1" ht="18" customHeight="1" thickTop="1">
      <c r="A20" s="735" t="s">
        <v>534</v>
      </c>
      <c r="F20" s="743"/>
      <c r="G20" s="743"/>
      <c r="H20" s="743"/>
      <c r="I20" s="169"/>
      <c r="J20" s="192"/>
      <c r="K20" s="192"/>
      <c r="L20" s="193"/>
      <c r="M20" s="193"/>
      <c r="N20" s="193"/>
    </row>
    <row r="21" spans="1:14" s="13" customFormat="1" ht="18" customHeight="1">
      <c r="A21" s="735" t="s">
        <v>14</v>
      </c>
      <c r="F21" s="12"/>
      <c r="G21" s="12"/>
      <c r="H21" s="12"/>
      <c r="I21" s="12"/>
      <c r="J21" s="12"/>
      <c r="K21" s="12"/>
      <c r="L21" s="12"/>
      <c r="M21" s="12"/>
      <c r="N21" s="12"/>
    </row>
    <row r="22" spans="1:14" s="13" customFormat="1" ht="18" customHeight="1">
      <c r="A22" s="735" t="s">
        <v>63</v>
      </c>
      <c r="B22" s="187"/>
      <c r="C22" s="187"/>
      <c r="F22" s="744"/>
      <c r="G22" s="744"/>
      <c r="H22" s="744"/>
      <c r="I22" s="744"/>
      <c r="J22" s="744"/>
      <c r="K22" s="744"/>
      <c r="L22" s="744"/>
      <c r="M22" s="744"/>
      <c r="N22" s="744"/>
    </row>
    <row r="23" spans="1:14" s="13" customFormat="1" ht="18" customHeight="1">
      <c r="A23" s="735" t="s">
        <v>64</v>
      </c>
      <c r="B23" s="187"/>
      <c r="C23" s="25"/>
      <c r="F23" s="744"/>
      <c r="G23" s="744"/>
      <c r="H23" s="744"/>
      <c r="I23" s="744"/>
      <c r="J23" s="744"/>
      <c r="K23" s="745"/>
      <c r="L23" s="745"/>
      <c r="M23" s="745"/>
      <c r="N23" s="745"/>
    </row>
    <row r="24" spans="1:14" s="13" customFormat="1" ht="12.75">
      <c r="A24" s="745"/>
      <c r="B24" s="745"/>
      <c r="C24" s="745"/>
      <c r="D24" s="745"/>
      <c r="E24" s="745"/>
      <c r="F24" s="745"/>
      <c r="G24" s="745"/>
      <c r="H24" s="745"/>
      <c r="I24" s="745"/>
      <c r="J24" s="745"/>
      <c r="K24" s="745"/>
      <c r="L24" s="745"/>
      <c r="M24" s="745"/>
      <c r="N24" s="745"/>
    </row>
    <row r="25" spans="1:14" s="13" customFormat="1" ht="18" customHeight="1">
      <c r="A25" s="745"/>
      <c r="B25" s="745"/>
      <c r="C25" s="745"/>
      <c r="D25" s="745"/>
      <c r="E25" s="745"/>
      <c r="F25" s="745"/>
      <c r="G25" s="745"/>
      <c r="H25" s="745"/>
      <c r="I25" s="745"/>
      <c r="J25" s="745"/>
      <c r="K25" s="745"/>
      <c r="L25" s="746"/>
      <c r="M25" s="745"/>
      <c r="N25" s="745"/>
    </row>
    <row r="26" spans="1:14" s="13" customFormat="1" ht="18" customHeight="1">
      <c r="A26" s="747"/>
      <c r="B26" s="748"/>
      <c r="C26" s="748"/>
      <c r="D26" s="748"/>
      <c r="E26" s="748"/>
      <c r="F26" s="748"/>
      <c r="G26" s="749"/>
      <c r="H26" s="750"/>
      <c r="I26" s="750"/>
      <c r="J26" s="749"/>
      <c r="K26" s="751"/>
      <c r="L26" s="191"/>
      <c r="M26" s="191"/>
      <c r="N26" s="191"/>
    </row>
    <row r="27" spans="1:14" s="13" customFormat="1" ht="18" customHeight="1">
      <c r="A27" s="752"/>
      <c r="B27" s="753"/>
      <c r="C27" s="753"/>
      <c r="D27" s="754"/>
      <c r="E27" s="753"/>
      <c r="F27" s="753"/>
      <c r="G27" s="755"/>
      <c r="H27" s="756"/>
      <c r="I27" s="756"/>
      <c r="J27" s="756"/>
      <c r="K27" s="297"/>
      <c r="L27" s="169"/>
      <c r="M27" s="169"/>
      <c r="N27" s="169"/>
    </row>
    <row r="28" spans="1:14" s="13" customFormat="1" ht="18" customHeight="1">
      <c r="A28" s="752"/>
      <c r="B28" s="753"/>
      <c r="C28" s="753"/>
      <c r="D28" s="754"/>
      <c r="E28" s="753"/>
      <c r="F28" s="753"/>
      <c r="G28" s="755"/>
      <c r="H28" s="756"/>
      <c r="I28" s="756"/>
      <c r="J28" s="756"/>
      <c r="K28" s="297"/>
      <c r="L28" s="169"/>
      <c r="M28" s="169"/>
      <c r="N28" s="169"/>
    </row>
    <row r="29" spans="1:14" s="13" customFormat="1" ht="18" customHeight="1">
      <c r="A29" s="752"/>
      <c r="B29" s="753"/>
      <c r="C29" s="753"/>
      <c r="D29" s="754"/>
      <c r="E29" s="753"/>
      <c r="F29" s="753"/>
      <c r="G29" s="755"/>
      <c r="H29" s="756"/>
      <c r="I29" s="756"/>
      <c r="J29" s="756"/>
      <c r="K29" s="297"/>
      <c r="L29" s="169"/>
      <c r="M29" s="169"/>
      <c r="N29" s="169"/>
    </row>
    <row r="30" spans="1:14" s="13" customFormat="1" ht="18" customHeight="1">
      <c r="A30" s="752"/>
      <c r="B30" s="753"/>
      <c r="C30" s="753"/>
      <c r="D30" s="754"/>
      <c r="E30" s="753"/>
      <c r="F30" s="753"/>
      <c r="G30" s="755"/>
      <c r="H30" s="756"/>
      <c r="I30" s="756"/>
      <c r="J30" s="756"/>
      <c r="K30" s="297"/>
      <c r="L30" s="169"/>
      <c r="M30" s="169"/>
      <c r="N30" s="169"/>
    </row>
    <row r="31" spans="1:14" s="13" customFormat="1" ht="18" customHeight="1">
      <c r="A31" s="752"/>
      <c r="B31" s="757"/>
      <c r="C31" s="753"/>
      <c r="D31" s="754"/>
      <c r="E31" s="757"/>
      <c r="F31" s="753"/>
      <c r="G31" s="755"/>
      <c r="H31" s="756"/>
      <c r="I31" s="756"/>
      <c r="J31" s="756"/>
      <c r="K31" s="297"/>
      <c r="L31" s="169"/>
      <c r="M31" s="169"/>
      <c r="N31" s="169"/>
    </row>
    <row r="32" spans="1:18" s="13" customFormat="1" ht="18" customHeight="1">
      <c r="A32" s="752"/>
      <c r="B32" s="753"/>
      <c r="C32" s="753"/>
      <c r="D32" s="754"/>
      <c r="E32" s="753"/>
      <c r="F32" s="753"/>
      <c r="G32" s="755"/>
      <c r="H32" s="756"/>
      <c r="I32" s="756"/>
      <c r="J32" s="756"/>
      <c r="K32" s="297"/>
      <c r="L32" s="169"/>
      <c r="M32" s="169"/>
      <c r="N32" s="169"/>
      <c r="O32" s="11"/>
      <c r="P32" s="11"/>
      <c r="Q32" s="11"/>
      <c r="R32" s="11"/>
    </row>
    <row r="33" spans="1:18" s="13" customFormat="1" ht="18" customHeight="1">
      <c r="A33" s="752"/>
      <c r="B33" s="753"/>
      <c r="C33" s="753"/>
      <c r="D33" s="754"/>
      <c r="E33" s="753"/>
      <c r="F33" s="753"/>
      <c r="G33" s="755"/>
      <c r="H33" s="756"/>
      <c r="I33" s="756"/>
      <c r="J33" s="756"/>
      <c r="K33" s="297"/>
      <c r="L33" s="169"/>
      <c r="M33" s="169"/>
      <c r="N33" s="169"/>
      <c r="O33" s="11"/>
      <c r="P33" s="11"/>
      <c r="Q33" s="11"/>
      <c r="R33" s="11"/>
    </row>
    <row r="34" spans="1:18" s="13" customFormat="1" ht="18" customHeight="1">
      <c r="A34" s="752"/>
      <c r="B34" s="753"/>
      <c r="C34" s="753"/>
      <c r="D34" s="754"/>
      <c r="E34" s="753"/>
      <c r="F34" s="753"/>
      <c r="G34" s="755"/>
      <c r="H34" s="756"/>
      <c r="I34" s="756"/>
      <c r="J34" s="756"/>
      <c r="K34" s="297"/>
      <c r="L34" s="169"/>
      <c r="M34" s="169"/>
      <c r="N34" s="169"/>
      <c r="O34" s="11"/>
      <c r="P34" s="11"/>
      <c r="Q34" s="11"/>
      <c r="R34" s="11"/>
    </row>
    <row r="35" spans="1:18" s="13" customFormat="1" ht="18" customHeight="1">
      <c r="A35" s="752"/>
      <c r="B35" s="753"/>
      <c r="C35" s="753"/>
      <c r="D35" s="754"/>
      <c r="E35" s="753"/>
      <c r="F35" s="753"/>
      <c r="G35" s="755"/>
      <c r="H35" s="756"/>
      <c r="I35" s="756"/>
      <c r="J35" s="756"/>
      <c r="K35" s="297"/>
      <c r="L35" s="169"/>
      <c r="M35" s="169"/>
      <c r="N35" s="169"/>
      <c r="O35" s="11"/>
      <c r="P35" s="11"/>
      <c r="Q35" s="11"/>
      <c r="R35" s="11"/>
    </row>
    <row r="36" spans="1:18" s="13" customFormat="1" ht="18" customHeight="1">
      <c r="A36" s="752"/>
      <c r="B36" s="753"/>
      <c r="C36" s="753"/>
      <c r="D36" s="754"/>
      <c r="E36" s="753"/>
      <c r="F36" s="753"/>
      <c r="G36" s="755"/>
      <c r="H36" s="756"/>
      <c r="I36" s="756"/>
      <c r="J36" s="756"/>
      <c r="K36" s="297"/>
      <c r="L36" s="169"/>
      <c r="M36" s="169"/>
      <c r="N36" s="169"/>
      <c r="O36" s="11"/>
      <c r="P36" s="11"/>
      <c r="Q36" s="11"/>
      <c r="R36" s="11"/>
    </row>
    <row r="37" spans="1:18" s="13" customFormat="1" ht="18" customHeight="1">
      <c r="A37" s="752"/>
      <c r="B37" s="753"/>
      <c r="C37" s="753"/>
      <c r="D37" s="754"/>
      <c r="E37" s="753"/>
      <c r="F37" s="753"/>
      <c r="G37" s="755"/>
      <c r="H37" s="756"/>
      <c r="I37" s="756"/>
      <c r="J37" s="756"/>
      <c r="K37" s="297"/>
      <c r="L37" s="169"/>
      <c r="M37" s="169"/>
      <c r="N37" s="169"/>
      <c r="O37" s="11"/>
      <c r="P37" s="11"/>
      <c r="Q37" s="11"/>
      <c r="R37" s="11"/>
    </row>
    <row r="38" spans="1:18" s="13" customFormat="1" ht="18" customHeight="1">
      <c r="A38" s="752"/>
      <c r="B38" s="753"/>
      <c r="C38" s="753"/>
      <c r="D38" s="754"/>
      <c r="E38" s="753"/>
      <c r="F38" s="753"/>
      <c r="G38" s="755"/>
      <c r="H38" s="756"/>
      <c r="I38" s="756"/>
      <c r="J38" s="756"/>
      <c r="K38" s="297"/>
      <c r="L38" s="169"/>
      <c r="M38" s="169"/>
      <c r="N38" s="169"/>
      <c r="O38" s="11"/>
      <c r="P38" s="11"/>
      <c r="Q38" s="11"/>
      <c r="R38" s="11"/>
    </row>
    <row r="39" spans="10:18" s="13" customFormat="1" ht="17.25" customHeight="1">
      <c r="J39" s="754"/>
      <c r="L39" s="14"/>
      <c r="M39" s="14"/>
      <c r="O39" s="11"/>
      <c r="P39" s="11"/>
      <c r="Q39" s="11"/>
      <c r="R39" s="11"/>
    </row>
    <row r="40" spans="1:18" s="13" customFormat="1" ht="18" customHeight="1">
      <c r="A40" s="11"/>
      <c r="L40" s="14"/>
      <c r="M40" s="14"/>
      <c r="O40" s="11"/>
      <c r="P40" s="11"/>
      <c r="Q40" s="11"/>
      <c r="R40" s="11"/>
    </row>
    <row r="41" spans="1:18" s="13" customFormat="1" ht="18" customHeight="1">
      <c r="A41" s="758"/>
      <c r="L41" s="14"/>
      <c r="M41" s="14"/>
      <c r="O41" s="11"/>
      <c r="P41" s="11"/>
      <c r="Q41" s="11"/>
      <c r="R41" s="11"/>
    </row>
    <row r="42" spans="1:12" s="13" customFormat="1" ht="18" customHeight="1">
      <c r="A42" s="758"/>
      <c r="B42" s="187"/>
      <c r="C42" s="187"/>
      <c r="F42" s="14"/>
      <c r="G42" s="14"/>
      <c r="I42" s="11"/>
      <c r="J42" s="11"/>
      <c r="K42" s="11"/>
      <c r="L42" s="11"/>
    </row>
    <row r="43" spans="1:14" ht="18" customHeight="1">
      <c r="A43" s="758"/>
      <c r="B43" s="187"/>
      <c r="C43" s="25"/>
      <c r="D43" s="13"/>
      <c r="E43" s="13"/>
      <c r="F43" s="14"/>
      <c r="G43" s="14"/>
      <c r="H43" s="13"/>
      <c r="I43" s="11"/>
      <c r="J43" s="11"/>
      <c r="K43" s="11"/>
      <c r="L43" s="11"/>
      <c r="M43" s="13"/>
      <c r="N43" s="13"/>
    </row>
    <row r="44" spans="1:12" ht="18" customHeight="1">
      <c r="A44" s="11"/>
      <c r="B44" s="187"/>
      <c r="C44" s="187"/>
      <c r="D44" s="13"/>
      <c r="E44" s="13"/>
      <c r="F44" s="14"/>
      <c r="G44" s="14"/>
      <c r="I44" s="9"/>
      <c r="J44" s="9"/>
      <c r="K44" s="9"/>
      <c r="L44" s="9"/>
    </row>
    <row r="45" spans="1:12" ht="18" customHeight="1">
      <c r="A45" s="11"/>
      <c r="B45" s="187"/>
      <c r="C45" s="187"/>
      <c r="D45" s="13"/>
      <c r="E45" s="13"/>
      <c r="F45" s="14"/>
      <c r="G45" s="14"/>
      <c r="I45" s="9"/>
      <c r="J45" s="9"/>
      <c r="K45" s="9"/>
      <c r="L45" s="9"/>
    </row>
    <row r="46" spans="1:12" ht="18" customHeight="1">
      <c r="A46" s="11"/>
      <c r="B46" s="187"/>
      <c r="C46" s="187"/>
      <c r="D46" s="13"/>
      <c r="E46" s="13"/>
      <c r="F46" s="14"/>
      <c r="G46" s="14"/>
      <c r="I46" s="9"/>
      <c r="J46" s="9"/>
      <c r="K46" s="9"/>
      <c r="L46" s="9"/>
    </row>
    <row r="47" spans="1:12" ht="18" customHeight="1">
      <c r="A47" s="11"/>
      <c r="B47" s="187"/>
      <c r="C47" s="187"/>
      <c r="D47" s="13"/>
      <c r="E47" s="13"/>
      <c r="F47" s="14"/>
      <c r="G47" s="14"/>
      <c r="I47" s="9"/>
      <c r="J47" s="9"/>
      <c r="K47" s="9"/>
      <c r="L47" s="9"/>
    </row>
    <row r="48" spans="1:12" ht="18" customHeight="1">
      <c r="A48" s="11"/>
      <c r="B48" s="187"/>
      <c r="C48" s="187"/>
      <c r="D48" s="13"/>
      <c r="E48" s="13"/>
      <c r="F48" s="14"/>
      <c r="G48" s="14"/>
      <c r="I48" s="9"/>
      <c r="J48" s="9"/>
      <c r="K48" s="9"/>
      <c r="L48" s="9"/>
    </row>
    <row r="49" spans="1:12" ht="12.75">
      <c r="A49" s="11"/>
      <c r="B49" s="187"/>
      <c r="C49" s="187"/>
      <c r="D49" s="13"/>
      <c r="E49" s="13"/>
      <c r="F49" s="14"/>
      <c r="G49" s="14"/>
      <c r="I49" s="9"/>
      <c r="J49" s="9"/>
      <c r="K49" s="9"/>
      <c r="L49" s="9"/>
    </row>
    <row r="50" spans="1:12" ht="12.75">
      <c r="A50" s="11"/>
      <c r="B50" s="187"/>
      <c r="C50" s="187"/>
      <c r="D50" s="13"/>
      <c r="E50" s="13"/>
      <c r="F50" s="14"/>
      <c r="G50" s="14"/>
      <c r="I50" s="9"/>
      <c r="J50" s="9"/>
      <c r="K50" s="9"/>
      <c r="L50" s="9"/>
    </row>
    <row r="51" spans="1:12" ht="18" customHeight="1">
      <c r="A51" s="13"/>
      <c r="B51" s="13"/>
      <c r="C51" s="13"/>
      <c r="D51" s="13"/>
      <c r="E51" s="13"/>
      <c r="F51" s="14"/>
      <c r="G51" s="14"/>
      <c r="I51" s="9"/>
      <c r="J51" s="9"/>
      <c r="K51" s="9"/>
      <c r="L51" s="9"/>
    </row>
    <row r="52" spans="1:12" ht="12.75" customHeight="1">
      <c r="A52" s="13"/>
      <c r="B52" s="13"/>
      <c r="C52" s="13"/>
      <c r="D52" s="13"/>
      <c r="E52" s="13"/>
      <c r="F52" s="14"/>
      <c r="G52" s="14"/>
      <c r="I52" s="9"/>
      <c r="J52" s="9"/>
      <c r="K52" s="9"/>
      <c r="L52" s="9"/>
    </row>
    <row r="53" spans="1:12" ht="12.75">
      <c r="A53" s="13"/>
      <c r="B53" s="13"/>
      <c r="C53" s="13"/>
      <c r="D53" s="13"/>
      <c r="E53" s="13"/>
      <c r="F53" s="14"/>
      <c r="G53" s="14"/>
      <c r="I53" s="9"/>
      <c r="J53" s="9"/>
      <c r="K53" s="9"/>
      <c r="L53" s="9"/>
    </row>
    <row r="54" spans="12:18" ht="12.75">
      <c r="L54" s="14"/>
      <c r="M54" s="14"/>
      <c r="O54" s="9"/>
      <c r="P54" s="9"/>
      <c r="Q54" s="9"/>
      <c r="R54" s="9"/>
    </row>
    <row r="55" spans="12:18" ht="12.75">
      <c r="L55" s="14"/>
      <c r="M55" s="14"/>
      <c r="O55" s="9"/>
      <c r="P55" s="9"/>
      <c r="Q55" s="9"/>
      <c r="R55" s="9"/>
    </row>
    <row r="56" spans="12:18" ht="12.75">
      <c r="L56" s="14"/>
      <c r="M56" s="14"/>
      <c r="O56" s="9"/>
      <c r="P56" s="9"/>
      <c r="Q56" s="9"/>
      <c r="R56" s="9"/>
    </row>
    <row r="57" spans="12:18" ht="12.75">
      <c r="L57" s="14"/>
      <c r="M57" s="14"/>
      <c r="O57" s="9"/>
      <c r="P57" s="9"/>
      <c r="Q57" s="9"/>
      <c r="R57" s="9"/>
    </row>
    <row r="58" spans="12:18" ht="12.75">
      <c r="L58" s="14"/>
      <c r="M58" s="14"/>
      <c r="O58" s="9"/>
      <c r="P58" s="9"/>
      <c r="Q58" s="9"/>
      <c r="R58" s="9"/>
    </row>
    <row r="59" spans="12:18" ht="12.75">
      <c r="L59" s="14"/>
      <c r="M59" s="14"/>
      <c r="O59" s="9"/>
      <c r="P59" s="9"/>
      <c r="Q59" s="9"/>
      <c r="R59" s="9"/>
    </row>
    <row r="60" spans="12:18" ht="12.75">
      <c r="L60" s="14"/>
      <c r="M60" s="14"/>
      <c r="O60" s="9"/>
      <c r="P60" s="9"/>
      <c r="Q60" s="9"/>
      <c r="R60" s="9"/>
    </row>
    <row r="61" spans="12:18" ht="12.75">
      <c r="L61" s="14"/>
      <c r="M61" s="14"/>
      <c r="O61" s="9"/>
      <c r="P61" s="9"/>
      <c r="Q61" s="9"/>
      <c r="R61" s="9"/>
    </row>
    <row r="62" spans="12:18" ht="12.75">
      <c r="L62" s="14"/>
      <c r="M62" s="14"/>
      <c r="O62" s="9"/>
      <c r="P62" s="9"/>
      <c r="Q62" s="9"/>
      <c r="R62" s="9"/>
    </row>
    <row r="63" spans="12:18" ht="12.75">
      <c r="L63" s="14"/>
      <c r="M63" s="14"/>
      <c r="O63" s="9"/>
      <c r="P63" s="9"/>
      <c r="Q63" s="9"/>
      <c r="R63" s="9"/>
    </row>
    <row r="64" spans="12:18" ht="12.75">
      <c r="L64" s="14"/>
      <c r="M64" s="14"/>
      <c r="O64" s="9"/>
      <c r="P64" s="9"/>
      <c r="Q64" s="9"/>
      <c r="R64" s="9"/>
    </row>
    <row r="65" spans="12:18" ht="12.75">
      <c r="L65" s="14"/>
      <c r="M65" s="14"/>
      <c r="O65" s="9"/>
      <c r="P65" s="9"/>
      <c r="Q65" s="9"/>
      <c r="R65" s="9"/>
    </row>
    <row r="66" spans="12:18" ht="12.75">
      <c r="L66" s="14"/>
      <c r="M66" s="14"/>
      <c r="O66" s="9"/>
      <c r="P66" s="9"/>
      <c r="Q66" s="9"/>
      <c r="R66" s="9"/>
    </row>
    <row r="67" spans="12:18" ht="12.75">
      <c r="L67" s="14"/>
      <c r="M67" s="14"/>
      <c r="O67" s="9"/>
      <c r="P67" s="9"/>
      <c r="Q67" s="9"/>
      <c r="R67" s="9"/>
    </row>
    <row r="68" spans="12:18" ht="12.75">
      <c r="L68" s="14"/>
      <c r="M68" s="14"/>
      <c r="O68" s="9"/>
      <c r="P68" s="9"/>
      <c r="Q68" s="9"/>
      <c r="R68" s="9"/>
    </row>
    <row r="69" spans="12:18" ht="12.75">
      <c r="L69" s="14"/>
      <c r="M69" s="14"/>
      <c r="O69" s="9"/>
      <c r="P69" s="9"/>
      <c r="Q69" s="9"/>
      <c r="R69" s="9"/>
    </row>
    <row r="70" spans="12:13" ht="12.75">
      <c r="L70" s="14"/>
      <c r="M70" s="14"/>
    </row>
    <row r="71" spans="12:13" ht="12.75">
      <c r="L71" s="14"/>
      <c r="M71" s="14"/>
    </row>
    <row r="72" spans="12:13" ht="12.75">
      <c r="L72" s="14"/>
      <c r="M72" s="14"/>
    </row>
    <row r="73" spans="12:13" ht="12.75">
      <c r="L73" s="14"/>
      <c r="M73" s="14"/>
    </row>
    <row r="74" spans="12:13" ht="12.75">
      <c r="L74" s="14"/>
      <c r="M74" s="14"/>
    </row>
    <row r="75" spans="12:13" ht="12.75">
      <c r="L75" s="14"/>
      <c r="M75" s="14"/>
    </row>
    <row r="76" spans="12:13" ht="12.75">
      <c r="L76" s="14"/>
      <c r="M76" s="14"/>
    </row>
    <row r="77" spans="12:13" ht="12.75">
      <c r="L77" s="14"/>
      <c r="M77" s="14"/>
    </row>
    <row r="78" spans="12:13" ht="12.75">
      <c r="L78" s="14"/>
      <c r="M78" s="14"/>
    </row>
    <row r="79" spans="12:13" ht="12.75">
      <c r="L79" s="14"/>
      <c r="M79" s="14"/>
    </row>
    <row r="80" spans="12:13" ht="12.75">
      <c r="L80" s="14"/>
      <c r="M80" s="14"/>
    </row>
    <row r="81" spans="12:13" ht="12.75">
      <c r="L81" s="14"/>
      <c r="M81" s="14"/>
    </row>
    <row r="82" spans="12:13" ht="12.75">
      <c r="L82" s="14"/>
      <c r="M82" s="14"/>
    </row>
    <row r="83" spans="12:13" ht="12.75">
      <c r="L83" s="14"/>
      <c r="M83" s="14"/>
    </row>
    <row r="84" spans="12:13" ht="12.75">
      <c r="L84" s="14"/>
      <c r="M84" s="14"/>
    </row>
    <row r="85" spans="12:13" ht="12.75">
      <c r="L85" s="14"/>
      <c r="M85" s="14"/>
    </row>
    <row r="86" spans="12:13" ht="12.75">
      <c r="L86" s="14"/>
      <c r="M86" s="14"/>
    </row>
    <row r="87" spans="12:13" ht="12.75">
      <c r="L87" s="14"/>
      <c r="M87" s="14"/>
    </row>
    <row r="88" spans="12:13" ht="12.75">
      <c r="L88" s="14"/>
      <c r="M88" s="14"/>
    </row>
    <row r="89" spans="12:13" ht="12.75">
      <c r="L89" s="14"/>
      <c r="M89" s="14"/>
    </row>
    <row r="90" spans="12:13" ht="12.75">
      <c r="L90" s="14"/>
      <c r="M90" s="14"/>
    </row>
    <row r="91" spans="12:13" ht="12.75">
      <c r="L91" s="14"/>
      <c r="M91" s="14"/>
    </row>
    <row r="92" spans="12:13" ht="12.75">
      <c r="L92" s="14"/>
      <c r="M92" s="14"/>
    </row>
    <row r="93" spans="12:13" ht="12.75">
      <c r="L93" s="14"/>
      <c r="M93" s="14"/>
    </row>
    <row r="94" spans="12:13" ht="12.75">
      <c r="L94" s="14"/>
      <c r="M94" s="14"/>
    </row>
    <row r="95" spans="12:13" ht="12.75">
      <c r="L95" s="14"/>
      <c r="M95" s="14"/>
    </row>
    <row r="96" spans="12:13" ht="12.75">
      <c r="L96" s="14"/>
      <c r="M96" s="14"/>
    </row>
    <row r="97" spans="12:13" ht="12.75">
      <c r="L97" s="14"/>
      <c r="M97" s="14"/>
    </row>
    <row r="98" spans="12:13" ht="12.75">
      <c r="L98" s="14"/>
      <c r="M98" s="14"/>
    </row>
    <row r="99" spans="12:13" ht="12.75">
      <c r="L99" s="14"/>
      <c r="M99" s="14"/>
    </row>
    <row r="100" spans="12:13" ht="12.75">
      <c r="L100" s="14"/>
      <c r="M100" s="14"/>
    </row>
    <row r="101" spans="12:13" ht="12.75">
      <c r="L101" s="14"/>
      <c r="M101" s="14"/>
    </row>
    <row r="102" spans="12:13" ht="12.75">
      <c r="L102" s="14"/>
      <c r="M102" s="14"/>
    </row>
    <row r="103" spans="12:13" ht="12.75">
      <c r="L103" s="14"/>
      <c r="M103" s="14"/>
    </row>
    <row r="104" spans="12:13" ht="12.75">
      <c r="L104" s="14"/>
      <c r="M104" s="14"/>
    </row>
    <row r="105" spans="12:13" ht="12.75">
      <c r="L105" s="14"/>
      <c r="M105" s="14"/>
    </row>
    <row r="106" spans="12:13" ht="12.75">
      <c r="L106" s="14"/>
      <c r="M106" s="14"/>
    </row>
    <row r="107" spans="12:13" ht="12.75">
      <c r="L107" s="14"/>
      <c r="M107" s="14"/>
    </row>
    <row r="108" spans="12:13" ht="12.75">
      <c r="L108" s="14"/>
      <c r="M108" s="14"/>
    </row>
    <row r="109" spans="12:13" ht="12.75">
      <c r="L109" s="14"/>
      <c r="M109" s="14"/>
    </row>
    <row r="110" spans="12:13" ht="12.75">
      <c r="L110" s="14"/>
      <c r="M110" s="14"/>
    </row>
    <row r="111" spans="12:13" ht="12.75">
      <c r="L111" s="14"/>
      <c r="M111" s="14"/>
    </row>
    <row r="112" spans="12:13" ht="12.75">
      <c r="L112" s="14"/>
      <c r="M112" s="14"/>
    </row>
    <row r="113" spans="12:13" ht="12.75">
      <c r="L113" s="14"/>
      <c r="M113" s="14"/>
    </row>
    <row r="114" spans="12:13" ht="12.75">
      <c r="L114" s="14"/>
      <c r="M114" s="14"/>
    </row>
    <row r="115" spans="12:13" ht="12.75">
      <c r="L115" s="14"/>
      <c r="M115" s="14"/>
    </row>
    <row r="116" spans="12:13" ht="12.75">
      <c r="L116" s="14"/>
      <c r="M116" s="14"/>
    </row>
    <row r="117" spans="12:13" ht="12.75">
      <c r="L117" s="14"/>
      <c r="M117" s="14"/>
    </row>
    <row r="118" spans="12:13" ht="12.75">
      <c r="L118" s="14"/>
      <c r="M118" s="14"/>
    </row>
    <row r="119" spans="12:13" ht="12.75">
      <c r="L119" s="14"/>
      <c r="M119" s="14"/>
    </row>
    <row r="120" spans="12:13" ht="12.75">
      <c r="L120" s="14"/>
      <c r="M120" s="14"/>
    </row>
    <row r="121" spans="12:13" ht="12.75">
      <c r="L121" s="14"/>
      <c r="M121" s="14"/>
    </row>
    <row r="122" spans="12:13" ht="12.75">
      <c r="L122" s="14"/>
      <c r="M122" s="14"/>
    </row>
    <row r="123" spans="12:13" ht="12.75">
      <c r="L123" s="14"/>
      <c r="M123" s="14"/>
    </row>
    <row r="124" spans="12:13" ht="12.75">
      <c r="L124" s="14"/>
      <c r="M124" s="14"/>
    </row>
    <row r="125" spans="12:13" ht="12.75">
      <c r="L125" s="14"/>
      <c r="M125" s="14"/>
    </row>
    <row r="126" spans="12:13" ht="12.75">
      <c r="L126" s="14"/>
      <c r="M126" s="14"/>
    </row>
    <row r="127" spans="12:13" ht="12.75">
      <c r="L127" s="14"/>
      <c r="M127" s="14"/>
    </row>
    <row r="128" spans="12:13" ht="12.75">
      <c r="L128" s="14"/>
      <c r="M128" s="14"/>
    </row>
    <row r="129" spans="12:13" ht="12.75">
      <c r="L129" s="14"/>
      <c r="M129" s="14"/>
    </row>
    <row r="130" spans="12:13" ht="12.75">
      <c r="L130" s="14"/>
      <c r="M130" s="14"/>
    </row>
    <row r="131" spans="12:13" ht="12.75">
      <c r="L131" s="14"/>
      <c r="M131" s="14"/>
    </row>
    <row r="132" spans="12:13" ht="12.75">
      <c r="L132" s="14"/>
      <c r="M132" s="14"/>
    </row>
    <row r="133" spans="12:13" ht="12.75">
      <c r="L133" s="14"/>
      <c r="M133" s="14"/>
    </row>
    <row r="134" spans="12:13" ht="12.75">
      <c r="L134" s="14"/>
      <c r="M134" s="14"/>
    </row>
    <row r="135" spans="12:13" ht="12.75">
      <c r="L135" s="14"/>
      <c r="M135" s="14"/>
    </row>
    <row r="136" spans="12:13" ht="12.75">
      <c r="L136" s="14"/>
      <c r="M136" s="14"/>
    </row>
    <row r="137" spans="12:13" ht="12.75">
      <c r="L137" s="14"/>
      <c r="M137" s="14"/>
    </row>
    <row r="138" spans="12:13" ht="12.75">
      <c r="L138" s="14"/>
      <c r="M138" s="14"/>
    </row>
    <row r="139" spans="12:13" ht="12.75">
      <c r="L139" s="14"/>
      <c r="M139" s="14"/>
    </row>
    <row r="140" spans="12:13" ht="12.75">
      <c r="L140" s="14"/>
      <c r="M140" s="14"/>
    </row>
    <row r="141" spans="12:13" ht="12.75">
      <c r="L141" s="14"/>
      <c r="M141" s="14"/>
    </row>
    <row r="142" spans="12:13" ht="12.75">
      <c r="L142" s="14"/>
      <c r="M142" s="14"/>
    </row>
    <row r="143" spans="12:13" ht="12.75">
      <c r="L143" s="14"/>
      <c r="M143" s="14"/>
    </row>
    <row r="144" spans="12:13" ht="12.75">
      <c r="L144" s="14"/>
      <c r="M144" s="14"/>
    </row>
    <row r="145" spans="12:13" ht="12.75">
      <c r="L145" s="14"/>
      <c r="M145" s="14"/>
    </row>
    <row r="146" spans="12:13" ht="12.75">
      <c r="L146" s="14"/>
      <c r="M146" s="14"/>
    </row>
    <row r="147" spans="12:13" ht="12.75">
      <c r="L147" s="14"/>
      <c r="M147" s="14"/>
    </row>
    <row r="148" spans="12:13" ht="12.75">
      <c r="L148" s="14"/>
      <c r="M148" s="14"/>
    </row>
    <row r="149" spans="12:13" ht="12.75">
      <c r="L149" s="14"/>
      <c r="M149" s="14"/>
    </row>
    <row r="150" spans="12:13" ht="12.75">
      <c r="L150" s="14"/>
      <c r="M150" s="14"/>
    </row>
  </sheetData>
  <sheetProtection/>
  <mergeCells count="10">
    <mergeCell ref="A1:J1"/>
    <mergeCell ref="A2:J2"/>
    <mergeCell ref="A3:J3"/>
    <mergeCell ref="A4:J4"/>
    <mergeCell ref="A5:A7"/>
    <mergeCell ref="C5:E5"/>
    <mergeCell ref="F5:H5"/>
    <mergeCell ref="I5:J5"/>
    <mergeCell ref="I6:I7"/>
    <mergeCell ref="J6:J7"/>
  </mergeCells>
  <printOptions/>
  <pageMargins left="0.7" right="0.7" top="0.75" bottom="0.75" header="0.3" footer="0.3"/>
  <pageSetup horizontalDpi="600" verticalDpi="60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28.57421875" style="0" customWidth="1"/>
    <col min="2" max="2" width="9.7109375" style="0" customWidth="1"/>
    <col min="3" max="3" width="10.00390625" style="0" customWidth="1"/>
    <col min="4" max="4" width="10.57421875" style="0" customWidth="1"/>
    <col min="5" max="5" width="9.8515625" style="0" customWidth="1"/>
    <col min="7" max="7" width="9.8515625" style="0" customWidth="1"/>
    <col min="9" max="9" width="8.140625" style="0" customWidth="1"/>
    <col min="10" max="10" width="9.28125" style="0" customWidth="1"/>
  </cols>
  <sheetData>
    <row r="1" spans="1:10" ht="12.75">
      <c r="A1" s="1839" t="s">
        <v>57</v>
      </c>
      <c r="B1" s="1839"/>
      <c r="C1" s="1839"/>
      <c r="D1" s="1839"/>
      <c r="E1" s="1839"/>
      <c r="F1" s="1839"/>
      <c r="G1" s="1839"/>
      <c r="H1" s="1839"/>
      <c r="I1" s="1839"/>
      <c r="J1" s="1839"/>
    </row>
    <row r="2" spans="1:13" ht="15.75">
      <c r="A2" s="1838" t="s">
        <v>15</v>
      </c>
      <c r="B2" s="1838"/>
      <c r="C2" s="1838"/>
      <c r="D2" s="1838"/>
      <c r="E2" s="1838"/>
      <c r="F2" s="1838"/>
      <c r="G2" s="1838"/>
      <c r="H2" s="1838"/>
      <c r="I2" s="1838"/>
      <c r="J2" s="1838"/>
      <c r="K2" s="759"/>
      <c r="L2" s="759"/>
      <c r="M2" s="759"/>
    </row>
    <row r="3" spans="1:10" ht="12.75">
      <c r="A3" s="1852" t="s">
        <v>1375</v>
      </c>
      <c r="B3" s="1852"/>
      <c r="C3" s="1852"/>
      <c r="D3" s="1852"/>
      <c r="E3" s="1852"/>
      <c r="F3" s="1852"/>
      <c r="G3" s="1852"/>
      <c r="H3" s="1852"/>
      <c r="I3" s="1852"/>
      <c r="J3" s="1852"/>
    </row>
    <row r="4" spans="1:10" ht="13.5" thickBot="1">
      <c r="A4" s="1852"/>
      <c r="B4" s="1852"/>
      <c r="C4" s="1852"/>
      <c r="D4" s="1852"/>
      <c r="E4" s="1852"/>
      <c r="F4" s="1852"/>
      <c r="G4" s="1852"/>
      <c r="H4" s="1852"/>
      <c r="I4" s="1852"/>
      <c r="J4" s="1852"/>
    </row>
    <row r="5" spans="1:10" ht="25.5" customHeight="1" thickTop="1">
      <c r="A5" s="1849" t="s">
        <v>739</v>
      </c>
      <c r="B5" s="1829" t="s">
        <v>758</v>
      </c>
      <c r="C5" s="1840"/>
      <c r="D5" s="1841"/>
      <c r="E5" s="1829" t="s">
        <v>471</v>
      </c>
      <c r="F5" s="1840"/>
      <c r="G5" s="1841"/>
      <c r="H5" s="1829" t="s">
        <v>317</v>
      </c>
      <c r="I5" s="1840"/>
      <c r="J5" s="1830"/>
    </row>
    <row r="6" spans="1:10" ht="38.25">
      <c r="A6" s="1850"/>
      <c r="B6" s="188" t="s">
        <v>620</v>
      </c>
      <c r="C6" s="188" t="s">
        <v>16</v>
      </c>
      <c r="D6" s="188" t="s">
        <v>621</v>
      </c>
      <c r="E6" s="188" t="s">
        <v>620</v>
      </c>
      <c r="F6" s="188" t="s">
        <v>16</v>
      </c>
      <c r="G6" s="188" t="s">
        <v>621</v>
      </c>
      <c r="H6" s="188" t="s">
        <v>620</v>
      </c>
      <c r="I6" s="188" t="s">
        <v>16</v>
      </c>
      <c r="J6" s="763" t="s">
        <v>621</v>
      </c>
    </row>
    <row r="7" spans="1:10" ht="12.75">
      <c r="A7" s="1851"/>
      <c r="B7" s="188">
        <v>1</v>
      </c>
      <c r="C7" s="188">
        <v>2</v>
      </c>
      <c r="D7" s="188">
        <v>3</v>
      </c>
      <c r="E7" s="188">
        <v>4</v>
      </c>
      <c r="F7" s="188">
        <v>5</v>
      </c>
      <c r="G7" s="188">
        <v>6</v>
      </c>
      <c r="H7" s="188">
        <v>7</v>
      </c>
      <c r="I7" s="188">
        <v>8</v>
      </c>
      <c r="J7" s="196">
        <v>9</v>
      </c>
    </row>
    <row r="8" spans="1:10" ht="12.75">
      <c r="A8" s="199" t="s">
        <v>618</v>
      </c>
      <c r="B8" s="760">
        <v>529.53</v>
      </c>
      <c r="C8" s="760">
        <v>187.98</v>
      </c>
      <c r="D8" s="739">
        <v>40.07418777180865</v>
      </c>
      <c r="E8" s="760">
        <v>1043.93</v>
      </c>
      <c r="F8" s="760">
        <v>256.78</v>
      </c>
      <c r="G8" s="739">
        <v>49.690378512268744</v>
      </c>
      <c r="H8" s="738">
        <v>3613.45</v>
      </c>
      <c r="I8" s="738">
        <v>1284.26</v>
      </c>
      <c r="J8" s="764">
        <v>75.12708765977361</v>
      </c>
    </row>
    <row r="9" spans="1:10" ht="12.75">
      <c r="A9" s="199" t="s">
        <v>619</v>
      </c>
      <c r="B9" s="760">
        <v>521.46</v>
      </c>
      <c r="C9" s="760">
        <v>70.4</v>
      </c>
      <c r="D9" s="739">
        <v>15.008100963588303</v>
      </c>
      <c r="E9" s="760">
        <v>444.77</v>
      </c>
      <c r="F9" s="760">
        <v>47.42</v>
      </c>
      <c r="G9" s="739">
        <v>9.17640684263488</v>
      </c>
      <c r="H9" s="738">
        <v>781.32</v>
      </c>
      <c r="I9" s="738">
        <v>88.49</v>
      </c>
      <c r="J9" s="764">
        <v>5.176518763344935</v>
      </c>
    </row>
    <row r="10" spans="1:10" ht="12.75">
      <c r="A10" s="199" t="s">
        <v>754</v>
      </c>
      <c r="B10" s="760">
        <v>286.37</v>
      </c>
      <c r="C10" s="760">
        <v>77.52</v>
      </c>
      <c r="D10" s="739">
        <v>16.52596572013303</v>
      </c>
      <c r="E10" s="760">
        <v>144.61</v>
      </c>
      <c r="F10" s="760">
        <v>43.56</v>
      </c>
      <c r="G10" s="739">
        <v>8.429445003483242</v>
      </c>
      <c r="H10" s="738">
        <v>194.27</v>
      </c>
      <c r="I10" s="738">
        <v>81.7</v>
      </c>
      <c r="J10" s="764">
        <v>4.779314984351692</v>
      </c>
    </row>
    <row r="11" spans="1:10" ht="12.75">
      <c r="A11" s="199" t="s">
        <v>755</v>
      </c>
      <c r="B11" s="760">
        <v>330.03</v>
      </c>
      <c r="C11" s="760">
        <v>47.4</v>
      </c>
      <c r="D11" s="739">
        <v>10.104886160143261</v>
      </c>
      <c r="E11" s="760">
        <v>183.72</v>
      </c>
      <c r="F11" s="760">
        <v>23.75</v>
      </c>
      <c r="G11" s="739">
        <v>4.595943958510721</v>
      </c>
      <c r="H11" s="738">
        <v>296.63</v>
      </c>
      <c r="I11" s="738">
        <v>43.25</v>
      </c>
      <c r="J11" s="764">
        <v>2.530053525987891</v>
      </c>
    </row>
    <row r="12" spans="1:10" ht="12.75">
      <c r="A12" s="199" t="s">
        <v>607</v>
      </c>
      <c r="B12" s="740">
        <v>0.52</v>
      </c>
      <c r="C12" s="760">
        <v>2.33</v>
      </c>
      <c r="D12" s="739">
        <v>0.49671697791421515</v>
      </c>
      <c r="E12" s="740">
        <v>1.58</v>
      </c>
      <c r="F12" s="760">
        <v>5.13</v>
      </c>
      <c r="G12" s="739">
        <v>0.9927238950383157</v>
      </c>
      <c r="H12" s="738">
        <v>0.1</v>
      </c>
      <c r="I12" s="738">
        <v>0.53</v>
      </c>
      <c r="J12" s="764">
        <v>0.031004124133493228</v>
      </c>
    </row>
    <row r="13" spans="1:10" ht="12.75">
      <c r="A13" s="199" t="s">
        <v>608</v>
      </c>
      <c r="B13" s="760">
        <v>8.74</v>
      </c>
      <c r="C13" s="760">
        <v>1.82</v>
      </c>
      <c r="D13" s="739">
        <v>0.3879935192291294</v>
      </c>
      <c r="E13" s="760">
        <v>3.89</v>
      </c>
      <c r="F13" s="760">
        <v>0.44</v>
      </c>
      <c r="G13" s="739">
        <v>0.08514590912609335</v>
      </c>
      <c r="H13" s="738">
        <v>18.1</v>
      </c>
      <c r="I13" s="738">
        <v>3.2</v>
      </c>
      <c r="J13" s="764">
        <v>0.1871947117493931</v>
      </c>
    </row>
    <row r="14" spans="1:10" ht="12.75">
      <c r="A14" s="199" t="s">
        <v>609</v>
      </c>
      <c r="B14" s="760">
        <v>0</v>
      </c>
      <c r="C14" s="760">
        <v>0</v>
      </c>
      <c r="D14" s="739">
        <v>0</v>
      </c>
      <c r="E14" s="760">
        <v>2.99</v>
      </c>
      <c r="F14" s="760">
        <v>6.98</v>
      </c>
      <c r="G14" s="739">
        <v>1.350723740227572</v>
      </c>
      <c r="H14" s="738">
        <v>0.45</v>
      </c>
      <c r="I14" s="738">
        <v>0.75</v>
      </c>
      <c r="J14" s="764">
        <v>0.043873760566264</v>
      </c>
    </row>
    <row r="15" spans="1:10" ht="12.75">
      <c r="A15" s="199" t="s">
        <v>117</v>
      </c>
      <c r="B15" s="760">
        <v>94.81</v>
      </c>
      <c r="C15" s="760">
        <v>23.31</v>
      </c>
      <c r="D15" s="739">
        <v>4.969301611665388</v>
      </c>
      <c r="E15" s="760">
        <v>185.37</v>
      </c>
      <c r="F15" s="760">
        <v>41.91</v>
      </c>
      <c r="G15" s="739">
        <v>8.110147844260391</v>
      </c>
      <c r="H15" s="738">
        <v>138.45</v>
      </c>
      <c r="I15" s="738">
        <v>132.07</v>
      </c>
      <c r="J15" s="764">
        <v>7.725876743981982</v>
      </c>
    </row>
    <row r="16" spans="1:10" ht="12.75">
      <c r="A16" s="199" t="s">
        <v>610</v>
      </c>
      <c r="B16" s="760">
        <v>41.99</v>
      </c>
      <c r="C16" s="760">
        <v>19.21</v>
      </c>
      <c r="D16" s="739">
        <v>4.095250277138229</v>
      </c>
      <c r="E16" s="760">
        <v>27.95</v>
      </c>
      <c r="F16" s="760">
        <v>11.54</v>
      </c>
      <c r="G16" s="739">
        <v>2.23314498026163</v>
      </c>
      <c r="H16" s="738">
        <v>31.4</v>
      </c>
      <c r="I16" s="738">
        <v>18.63</v>
      </c>
      <c r="J16" s="764">
        <v>1.0898242124659978</v>
      </c>
    </row>
    <row r="17" spans="1:10" ht="12.75">
      <c r="A17" s="199" t="s">
        <v>118</v>
      </c>
      <c r="B17" s="760">
        <v>7.8</v>
      </c>
      <c r="C17" s="760">
        <v>0.28</v>
      </c>
      <c r="D17" s="739">
        <v>0.0596913106506353</v>
      </c>
      <c r="E17" s="760">
        <v>1.2</v>
      </c>
      <c r="F17" s="760">
        <v>0.03</v>
      </c>
      <c r="G17" s="739">
        <v>0.00580540289496091</v>
      </c>
      <c r="H17" s="738">
        <v>1759.01</v>
      </c>
      <c r="I17" s="738">
        <v>20.33</v>
      </c>
      <c r="J17" s="764">
        <v>1.1892714030828628</v>
      </c>
    </row>
    <row r="18" spans="1:10" ht="12.75">
      <c r="A18" s="199" t="s">
        <v>119</v>
      </c>
      <c r="B18" s="760">
        <v>1.53</v>
      </c>
      <c r="C18" s="760">
        <v>1.22</v>
      </c>
      <c r="D18" s="739">
        <v>0.26008356783491093</v>
      </c>
      <c r="E18" s="760">
        <v>0</v>
      </c>
      <c r="F18" s="760">
        <v>0</v>
      </c>
      <c r="G18" s="739">
        <v>0</v>
      </c>
      <c r="H18" s="738">
        <v>0.47</v>
      </c>
      <c r="I18" s="738">
        <v>0.38</v>
      </c>
      <c r="J18" s="764">
        <v>0.022229372020240428</v>
      </c>
    </row>
    <row r="19" spans="1:10" ht="12.75">
      <c r="A19" s="765" t="s">
        <v>120</v>
      </c>
      <c r="B19" s="761">
        <v>199.06</v>
      </c>
      <c r="C19" s="761">
        <v>37.61</v>
      </c>
      <c r="D19" s="739">
        <v>8.017822119894262</v>
      </c>
      <c r="E19" s="761">
        <v>558.21</v>
      </c>
      <c r="F19" s="761">
        <v>79.22</v>
      </c>
      <c r="G19" s="739">
        <v>15.330133911293444</v>
      </c>
      <c r="H19" s="762">
        <v>88.84</v>
      </c>
      <c r="I19" s="762">
        <v>35.86</v>
      </c>
      <c r="J19" s="764">
        <v>2.0977507385416363</v>
      </c>
    </row>
    <row r="20" spans="1:10" ht="13.5" thickBot="1">
      <c r="A20" s="766" t="s">
        <v>17</v>
      </c>
      <c r="B20" s="767">
        <v>2021.84</v>
      </c>
      <c r="C20" s="767">
        <v>469.0799999999999</v>
      </c>
      <c r="D20" s="767">
        <v>100</v>
      </c>
      <c r="E20" s="767">
        <v>2598.2200000000003</v>
      </c>
      <c r="F20" s="767">
        <v>516.76</v>
      </c>
      <c r="G20" s="767">
        <v>100</v>
      </c>
      <c r="H20" s="768">
        <v>6922.490000000001</v>
      </c>
      <c r="I20" s="768">
        <v>1709.45</v>
      </c>
      <c r="J20" s="769">
        <v>100</v>
      </c>
    </row>
    <row r="21" spans="1:10" ht="13.5" thickTop="1">
      <c r="A21" s="26" t="s">
        <v>534</v>
      </c>
      <c r="B21" s="24"/>
      <c r="C21" s="24"/>
      <c r="D21" s="24"/>
      <c r="E21" s="24"/>
      <c r="F21" s="24"/>
      <c r="G21" s="24"/>
      <c r="H21" s="24"/>
      <c r="I21" s="24"/>
      <c r="J21" s="24"/>
    </row>
    <row r="22" spans="1:10" ht="12.75">
      <c r="A22" s="26" t="s">
        <v>0</v>
      </c>
      <c r="B22" s="13"/>
      <c r="C22" s="13"/>
      <c r="D22" s="13"/>
      <c r="E22" s="13"/>
      <c r="F22" s="13"/>
      <c r="G22" s="13"/>
      <c r="H22" s="24"/>
      <c r="I22" s="24"/>
      <c r="J22" s="24"/>
    </row>
    <row r="23" spans="1:10" ht="12.75">
      <c r="A23" s="26" t="s">
        <v>1</v>
      </c>
      <c r="B23" s="187"/>
      <c r="C23" s="187"/>
      <c r="D23" s="13"/>
      <c r="E23" s="13"/>
      <c r="F23" s="14"/>
      <c r="G23" s="14"/>
      <c r="H23" s="24"/>
      <c r="I23" s="9"/>
      <c r="J23" s="9"/>
    </row>
    <row r="24" spans="1:10" ht="12.75">
      <c r="A24" s="26" t="s">
        <v>64</v>
      </c>
      <c r="B24" s="187"/>
      <c r="C24" s="25"/>
      <c r="D24" s="13"/>
      <c r="E24" s="13"/>
      <c r="F24" s="14"/>
      <c r="G24" s="14"/>
      <c r="H24" s="24"/>
      <c r="I24" s="9"/>
      <c r="J24" s="9"/>
    </row>
  </sheetData>
  <sheetProtection/>
  <mergeCells count="8">
    <mergeCell ref="A5:A7"/>
    <mergeCell ref="B5:D5"/>
    <mergeCell ref="E5:G5"/>
    <mergeCell ref="H5:J5"/>
    <mergeCell ref="A1:J1"/>
    <mergeCell ref="A2:J2"/>
    <mergeCell ref="A3:J3"/>
    <mergeCell ref="A4:J4"/>
  </mergeCells>
  <printOptions/>
  <pageMargins left="0.7" right="0.7" top="0.75" bottom="0.75" header="0.3" footer="0.3"/>
  <pageSetup fitToHeight="1" fitToWidth="1" horizontalDpi="600" verticalDpi="600" orientation="portrait" scale="8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26"/>
  <sheetViews>
    <sheetView zoomScalePageLayoutView="0" workbookViewId="0" topLeftCell="B1">
      <selection activeCell="B1" sqref="B1:M1"/>
    </sheetView>
  </sheetViews>
  <sheetFormatPr defaultColWidth="9.140625" defaultRowHeight="12.75"/>
  <cols>
    <col min="1" max="1" width="0.5625" style="0" hidden="1" customWidth="1"/>
    <col min="2" max="2" width="21.00390625" style="0" customWidth="1"/>
    <col min="3" max="4" width="7.421875" style="0" bestFit="1" customWidth="1"/>
    <col min="5" max="5" width="7.57421875" style="0" customWidth="1"/>
    <col min="6" max="6" width="8.140625" style="0" customWidth="1"/>
    <col min="7" max="7" width="6.57421875" style="0" bestFit="1" customWidth="1"/>
    <col min="8" max="8" width="7.28125" style="0" bestFit="1" customWidth="1"/>
    <col min="9" max="9" width="7.421875" style="0" customWidth="1"/>
    <col min="10" max="10" width="6.57421875" style="0" bestFit="1" customWidth="1"/>
    <col min="11" max="11" width="7.28125" style="0" bestFit="1" customWidth="1"/>
    <col min="12" max="12" width="9.7109375" style="0" hidden="1" customWidth="1"/>
    <col min="13" max="13" width="11.00390625" style="0" hidden="1" customWidth="1"/>
  </cols>
  <sheetData>
    <row r="1" spans="2:13" ht="15" customHeight="1">
      <c r="B1" s="1804" t="s">
        <v>58</v>
      </c>
      <c r="C1" s="1804"/>
      <c r="D1" s="1804"/>
      <c r="E1" s="1804"/>
      <c r="F1" s="1804"/>
      <c r="G1" s="1804"/>
      <c r="H1" s="1804"/>
      <c r="I1" s="1804"/>
      <c r="J1" s="1804"/>
      <c r="K1" s="1804"/>
      <c r="L1" s="1804"/>
      <c r="M1" s="1804"/>
    </row>
    <row r="2" spans="2:13" ht="15" customHeight="1">
      <c r="B2" s="1854" t="s">
        <v>18</v>
      </c>
      <c r="C2" s="1854"/>
      <c r="D2" s="1854"/>
      <c r="E2" s="1854"/>
      <c r="F2" s="1854"/>
      <c r="G2" s="1854"/>
      <c r="H2" s="1854"/>
      <c r="I2" s="1854"/>
      <c r="J2" s="1854"/>
      <c r="K2" s="1854"/>
      <c r="L2" s="1854"/>
      <c r="M2" s="1854"/>
    </row>
    <row r="3" spans="2:13" ht="12.75">
      <c r="B3" s="1855" t="s">
        <v>1376</v>
      </c>
      <c r="C3" s="1855"/>
      <c r="D3" s="1855"/>
      <c r="E3" s="1855"/>
      <c r="F3" s="1855"/>
      <c r="G3" s="1855"/>
      <c r="H3" s="1855"/>
      <c r="I3" s="1855"/>
      <c r="J3" s="1855"/>
      <c r="K3" s="1855"/>
      <c r="L3" s="1855"/>
      <c r="M3" s="1855"/>
    </row>
    <row r="4" spans="2:13" ht="16.5" customHeight="1" thickBot="1">
      <c r="B4" s="1804"/>
      <c r="C4" s="1804"/>
      <c r="D4" s="1804"/>
      <c r="E4" s="1804"/>
      <c r="F4" s="1804"/>
      <c r="G4" s="1804"/>
      <c r="H4" s="1804"/>
      <c r="I4" s="1804"/>
      <c r="J4" s="1804"/>
      <c r="K4" s="1804"/>
      <c r="L4" s="1804"/>
      <c r="M4" s="1804"/>
    </row>
    <row r="5" spans="2:13" ht="12.75" customHeight="1" thickTop="1">
      <c r="B5" s="780"/>
      <c r="C5" s="1826" t="s">
        <v>758</v>
      </c>
      <c r="D5" s="1827"/>
      <c r="E5" s="1828"/>
      <c r="F5" s="1826" t="s">
        <v>471</v>
      </c>
      <c r="G5" s="1827"/>
      <c r="H5" s="1828"/>
      <c r="I5" s="1826" t="s">
        <v>317</v>
      </c>
      <c r="J5" s="1827"/>
      <c r="K5" s="1853"/>
      <c r="L5" s="1827" t="s">
        <v>19</v>
      </c>
      <c r="M5" s="1853"/>
    </row>
    <row r="6" spans="2:13" ht="31.5">
      <c r="B6" s="781"/>
      <c r="C6" s="770" t="s">
        <v>620</v>
      </c>
      <c r="D6" s="771" t="s">
        <v>768</v>
      </c>
      <c r="E6" s="771" t="s">
        <v>621</v>
      </c>
      <c r="F6" s="771" t="s">
        <v>620</v>
      </c>
      <c r="G6" s="771" t="s">
        <v>767</v>
      </c>
      <c r="H6" s="771" t="s">
        <v>621</v>
      </c>
      <c r="I6" s="771" t="s">
        <v>620</v>
      </c>
      <c r="J6" s="771" t="s">
        <v>768</v>
      </c>
      <c r="K6" s="868" t="s">
        <v>621</v>
      </c>
      <c r="L6" s="861" t="s">
        <v>471</v>
      </c>
      <c r="M6" s="782" t="s">
        <v>20</v>
      </c>
    </row>
    <row r="7" spans="2:13" ht="12.75">
      <c r="B7" s="783" t="s">
        <v>21</v>
      </c>
      <c r="C7" s="772"/>
      <c r="D7" s="772"/>
      <c r="E7" s="772"/>
      <c r="F7" s="772"/>
      <c r="G7" s="772"/>
      <c r="H7" s="772"/>
      <c r="I7" s="772"/>
      <c r="J7" s="772"/>
      <c r="K7" s="784"/>
      <c r="L7" s="862"/>
      <c r="M7" s="784"/>
    </row>
    <row r="8" spans="2:13" ht="12.75">
      <c r="B8" s="785" t="s">
        <v>22</v>
      </c>
      <c r="C8" s="773">
        <v>92455.74799999999</v>
      </c>
      <c r="D8" s="773">
        <v>9245.54</v>
      </c>
      <c r="E8" s="774">
        <v>36.91229241292083</v>
      </c>
      <c r="F8" s="773">
        <v>25694.65</v>
      </c>
      <c r="G8" s="773">
        <v>2569.48</v>
      </c>
      <c r="H8" s="775">
        <v>18.182770284614406</v>
      </c>
      <c r="I8" s="775">
        <v>33755.94</v>
      </c>
      <c r="J8" s="775">
        <v>3735.6</v>
      </c>
      <c r="K8" s="869">
        <v>42.32202876552025</v>
      </c>
      <c r="L8" s="863">
        <v>-81.72381625441696</v>
      </c>
      <c r="M8" s="786">
        <v>-100</v>
      </c>
    </row>
    <row r="9" spans="2:13" ht="12.75">
      <c r="B9" s="785" t="s">
        <v>23</v>
      </c>
      <c r="C9" s="773">
        <v>53894.790000000015</v>
      </c>
      <c r="D9" s="773">
        <v>5389.460000000002</v>
      </c>
      <c r="E9" s="774">
        <v>21.51711240963106</v>
      </c>
      <c r="F9" s="773">
        <v>11370.259999999998</v>
      </c>
      <c r="G9" s="773">
        <v>1137.02</v>
      </c>
      <c r="H9" s="775">
        <v>8.046053469578386</v>
      </c>
      <c r="I9" s="775">
        <v>26943.02</v>
      </c>
      <c r="J9" s="775">
        <v>2694.299</v>
      </c>
      <c r="K9" s="869">
        <v>30.5247349236836</v>
      </c>
      <c r="L9" s="863">
        <v>-80.98723404255318</v>
      </c>
      <c r="M9" s="786">
        <v>2059.8030438675023</v>
      </c>
    </row>
    <row r="10" spans="2:13" ht="12.75">
      <c r="B10" s="785" t="s">
        <v>24</v>
      </c>
      <c r="C10" s="773">
        <v>7799.26</v>
      </c>
      <c r="D10" s="773">
        <v>779.9200000000001</v>
      </c>
      <c r="E10" s="774">
        <v>3.1137862254325017</v>
      </c>
      <c r="F10" s="773">
        <v>988.77</v>
      </c>
      <c r="G10" s="773">
        <v>98.88</v>
      </c>
      <c r="H10" s="775">
        <v>0.699718357699874</v>
      </c>
      <c r="I10" s="775">
        <v>2689.64</v>
      </c>
      <c r="J10" s="775">
        <v>268.96</v>
      </c>
      <c r="K10" s="869">
        <v>3.0471498171041675</v>
      </c>
      <c r="L10" s="863">
        <v>-100</v>
      </c>
      <c r="M10" s="796" t="s">
        <v>782</v>
      </c>
    </row>
    <row r="11" spans="2:13" ht="12.75">
      <c r="B11" s="785" t="s">
        <v>25</v>
      </c>
      <c r="C11" s="773">
        <v>45809.68</v>
      </c>
      <c r="D11" s="773">
        <v>4562.04</v>
      </c>
      <c r="E11" s="774">
        <v>18.213685136773115</v>
      </c>
      <c r="F11" s="773">
        <v>11393.949999999999</v>
      </c>
      <c r="G11" s="773">
        <v>1139.41</v>
      </c>
      <c r="H11" s="775">
        <v>8.062966160465347</v>
      </c>
      <c r="I11" s="775">
        <v>7263.52</v>
      </c>
      <c r="J11" s="775">
        <v>726.35</v>
      </c>
      <c r="K11" s="869">
        <v>8.229094548087494</v>
      </c>
      <c r="L11" s="863">
        <v>-100</v>
      </c>
      <c r="M11" s="796" t="s">
        <v>782</v>
      </c>
    </row>
    <row r="12" spans="2:13" ht="12.75">
      <c r="B12" s="785" t="s">
        <v>26</v>
      </c>
      <c r="C12" s="773">
        <v>0</v>
      </c>
      <c r="D12" s="773">
        <v>0</v>
      </c>
      <c r="E12" s="774">
        <v>0</v>
      </c>
      <c r="F12" s="773">
        <v>0</v>
      </c>
      <c r="G12" s="773">
        <v>0</v>
      </c>
      <c r="H12" s="775">
        <v>0</v>
      </c>
      <c r="I12" s="775">
        <v>0</v>
      </c>
      <c r="J12" s="775">
        <v>0</v>
      </c>
      <c r="K12" s="869">
        <v>0</v>
      </c>
      <c r="L12" s="864" t="s">
        <v>782</v>
      </c>
      <c r="M12" s="796" t="s">
        <v>782</v>
      </c>
    </row>
    <row r="13" spans="2:13" ht="12.75">
      <c r="B13" s="785" t="s">
        <v>27</v>
      </c>
      <c r="C13" s="773">
        <v>3443.92</v>
      </c>
      <c r="D13" s="773">
        <v>34.43</v>
      </c>
      <c r="E13" s="774">
        <v>0.13745981606016133</v>
      </c>
      <c r="F13" s="773">
        <v>2984.94</v>
      </c>
      <c r="G13" s="773">
        <v>298.49</v>
      </c>
      <c r="H13" s="775">
        <v>2.112246486547688</v>
      </c>
      <c r="I13" s="775">
        <v>3581.86</v>
      </c>
      <c r="J13" s="775">
        <v>35.82</v>
      </c>
      <c r="K13" s="869">
        <v>0.40581836127554755</v>
      </c>
      <c r="L13" s="864" t="s">
        <v>782</v>
      </c>
      <c r="M13" s="796" t="s">
        <v>782</v>
      </c>
    </row>
    <row r="14" spans="2:13" ht="12.75">
      <c r="B14" s="785" t="s">
        <v>28</v>
      </c>
      <c r="C14" s="773">
        <v>0</v>
      </c>
      <c r="D14" s="773">
        <v>0</v>
      </c>
      <c r="E14" s="774">
        <v>0</v>
      </c>
      <c r="F14" s="773">
        <v>66.09</v>
      </c>
      <c r="G14" s="773">
        <v>6.61</v>
      </c>
      <c r="H14" s="775">
        <v>0.04677526642795477</v>
      </c>
      <c r="I14" s="775">
        <v>0</v>
      </c>
      <c r="J14" s="775">
        <v>0</v>
      </c>
      <c r="K14" s="869">
        <v>0</v>
      </c>
      <c r="L14" s="864" t="s">
        <v>782</v>
      </c>
      <c r="M14" s="796" t="s">
        <v>782</v>
      </c>
    </row>
    <row r="15" spans="2:13" ht="12.75">
      <c r="B15" s="785" t="s">
        <v>29</v>
      </c>
      <c r="C15" s="773">
        <v>250.36</v>
      </c>
      <c r="D15" s="773">
        <v>25.03</v>
      </c>
      <c r="E15" s="774">
        <v>0.09993085088544404</v>
      </c>
      <c r="F15" s="773">
        <v>2304</v>
      </c>
      <c r="G15" s="773">
        <v>360</v>
      </c>
      <c r="H15" s="775">
        <v>2.547518292596629</v>
      </c>
      <c r="I15" s="775">
        <v>4037.92</v>
      </c>
      <c r="J15" s="775">
        <v>403.79</v>
      </c>
      <c r="K15" s="869">
        <v>4.574690008359949</v>
      </c>
      <c r="L15" s="864" t="s">
        <v>782</v>
      </c>
      <c r="M15" s="796" t="s">
        <v>782</v>
      </c>
    </row>
    <row r="16" spans="2:13" ht="12.75">
      <c r="B16" s="785" t="s">
        <v>30</v>
      </c>
      <c r="C16" s="773">
        <v>50109</v>
      </c>
      <c r="D16" s="773">
        <v>5010.9</v>
      </c>
      <c r="E16" s="774">
        <v>20.005733148296905</v>
      </c>
      <c r="F16" s="773">
        <v>85215.15</v>
      </c>
      <c r="G16" s="773">
        <v>8521.51</v>
      </c>
      <c r="H16" s="775">
        <v>60.30195168206972</v>
      </c>
      <c r="I16" s="775">
        <v>51017.87</v>
      </c>
      <c r="J16" s="775">
        <v>961.79</v>
      </c>
      <c r="K16" s="869">
        <v>10.89648357596898</v>
      </c>
      <c r="L16" s="863">
        <v>-100</v>
      </c>
      <c r="M16" s="796" t="s">
        <v>782</v>
      </c>
    </row>
    <row r="17" spans="2:13" ht="12.75">
      <c r="B17" s="787" t="s">
        <v>604</v>
      </c>
      <c r="C17" s="777">
        <v>253762.758</v>
      </c>
      <c r="D17" s="777">
        <v>25047.32</v>
      </c>
      <c r="E17" s="777">
        <v>100</v>
      </c>
      <c r="F17" s="777">
        <v>140017.81</v>
      </c>
      <c r="G17" s="777">
        <v>14131.4</v>
      </c>
      <c r="H17" s="778">
        <v>100</v>
      </c>
      <c r="I17" s="777">
        <v>129289.77000000002</v>
      </c>
      <c r="J17" s="777">
        <v>8826.609</v>
      </c>
      <c r="K17" s="870">
        <v>100</v>
      </c>
      <c r="L17" s="865">
        <v>-92.64489931429009</v>
      </c>
      <c r="M17" s="788">
        <v>43.854166666666686</v>
      </c>
    </row>
    <row r="18" spans="2:13" ht="12.75">
      <c r="B18" s="789" t="s">
        <v>31</v>
      </c>
      <c r="C18" s="779"/>
      <c r="D18" s="779"/>
      <c r="E18" s="779"/>
      <c r="F18" s="779"/>
      <c r="G18" s="779"/>
      <c r="H18" s="779"/>
      <c r="I18" s="779"/>
      <c r="J18" s="779"/>
      <c r="K18" s="790"/>
      <c r="L18" s="866"/>
      <c r="M18" s="790"/>
    </row>
    <row r="19" spans="2:13" ht="12.75" customHeight="1">
      <c r="B19" s="785" t="s">
        <v>32</v>
      </c>
      <c r="C19" s="773">
        <v>82605</v>
      </c>
      <c r="D19" s="773">
        <v>8260.5</v>
      </c>
      <c r="E19" s="776">
        <v>32.979589424972175</v>
      </c>
      <c r="F19" s="773">
        <v>12698.960000000001</v>
      </c>
      <c r="G19" s="773">
        <v>1399.49</v>
      </c>
      <c r="H19" s="775">
        <v>9.90342061426414</v>
      </c>
      <c r="I19" s="775">
        <v>101453.82</v>
      </c>
      <c r="J19" s="775">
        <v>6005.38</v>
      </c>
      <c r="K19" s="869">
        <v>68.03714989850587</v>
      </c>
      <c r="L19" s="863">
        <v>-100</v>
      </c>
      <c r="M19" s="796" t="s">
        <v>782</v>
      </c>
    </row>
    <row r="20" spans="2:13" ht="12.75">
      <c r="B20" s="785" t="s">
        <v>33</v>
      </c>
      <c r="C20" s="773">
        <v>81358.96</v>
      </c>
      <c r="D20" s="773">
        <v>8135.83</v>
      </c>
      <c r="E20" s="776">
        <v>32.48185134451563</v>
      </c>
      <c r="F20" s="773">
        <v>21551.41</v>
      </c>
      <c r="G20" s="773">
        <v>2155.1499999999996</v>
      </c>
      <c r="H20" s="775">
        <v>15.250810607315065</v>
      </c>
      <c r="I20" s="775">
        <v>2649.28</v>
      </c>
      <c r="J20" s="775">
        <v>264.93</v>
      </c>
      <c r="K20" s="869">
        <v>3.0014890186151684</v>
      </c>
      <c r="L20" s="863">
        <v>-38.69096934548466</v>
      </c>
      <c r="M20" s="786">
        <v>-100</v>
      </c>
    </row>
    <row r="21" spans="2:13" ht="12.75">
      <c r="B21" s="785" t="s">
        <v>34</v>
      </c>
      <c r="C21" s="773">
        <v>39889.798</v>
      </c>
      <c r="D21" s="773">
        <v>3660.0800000000004</v>
      </c>
      <c r="E21" s="776">
        <v>14.612666988990034</v>
      </c>
      <c r="F21" s="773">
        <v>20367.379999999997</v>
      </c>
      <c r="G21" s="773">
        <v>2036.74</v>
      </c>
      <c r="H21" s="775">
        <v>14.412888196340345</v>
      </c>
      <c r="I21" s="775">
        <v>24786.66</v>
      </c>
      <c r="J21" s="775">
        <v>2156.309</v>
      </c>
      <c r="K21" s="869">
        <v>24.42961455569794</v>
      </c>
      <c r="L21" s="863">
        <v>-100</v>
      </c>
      <c r="M21" s="796" t="s">
        <v>782</v>
      </c>
    </row>
    <row r="22" spans="2:13" ht="12.75">
      <c r="B22" s="785" t="s">
        <v>35</v>
      </c>
      <c r="C22" s="773">
        <v>49909</v>
      </c>
      <c r="D22" s="773">
        <v>4990.9</v>
      </c>
      <c r="E22" s="776">
        <v>19.92589224152214</v>
      </c>
      <c r="F22" s="773">
        <v>85000</v>
      </c>
      <c r="G22" s="773">
        <v>8500</v>
      </c>
      <c r="H22" s="775">
        <v>60.1498225934056</v>
      </c>
      <c r="I22" s="775">
        <v>0</v>
      </c>
      <c r="J22" s="775">
        <v>0</v>
      </c>
      <c r="K22" s="869">
        <v>0</v>
      </c>
      <c r="L22" s="863">
        <v>-100</v>
      </c>
      <c r="M22" s="796" t="s">
        <v>782</v>
      </c>
    </row>
    <row r="23" spans="2:13" ht="12.75">
      <c r="B23" s="785" t="s">
        <v>36</v>
      </c>
      <c r="C23" s="773">
        <v>0</v>
      </c>
      <c r="D23" s="773">
        <v>0</v>
      </c>
      <c r="E23" s="776">
        <v>0</v>
      </c>
      <c r="F23" s="773">
        <v>400</v>
      </c>
      <c r="G23" s="773">
        <v>40</v>
      </c>
      <c r="H23" s="775">
        <v>0.2830579886748499</v>
      </c>
      <c r="I23" s="775">
        <v>0</v>
      </c>
      <c r="J23" s="775">
        <v>0</v>
      </c>
      <c r="K23" s="869">
        <v>0</v>
      </c>
      <c r="L23" s="864" t="s">
        <v>782</v>
      </c>
      <c r="M23" s="786">
        <v>-100</v>
      </c>
    </row>
    <row r="24" spans="2:13" ht="12.75">
      <c r="B24" s="785" t="s">
        <v>37</v>
      </c>
      <c r="C24" s="773">
        <v>0</v>
      </c>
      <c r="D24" s="773">
        <v>0</v>
      </c>
      <c r="E24" s="776">
        <v>0</v>
      </c>
      <c r="F24" s="773">
        <v>0</v>
      </c>
      <c r="G24" s="773">
        <v>0</v>
      </c>
      <c r="H24" s="775">
        <v>0</v>
      </c>
      <c r="I24" s="775">
        <v>400</v>
      </c>
      <c r="J24" s="775">
        <v>400</v>
      </c>
      <c r="K24" s="869">
        <v>4.531746527181019</v>
      </c>
      <c r="L24" s="864" t="s">
        <v>782</v>
      </c>
      <c r="M24" s="796" t="s">
        <v>782</v>
      </c>
    </row>
    <row r="25" spans="2:13" ht="13.5" thickBot="1">
      <c r="B25" s="791" t="s">
        <v>38</v>
      </c>
      <c r="C25" s="792">
        <v>253762.75800000003</v>
      </c>
      <c r="D25" s="792">
        <v>25047.310000000005</v>
      </c>
      <c r="E25" s="792">
        <v>100</v>
      </c>
      <c r="F25" s="792">
        <v>140017.75</v>
      </c>
      <c r="G25" s="792">
        <v>14131.38</v>
      </c>
      <c r="H25" s="793">
        <v>100</v>
      </c>
      <c r="I25" s="794">
        <v>129289.76000000001</v>
      </c>
      <c r="J25" s="794">
        <v>8826.619</v>
      </c>
      <c r="K25" s="871">
        <v>100</v>
      </c>
      <c r="L25" s="867">
        <v>-92.64489931429009</v>
      </c>
      <c r="M25" s="795">
        <v>43.85416666666666</v>
      </c>
    </row>
    <row r="26" spans="2:4" ht="13.5" thickTop="1">
      <c r="B26" s="735" t="s">
        <v>534</v>
      </c>
      <c r="C26" s="11"/>
      <c r="D26" s="11"/>
    </row>
  </sheetData>
  <sheetProtection/>
  <mergeCells count="8">
    <mergeCell ref="C5:E5"/>
    <mergeCell ref="F5:H5"/>
    <mergeCell ref="I5:K5"/>
    <mergeCell ref="L5:M5"/>
    <mergeCell ref="B1:M1"/>
    <mergeCell ref="B2:M2"/>
    <mergeCell ref="B3:M3"/>
    <mergeCell ref="B4:M4"/>
  </mergeCells>
  <printOptions/>
  <pageMargins left="0.7" right="0.7" top="0.75" bottom="0.75" header="0.3" footer="0.3"/>
  <pageSetup fitToHeight="1" fitToWidth="1" horizontalDpi="600" verticalDpi="60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27.00390625" style="9" customWidth="1"/>
    <col min="2" max="16384" width="9.140625" style="9" customWidth="1"/>
  </cols>
  <sheetData>
    <row r="1" spans="1:12" ht="12.75">
      <c r="A1" s="1856" t="s">
        <v>781</v>
      </c>
      <c r="B1" s="1856"/>
      <c r="C1" s="1856"/>
      <c r="D1" s="1856"/>
      <c r="E1" s="1856"/>
      <c r="F1" s="1856"/>
      <c r="G1" s="1856"/>
      <c r="H1" s="1856"/>
      <c r="I1" s="1856"/>
      <c r="J1" s="1856"/>
      <c r="K1" s="1856"/>
      <c r="L1" s="1856"/>
    </row>
    <row r="2" spans="1:12" ht="15.75">
      <c r="A2" s="1857" t="s">
        <v>659</v>
      </c>
      <c r="B2" s="1857"/>
      <c r="C2" s="1857"/>
      <c r="D2" s="1857"/>
      <c r="E2" s="1857"/>
      <c r="F2" s="1857"/>
      <c r="G2" s="1857"/>
      <c r="H2" s="1857"/>
      <c r="I2" s="1857"/>
      <c r="J2" s="1857"/>
      <c r="K2" s="1857"/>
      <c r="L2" s="1857"/>
    </row>
    <row r="3" spans="1:12" ht="12.75">
      <c r="A3" s="1856" t="s">
        <v>1378</v>
      </c>
      <c r="B3" s="1856"/>
      <c r="C3" s="1856"/>
      <c r="D3" s="1856"/>
      <c r="E3" s="1856"/>
      <c r="F3" s="1856"/>
      <c r="G3" s="1856"/>
      <c r="H3" s="1856"/>
      <c r="I3" s="1856"/>
      <c r="J3" s="1856"/>
      <c r="K3" s="1856"/>
      <c r="L3" s="1856"/>
    </row>
    <row r="4" spans="1:12" ht="13.5" thickBot="1">
      <c r="A4" s="1856" t="s">
        <v>316</v>
      </c>
      <c r="B4" s="1856"/>
      <c r="C4" s="1856"/>
      <c r="D4" s="1856"/>
      <c r="E4" s="1856"/>
      <c r="F4" s="1856"/>
      <c r="G4" s="1856"/>
      <c r="H4" s="1856"/>
      <c r="I4" s="1856"/>
      <c r="J4" s="1856"/>
      <c r="K4" s="1856"/>
      <c r="L4" s="1856"/>
    </row>
    <row r="5" spans="1:12" ht="13.5" thickTop="1">
      <c r="A5" s="419" t="s">
        <v>660</v>
      </c>
      <c r="B5" s="420" t="s">
        <v>661</v>
      </c>
      <c r="C5" s="420" t="s">
        <v>758</v>
      </c>
      <c r="D5" s="1858" t="s">
        <v>471</v>
      </c>
      <c r="E5" s="1859"/>
      <c r="F5" s="1858" t="s">
        <v>964</v>
      </c>
      <c r="G5" s="1860"/>
      <c r="H5" s="1859"/>
      <c r="I5" s="1858" t="s">
        <v>839</v>
      </c>
      <c r="J5" s="1860"/>
      <c r="K5" s="1860"/>
      <c r="L5" s="1861"/>
    </row>
    <row r="6" spans="1:12" ht="24">
      <c r="A6" s="487"/>
      <c r="B6" s="488"/>
      <c r="C6" s="489" t="s">
        <v>1377</v>
      </c>
      <c r="D6" s="489" t="s">
        <v>1286</v>
      </c>
      <c r="E6" s="489" t="s">
        <v>1377</v>
      </c>
      <c r="F6" s="489" t="s">
        <v>1265</v>
      </c>
      <c r="G6" s="489" t="s">
        <v>1286</v>
      </c>
      <c r="H6" s="489" t="s">
        <v>1377</v>
      </c>
      <c r="I6" s="490" t="s">
        <v>312</v>
      </c>
      <c r="J6" s="490" t="s">
        <v>313</v>
      </c>
      <c r="K6" s="490" t="s">
        <v>314</v>
      </c>
      <c r="L6" s="491" t="s">
        <v>315</v>
      </c>
    </row>
    <row r="7" spans="1:12" ht="12.75">
      <c r="A7" s="492">
        <v>1</v>
      </c>
      <c r="B7" s="489">
        <v>2</v>
      </c>
      <c r="C7" s="489">
        <v>3</v>
      </c>
      <c r="D7" s="489">
        <v>4</v>
      </c>
      <c r="E7" s="489">
        <v>5</v>
      </c>
      <c r="F7" s="489">
        <v>6</v>
      </c>
      <c r="G7" s="489">
        <v>7</v>
      </c>
      <c r="H7" s="489">
        <v>8</v>
      </c>
      <c r="I7" s="489">
        <v>9</v>
      </c>
      <c r="J7" s="489">
        <v>10</v>
      </c>
      <c r="K7" s="489">
        <v>11</v>
      </c>
      <c r="L7" s="493">
        <v>12</v>
      </c>
    </row>
    <row r="8" spans="1:12" ht="12.75">
      <c r="A8" s="492"/>
      <c r="B8" s="494"/>
      <c r="C8" s="494"/>
      <c r="D8" s="494"/>
      <c r="E8" s="494"/>
      <c r="F8" s="494"/>
      <c r="G8" s="494"/>
      <c r="H8" s="494"/>
      <c r="I8" s="494"/>
      <c r="J8" s="494"/>
      <c r="K8" s="494"/>
      <c r="L8" s="495"/>
    </row>
    <row r="9" spans="1:12" ht="12.75">
      <c r="A9" s="421" t="s">
        <v>662</v>
      </c>
      <c r="B9" s="416" t="s">
        <v>663</v>
      </c>
      <c r="C9" s="416" t="s">
        <v>1379</v>
      </c>
      <c r="D9" s="416" t="s">
        <v>1287</v>
      </c>
      <c r="E9" s="416" t="s">
        <v>1380</v>
      </c>
      <c r="F9" s="416" t="s">
        <v>1235</v>
      </c>
      <c r="G9" s="416" t="s">
        <v>1288</v>
      </c>
      <c r="H9" s="416" t="s">
        <v>1381</v>
      </c>
      <c r="I9" s="416" t="s">
        <v>969</v>
      </c>
      <c r="J9" s="416" t="s">
        <v>1304</v>
      </c>
      <c r="K9" s="416" t="s">
        <v>1382</v>
      </c>
      <c r="L9" s="422" t="s">
        <v>100</v>
      </c>
    </row>
    <row r="10" spans="1:12" ht="12.75">
      <c r="A10" s="423"/>
      <c r="B10" s="417"/>
      <c r="C10" s="417"/>
      <c r="D10" s="417"/>
      <c r="E10" s="417"/>
      <c r="F10" s="417"/>
      <c r="G10" s="417"/>
      <c r="H10" s="417"/>
      <c r="I10" s="417"/>
      <c r="J10" s="417"/>
      <c r="K10" s="417"/>
      <c r="L10" s="424"/>
    </row>
    <row r="11" spans="1:12" ht="12.75">
      <c r="A11" s="425" t="s">
        <v>664</v>
      </c>
      <c r="B11" s="416" t="s">
        <v>92</v>
      </c>
      <c r="C11" s="416" t="s">
        <v>1383</v>
      </c>
      <c r="D11" s="416" t="s">
        <v>1289</v>
      </c>
      <c r="E11" s="416" t="s">
        <v>1384</v>
      </c>
      <c r="F11" s="416" t="s">
        <v>1237</v>
      </c>
      <c r="G11" s="416" t="s">
        <v>1290</v>
      </c>
      <c r="H11" s="416" t="s">
        <v>1244</v>
      </c>
      <c r="I11" s="416" t="s">
        <v>1241</v>
      </c>
      <c r="J11" s="416" t="s">
        <v>1385</v>
      </c>
      <c r="K11" s="416" t="s">
        <v>1386</v>
      </c>
      <c r="L11" s="422" t="s">
        <v>101</v>
      </c>
    </row>
    <row r="12" spans="1:12" ht="12.75">
      <c r="A12" s="426" t="s">
        <v>666</v>
      </c>
      <c r="B12" s="418" t="s">
        <v>667</v>
      </c>
      <c r="C12" s="418" t="s">
        <v>1387</v>
      </c>
      <c r="D12" s="418" t="s">
        <v>1291</v>
      </c>
      <c r="E12" s="418" t="s">
        <v>1291</v>
      </c>
      <c r="F12" s="418" t="s">
        <v>1210</v>
      </c>
      <c r="G12" s="418" t="s">
        <v>1292</v>
      </c>
      <c r="H12" s="418" t="s">
        <v>1388</v>
      </c>
      <c r="I12" s="418" t="s">
        <v>1389</v>
      </c>
      <c r="J12" s="418" t="s">
        <v>677</v>
      </c>
      <c r="K12" s="418" t="s">
        <v>1390</v>
      </c>
      <c r="L12" s="427" t="s">
        <v>101</v>
      </c>
    </row>
    <row r="13" spans="1:12" ht="12.75">
      <c r="A13" s="426" t="s">
        <v>669</v>
      </c>
      <c r="B13" s="418" t="s">
        <v>670</v>
      </c>
      <c r="C13" s="418" t="s">
        <v>1391</v>
      </c>
      <c r="D13" s="418" t="s">
        <v>1211</v>
      </c>
      <c r="E13" s="418" t="s">
        <v>1392</v>
      </c>
      <c r="F13" s="418" t="s">
        <v>1238</v>
      </c>
      <c r="G13" s="418" t="s">
        <v>1209</v>
      </c>
      <c r="H13" s="418" t="s">
        <v>1393</v>
      </c>
      <c r="I13" s="418" t="s">
        <v>1394</v>
      </c>
      <c r="J13" s="418" t="s">
        <v>680</v>
      </c>
      <c r="K13" s="418" t="s">
        <v>1395</v>
      </c>
      <c r="L13" s="427" t="s">
        <v>1396</v>
      </c>
    </row>
    <row r="14" spans="1:12" ht="12.75">
      <c r="A14" s="426" t="s">
        <v>671</v>
      </c>
      <c r="B14" s="418" t="s">
        <v>93</v>
      </c>
      <c r="C14" s="418" t="s">
        <v>1237</v>
      </c>
      <c r="D14" s="418" t="s">
        <v>1293</v>
      </c>
      <c r="E14" s="418" t="s">
        <v>1397</v>
      </c>
      <c r="F14" s="418" t="s">
        <v>1239</v>
      </c>
      <c r="G14" s="418" t="s">
        <v>1294</v>
      </c>
      <c r="H14" s="418" t="s">
        <v>1398</v>
      </c>
      <c r="I14" s="418" t="s">
        <v>1399</v>
      </c>
      <c r="J14" s="418" t="s">
        <v>1400</v>
      </c>
      <c r="K14" s="418" t="s">
        <v>1338</v>
      </c>
      <c r="L14" s="427" t="s">
        <v>100</v>
      </c>
    </row>
    <row r="15" spans="1:12" ht="12.75">
      <c r="A15" s="426" t="s">
        <v>672</v>
      </c>
      <c r="B15" s="418" t="s">
        <v>673</v>
      </c>
      <c r="C15" s="418" t="s">
        <v>1311</v>
      </c>
      <c r="D15" s="418" t="s">
        <v>1296</v>
      </c>
      <c r="E15" s="418" t="s">
        <v>1401</v>
      </c>
      <c r="F15" s="418" t="s">
        <v>1240</v>
      </c>
      <c r="G15" s="418" t="s">
        <v>1297</v>
      </c>
      <c r="H15" s="418" t="s">
        <v>1402</v>
      </c>
      <c r="I15" s="418" t="s">
        <v>1403</v>
      </c>
      <c r="J15" s="418" t="s">
        <v>1404</v>
      </c>
      <c r="K15" s="418" t="s">
        <v>1405</v>
      </c>
      <c r="L15" s="427" t="s">
        <v>1307</v>
      </c>
    </row>
    <row r="16" spans="1:12" ht="12.75">
      <c r="A16" s="426" t="s">
        <v>675</v>
      </c>
      <c r="B16" s="418" t="s">
        <v>676</v>
      </c>
      <c r="C16" s="418" t="s">
        <v>1406</v>
      </c>
      <c r="D16" s="418" t="s">
        <v>1299</v>
      </c>
      <c r="E16" s="418" t="s">
        <v>1407</v>
      </c>
      <c r="F16" s="418" t="s">
        <v>1242</v>
      </c>
      <c r="G16" s="418" t="s">
        <v>1300</v>
      </c>
      <c r="H16" s="418" t="s">
        <v>1408</v>
      </c>
      <c r="I16" s="418" t="s">
        <v>665</v>
      </c>
      <c r="J16" s="418" t="s">
        <v>1304</v>
      </c>
      <c r="K16" s="418" t="s">
        <v>1215</v>
      </c>
      <c r="L16" s="427" t="s">
        <v>702</v>
      </c>
    </row>
    <row r="17" spans="1:12" ht="12.75">
      <c r="A17" s="426" t="s">
        <v>678</v>
      </c>
      <c r="B17" s="418" t="s">
        <v>679</v>
      </c>
      <c r="C17" s="418" t="s">
        <v>1409</v>
      </c>
      <c r="D17" s="418" t="s">
        <v>1301</v>
      </c>
      <c r="E17" s="418" t="s">
        <v>1410</v>
      </c>
      <c r="F17" s="418" t="s">
        <v>1243</v>
      </c>
      <c r="G17" s="418" t="s">
        <v>1302</v>
      </c>
      <c r="H17" s="418" t="s">
        <v>1384</v>
      </c>
      <c r="I17" s="418" t="s">
        <v>1411</v>
      </c>
      <c r="J17" s="418" t="s">
        <v>1412</v>
      </c>
      <c r="K17" s="418" t="s">
        <v>1386</v>
      </c>
      <c r="L17" s="427" t="s">
        <v>1413</v>
      </c>
    </row>
    <row r="18" spans="1:12" ht="12.75">
      <c r="A18" s="426" t="s">
        <v>681</v>
      </c>
      <c r="B18" s="418" t="s">
        <v>94</v>
      </c>
      <c r="C18" s="418" t="s">
        <v>1414</v>
      </c>
      <c r="D18" s="418" t="s">
        <v>1305</v>
      </c>
      <c r="E18" s="418" t="s">
        <v>1415</v>
      </c>
      <c r="F18" s="418" t="s">
        <v>1244</v>
      </c>
      <c r="G18" s="418" t="s">
        <v>1306</v>
      </c>
      <c r="H18" s="418" t="s">
        <v>1416</v>
      </c>
      <c r="I18" s="418" t="s">
        <v>969</v>
      </c>
      <c r="J18" s="418" t="s">
        <v>1417</v>
      </c>
      <c r="K18" s="418" t="s">
        <v>1418</v>
      </c>
      <c r="L18" s="427" t="s">
        <v>1419</v>
      </c>
    </row>
    <row r="19" spans="1:12" ht="12.75">
      <c r="A19" s="426" t="s">
        <v>682</v>
      </c>
      <c r="B19" s="418" t="s">
        <v>683</v>
      </c>
      <c r="C19" s="418" t="s">
        <v>1420</v>
      </c>
      <c r="D19" s="418" t="s">
        <v>1308</v>
      </c>
      <c r="E19" s="418" t="s">
        <v>1421</v>
      </c>
      <c r="F19" s="418" t="s">
        <v>1245</v>
      </c>
      <c r="G19" s="418" t="s">
        <v>1309</v>
      </c>
      <c r="H19" s="418" t="s">
        <v>1422</v>
      </c>
      <c r="I19" s="418" t="s">
        <v>1423</v>
      </c>
      <c r="J19" s="418" t="s">
        <v>579</v>
      </c>
      <c r="K19" s="418" t="s">
        <v>1332</v>
      </c>
      <c r="L19" s="427" t="s">
        <v>1334</v>
      </c>
    </row>
    <row r="20" spans="1:12" ht="12.75">
      <c r="A20" s="426" t="s">
        <v>684</v>
      </c>
      <c r="B20" s="418" t="s">
        <v>685</v>
      </c>
      <c r="C20" s="418" t="s">
        <v>1424</v>
      </c>
      <c r="D20" s="418" t="s">
        <v>1311</v>
      </c>
      <c r="E20" s="418" t="s">
        <v>1211</v>
      </c>
      <c r="F20" s="418" t="s">
        <v>1246</v>
      </c>
      <c r="G20" s="418" t="s">
        <v>1312</v>
      </c>
      <c r="H20" s="418" t="s">
        <v>1425</v>
      </c>
      <c r="I20" s="418" t="s">
        <v>1426</v>
      </c>
      <c r="J20" s="418" t="s">
        <v>1310</v>
      </c>
      <c r="K20" s="418" t="s">
        <v>1327</v>
      </c>
      <c r="L20" s="427" t="s">
        <v>1316</v>
      </c>
    </row>
    <row r="21" spans="1:12" ht="12.75">
      <c r="A21" s="426" t="s">
        <v>686</v>
      </c>
      <c r="B21" s="418" t="s">
        <v>687</v>
      </c>
      <c r="C21" s="418" t="s">
        <v>1427</v>
      </c>
      <c r="D21" s="418" t="s">
        <v>1250</v>
      </c>
      <c r="E21" s="418" t="s">
        <v>968</v>
      </c>
      <c r="F21" s="418" t="s">
        <v>1217</v>
      </c>
      <c r="G21" s="418" t="s">
        <v>1313</v>
      </c>
      <c r="H21" s="418" t="s">
        <v>1428</v>
      </c>
      <c r="I21" s="418" t="s">
        <v>1429</v>
      </c>
      <c r="J21" s="418" t="s">
        <v>1430</v>
      </c>
      <c r="K21" s="418" t="s">
        <v>99</v>
      </c>
      <c r="L21" s="427" t="s">
        <v>1257</v>
      </c>
    </row>
    <row r="22" spans="1:12" ht="12.75">
      <c r="A22" s="426" t="s">
        <v>688</v>
      </c>
      <c r="B22" s="418" t="s">
        <v>689</v>
      </c>
      <c r="C22" s="418" t="s">
        <v>1212</v>
      </c>
      <c r="D22" s="418" t="s">
        <v>1213</v>
      </c>
      <c r="E22" s="418" t="s">
        <v>1213</v>
      </c>
      <c r="F22" s="418" t="s">
        <v>1214</v>
      </c>
      <c r="G22" s="418" t="s">
        <v>1214</v>
      </c>
      <c r="H22" s="418" t="s">
        <v>1214</v>
      </c>
      <c r="I22" s="418" t="s">
        <v>102</v>
      </c>
      <c r="J22" s="418" t="s">
        <v>677</v>
      </c>
      <c r="K22" s="418" t="s">
        <v>82</v>
      </c>
      <c r="L22" s="427" t="s">
        <v>677</v>
      </c>
    </row>
    <row r="23" spans="1:12" ht="12.75">
      <c r="A23" s="426" t="s">
        <v>690</v>
      </c>
      <c r="B23" s="418" t="s">
        <v>691</v>
      </c>
      <c r="C23" s="418" t="s">
        <v>1216</v>
      </c>
      <c r="D23" s="418" t="s">
        <v>1217</v>
      </c>
      <c r="E23" s="418" t="s">
        <v>1217</v>
      </c>
      <c r="F23" s="418" t="s">
        <v>1218</v>
      </c>
      <c r="G23" s="418" t="s">
        <v>1218</v>
      </c>
      <c r="H23" s="418" t="s">
        <v>1218</v>
      </c>
      <c r="I23" s="418" t="s">
        <v>1219</v>
      </c>
      <c r="J23" s="418" t="s">
        <v>677</v>
      </c>
      <c r="K23" s="418" t="s">
        <v>578</v>
      </c>
      <c r="L23" s="427" t="s">
        <v>677</v>
      </c>
    </row>
    <row r="24" spans="1:12" ht="12.75">
      <c r="A24" s="426" t="s">
        <v>692</v>
      </c>
      <c r="B24" s="418" t="s">
        <v>693</v>
      </c>
      <c r="C24" s="418" t="s">
        <v>1431</v>
      </c>
      <c r="D24" s="418" t="s">
        <v>1314</v>
      </c>
      <c r="E24" s="418" t="s">
        <v>1432</v>
      </c>
      <c r="F24" s="418" t="s">
        <v>1247</v>
      </c>
      <c r="G24" s="418" t="s">
        <v>1315</v>
      </c>
      <c r="H24" s="418" t="s">
        <v>1433</v>
      </c>
      <c r="I24" s="418" t="s">
        <v>665</v>
      </c>
      <c r="J24" s="418" t="s">
        <v>1316</v>
      </c>
      <c r="K24" s="418" t="s">
        <v>1253</v>
      </c>
      <c r="L24" s="427" t="s">
        <v>702</v>
      </c>
    </row>
    <row r="25" spans="1:12" ht="12.75">
      <c r="A25" s="423"/>
      <c r="B25" s="417"/>
      <c r="C25" s="417"/>
      <c r="D25" s="417"/>
      <c r="E25" s="417"/>
      <c r="F25" s="417"/>
      <c r="G25" s="417"/>
      <c r="H25" s="417"/>
      <c r="I25" s="417"/>
      <c r="J25" s="417"/>
      <c r="K25" s="417"/>
      <c r="L25" s="424"/>
    </row>
    <row r="26" spans="1:12" ht="12.75">
      <c r="A26" s="425" t="s">
        <v>694</v>
      </c>
      <c r="B26" s="416" t="s">
        <v>695</v>
      </c>
      <c r="C26" s="416" t="s">
        <v>1434</v>
      </c>
      <c r="D26" s="416" t="s">
        <v>1317</v>
      </c>
      <c r="E26" s="416" t="s">
        <v>1330</v>
      </c>
      <c r="F26" s="416" t="s">
        <v>103</v>
      </c>
      <c r="G26" s="416" t="s">
        <v>1318</v>
      </c>
      <c r="H26" s="416" t="s">
        <v>1435</v>
      </c>
      <c r="I26" s="416" t="s">
        <v>1236</v>
      </c>
      <c r="J26" s="416" t="s">
        <v>1303</v>
      </c>
      <c r="K26" s="416" t="s">
        <v>970</v>
      </c>
      <c r="L26" s="422" t="s">
        <v>579</v>
      </c>
    </row>
    <row r="27" spans="1:12" ht="12.75">
      <c r="A27" s="426" t="s">
        <v>697</v>
      </c>
      <c r="B27" s="418" t="s">
        <v>698</v>
      </c>
      <c r="C27" s="418" t="s">
        <v>1436</v>
      </c>
      <c r="D27" s="418" t="s">
        <v>1221</v>
      </c>
      <c r="E27" s="418" t="s">
        <v>1254</v>
      </c>
      <c r="F27" s="418" t="s">
        <v>1222</v>
      </c>
      <c r="G27" s="418" t="s">
        <v>1222</v>
      </c>
      <c r="H27" s="418" t="s">
        <v>1437</v>
      </c>
      <c r="I27" s="418" t="s">
        <v>1438</v>
      </c>
      <c r="J27" s="418" t="s">
        <v>1439</v>
      </c>
      <c r="K27" s="418" t="s">
        <v>1440</v>
      </c>
      <c r="L27" s="427" t="s">
        <v>1307</v>
      </c>
    </row>
    <row r="28" spans="1:12" ht="12.75">
      <c r="A28" s="426" t="s">
        <v>700</v>
      </c>
      <c r="B28" s="418" t="s">
        <v>701</v>
      </c>
      <c r="C28" s="418" t="s">
        <v>1441</v>
      </c>
      <c r="D28" s="418" t="s">
        <v>1319</v>
      </c>
      <c r="E28" s="418" t="s">
        <v>1442</v>
      </c>
      <c r="F28" s="418" t="s">
        <v>1249</v>
      </c>
      <c r="G28" s="418" t="s">
        <v>1320</v>
      </c>
      <c r="H28" s="418" t="s">
        <v>1320</v>
      </c>
      <c r="I28" s="418" t="s">
        <v>1443</v>
      </c>
      <c r="J28" s="418" t="s">
        <v>101</v>
      </c>
      <c r="K28" s="418" t="s">
        <v>1444</v>
      </c>
      <c r="L28" s="427" t="s">
        <v>677</v>
      </c>
    </row>
    <row r="29" spans="1:12" ht="24">
      <c r="A29" s="426" t="s">
        <v>703</v>
      </c>
      <c r="B29" s="418" t="s">
        <v>704</v>
      </c>
      <c r="C29" s="418" t="s">
        <v>1445</v>
      </c>
      <c r="D29" s="418" t="s">
        <v>1322</v>
      </c>
      <c r="E29" s="418" t="s">
        <v>1446</v>
      </c>
      <c r="F29" s="418" t="s">
        <v>104</v>
      </c>
      <c r="G29" s="418" t="s">
        <v>1323</v>
      </c>
      <c r="H29" s="418" t="s">
        <v>1335</v>
      </c>
      <c r="I29" s="418" t="s">
        <v>1447</v>
      </c>
      <c r="J29" s="418" t="s">
        <v>1229</v>
      </c>
      <c r="K29" s="418" t="s">
        <v>1448</v>
      </c>
      <c r="L29" s="427" t="s">
        <v>1257</v>
      </c>
    </row>
    <row r="30" spans="1:12" ht="12.75">
      <c r="A30" s="426" t="s">
        <v>705</v>
      </c>
      <c r="B30" s="418" t="s">
        <v>706</v>
      </c>
      <c r="C30" s="418" t="s">
        <v>1449</v>
      </c>
      <c r="D30" s="418" t="s">
        <v>1223</v>
      </c>
      <c r="E30" s="418" t="s">
        <v>1450</v>
      </c>
      <c r="F30" s="418" t="s">
        <v>1224</v>
      </c>
      <c r="G30" s="418" t="s">
        <v>1224</v>
      </c>
      <c r="H30" s="418" t="s">
        <v>1451</v>
      </c>
      <c r="I30" s="418" t="s">
        <v>1452</v>
      </c>
      <c r="J30" s="418" t="s">
        <v>1453</v>
      </c>
      <c r="K30" s="418" t="s">
        <v>1418</v>
      </c>
      <c r="L30" s="427" t="s">
        <v>101</v>
      </c>
    </row>
    <row r="31" spans="1:12" ht="12.75">
      <c r="A31" s="426" t="s">
        <v>707</v>
      </c>
      <c r="B31" s="418" t="s">
        <v>708</v>
      </c>
      <c r="C31" s="418" t="s">
        <v>1324</v>
      </c>
      <c r="D31" s="418" t="s">
        <v>1325</v>
      </c>
      <c r="E31" s="418" t="s">
        <v>1454</v>
      </c>
      <c r="F31" s="418" t="s">
        <v>1250</v>
      </c>
      <c r="G31" s="418" t="s">
        <v>1326</v>
      </c>
      <c r="H31" s="418" t="s">
        <v>1250</v>
      </c>
      <c r="I31" s="418" t="s">
        <v>1455</v>
      </c>
      <c r="J31" s="418" t="s">
        <v>1257</v>
      </c>
      <c r="K31" s="418" t="s">
        <v>1456</v>
      </c>
      <c r="L31" s="427" t="s">
        <v>677</v>
      </c>
    </row>
    <row r="32" spans="1:12" ht="12.75">
      <c r="A32" s="426" t="s">
        <v>709</v>
      </c>
      <c r="B32" s="418" t="s">
        <v>710</v>
      </c>
      <c r="C32" s="418" t="s">
        <v>1457</v>
      </c>
      <c r="D32" s="418" t="s">
        <v>1225</v>
      </c>
      <c r="E32" s="418" t="s">
        <v>1458</v>
      </c>
      <c r="F32" s="418" t="s">
        <v>1226</v>
      </c>
      <c r="G32" s="418" t="s">
        <v>1226</v>
      </c>
      <c r="H32" s="418" t="s">
        <v>1459</v>
      </c>
      <c r="I32" s="418" t="s">
        <v>1460</v>
      </c>
      <c r="J32" s="418" t="s">
        <v>1461</v>
      </c>
      <c r="K32" s="418" t="s">
        <v>95</v>
      </c>
      <c r="L32" s="427" t="s">
        <v>1339</v>
      </c>
    </row>
    <row r="33" spans="1:12" ht="12.75">
      <c r="A33" s="426" t="s">
        <v>711</v>
      </c>
      <c r="B33" s="418" t="s">
        <v>712</v>
      </c>
      <c r="C33" s="418" t="s">
        <v>1462</v>
      </c>
      <c r="D33" s="418" t="s">
        <v>1328</v>
      </c>
      <c r="E33" s="418" t="s">
        <v>1463</v>
      </c>
      <c r="F33" s="418" t="s">
        <v>1251</v>
      </c>
      <c r="G33" s="418" t="s">
        <v>1329</v>
      </c>
      <c r="H33" s="418" t="s">
        <v>1329</v>
      </c>
      <c r="I33" s="418" t="s">
        <v>1444</v>
      </c>
      <c r="J33" s="418" t="s">
        <v>579</v>
      </c>
      <c r="K33" s="418" t="s">
        <v>1298</v>
      </c>
      <c r="L33" s="427" t="s">
        <v>677</v>
      </c>
    </row>
    <row r="34" spans="1:12" ht="12.75">
      <c r="A34" s="426" t="s">
        <v>713</v>
      </c>
      <c r="B34" s="418" t="s">
        <v>714</v>
      </c>
      <c r="C34" s="418" t="s">
        <v>668</v>
      </c>
      <c r="D34" s="418" t="s">
        <v>580</v>
      </c>
      <c r="E34" s="418" t="s">
        <v>580</v>
      </c>
      <c r="F34" s="418" t="s">
        <v>966</v>
      </c>
      <c r="G34" s="418" t="s">
        <v>966</v>
      </c>
      <c r="H34" s="418" t="s">
        <v>966</v>
      </c>
      <c r="I34" s="418" t="s">
        <v>308</v>
      </c>
      <c r="J34" s="418" t="s">
        <v>677</v>
      </c>
      <c r="K34" s="418" t="s">
        <v>665</v>
      </c>
      <c r="L34" s="427" t="s">
        <v>677</v>
      </c>
    </row>
    <row r="35" spans="1:12" ht="13.5" thickBot="1">
      <c r="A35" s="428" t="s">
        <v>715</v>
      </c>
      <c r="B35" s="429" t="s">
        <v>716</v>
      </c>
      <c r="C35" s="429" t="s">
        <v>1464</v>
      </c>
      <c r="D35" s="429" t="s">
        <v>1330</v>
      </c>
      <c r="E35" s="429" t="s">
        <v>1465</v>
      </c>
      <c r="F35" s="429" t="s">
        <v>1252</v>
      </c>
      <c r="G35" s="429" t="s">
        <v>1325</v>
      </c>
      <c r="H35" s="429" t="s">
        <v>1466</v>
      </c>
      <c r="I35" s="429" t="s">
        <v>1332</v>
      </c>
      <c r="J35" s="429" t="s">
        <v>1304</v>
      </c>
      <c r="K35" s="429" t="s">
        <v>1258</v>
      </c>
      <c r="L35" s="430" t="s">
        <v>1413</v>
      </c>
    </row>
    <row r="36" spans="1:12" ht="14.25" thickBot="1" thickTop="1">
      <c r="A36" s="1856" t="s">
        <v>309</v>
      </c>
      <c r="B36" s="1856"/>
      <c r="C36" s="1856"/>
      <c r="D36" s="1856"/>
      <c r="E36" s="1856"/>
      <c r="F36" s="1856"/>
      <c r="G36" s="1856"/>
      <c r="H36" s="1856"/>
      <c r="I36" s="1856"/>
      <c r="J36" s="1856"/>
      <c r="K36" s="1856"/>
      <c r="L36" s="1856"/>
    </row>
    <row r="37" spans="1:12" ht="13.5" thickTop="1">
      <c r="A37" s="477" t="s">
        <v>662</v>
      </c>
      <c r="B37" s="837" t="s">
        <v>663</v>
      </c>
      <c r="C37" s="478" t="s">
        <v>1467</v>
      </c>
      <c r="D37" s="478" t="s">
        <v>1231</v>
      </c>
      <c r="E37" s="478" t="s">
        <v>1468</v>
      </c>
      <c r="F37" s="478" t="s">
        <v>1255</v>
      </c>
      <c r="G37" s="478" t="s">
        <v>1333</v>
      </c>
      <c r="H37" s="478" t="s">
        <v>1469</v>
      </c>
      <c r="I37" s="478" t="s">
        <v>1215</v>
      </c>
      <c r="J37" s="478" t="s">
        <v>1303</v>
      </c>
      <c r="K37" s="478" t="s">
        <v>1386</v>
      </c>
      <c r="L37" s="479" t="s">
        <v>100</v>
      </c>
    </row>
    <row r="38" spans="1:12" ht="12.75">
      <c r="A38" s="431" t="s">
        <v>664</v>
      </c>
      <c r="B38" s="838" t="s">
        <v>75</v>
      </c>
      <c r="C38" s="416" t="s">
        <v>1470</v>
      </c>
      <c r="D38" s="416" t="s">
        <v>1336</v>
      </c>
      <c r="E38" s="416" t="s">
        <v>1471</v>
      </c>
      <c r="F38" s="416" t="s">
        <v>1256</v>
      </c>
      <c r="G38" s="416" t="s">
        <v>1337</v>
      </c>
      <c r="H38" s="416" t="s">
        <v>1472</v>
      </c>
      <c r="I38" s="416" t="s">
        <v>1473</v>
      </c>
      <c r="J38" s="416" t="s">
        <v>1474</v>
      </c>
      <c r="K38" s="416" t="s">
        <v>289</v>
      </c>
      <c r="L38" s="422" t="s">
        <v>1257</v>
      </c>
    </row>
    <row r="39" spans="1:12" ht="13.5" thickBot="1">
      <c r="A39" s="480" t="s">
        <v>694</v>
      </c>
      <c r="B39" s="839" t="s">
        <v>76</v>
      </c>
      <c r="C39" s="481" t="s">
        <v>1475</v>
      </c>
      <c r="D39" s="481" t="s">
        <v>1340</v>
      </c>
      <c r="E39" s="481" t="s">
        <v>1343</v>
      </c>
      <c r="F39" s="481" t="s">
        <v>1228</v>
      </c>
      <c r="G39" s="481" t="s">
        <v>1341</v>
      </c>
      <c r="H39" s="481" t="s">
        <v>1352</v>
      </c>
      <c r="I39" s="481" t="s">
        <v>1264</v>
      </c>
      <c r="J39" s="481" t="s">
        <v>674</v>
      </c>
      <c r="K39" s="481" t="s">
        <v>1476</v>
      </c>
      <c r="L39" s="482" t="s">
        <v>680</v>
      </c>
    </row>
    <row r="40" spans="1:12" ht="14.25" thickBot="1" thickTop="1">
      <c r="A40" s="1856" t="s">
        <v>310</v>
      </c>
      <c r="B40" s="1856"/>
      <c r="C40" s="1856"/>
      <c r="D40" s="1856"/>
      <c r="E40" s="1856"/>
      <c r="F40" s="1856"/>
      <c r="G40" s="1856"/>
      <c r="H40" s="1856"/>
      <c r="I40" s="1856"/>
      <c r="J40" s="1856"/>
      <c r="K40" s="1856"/>
      <c r="L40" s="1856"/>
    </row>
    <row r="41" spans="1:12" ht="13.5" thickTop="1">
      <c r="A41" s="477" t="s">
        <v>662</v>
      </c>
      <c r="B41" s="837" t="s">
        <v>663</v>
      </c>
      <c r="C41" s="478" t="s">
        <v>1477</v>
      </c>
      <c r="D41" s="478" t="s">
        <v>1344</v>
      </c>
      <c r="E41" s="478" t="s">
        <v>1478</v>
      </c>
      <c r="F41" s="478" t="s">
        <v>1260</v>
      </c>
      <c r="G41" s="478" t="s">
        <v>1345</v>
      </c>
      <c r="H41" s="478" t="s">
        <v>1479</v>
      </c>
      <c r="I41" s="478" t="s">
        <v>1342</v>
      </c>
      <c r="J41" s="478" t="s">
        <v>1229</v>
      </c>
      <c r="K41" s="478" t="s">
        <v>1220</v>
      </c>
      <c r="L41" s="479" t="s">
        <v>101</v>
      </c>
    </row>
    <row r="42" spans="1:12" ht="12.75">
      <c r="A42" s="431" t="s">
        <v>664</v>
      </c>
      <c r="B42" s="838" t="s">
        <v>77</v>
      </c>
      <c r="C42" s="416" t="s">
        <v>1480</v>
      </c>
      <c r="D42" s="416" t="s">
        <v>1346</v>
      </c>
      <c r="E42" s="416" t="s">
        <v>1333</v>
      </c>
      <c r="F42" s="416" t="s">
        <v>1261</v>
      </c>
      <c r="G42" s="416" t="s">
        <v>1227</v>
      </c>
      <c r="H42" s="416" t="s">
        <v>1481</v>
      </c>
      <c r="I42" s="416" t="s">
        <v>1482</v>
      </c>
      <c r="J42" s="416" t="s">
        <v>1483</v>
      </c>
      <c r="K42" s="416" t="s">
        <v>1382</v>
      </c>
      <c r="L42" s="422" t="s">
        <v>101</v>
      </c>
    </row>
    <row r="43" spans="1:12" ht="13.5" thickBot="1">
      <c r="A43" s="480" t="s">
        <v>694</v>
      </c>
      <c r="B43" s="839" t="s">
        <v>78</v>
      </c>
      <c r="C43" s="481" t="s">
        <v>1484</v>
      </c>
      <c r="D43" s="481" t="s">
        <v>1347</v>
      </c>
      <c r="E43" s="481" t="s">
        <v>1248</v>
      </c>
      <c r="F43" s="481" t="s">
        <v>1230</v>
      </c>
      <c r="G43" s="481" t="s">
        <v>1348</v>
      </c>
      <c r="H43" s="481" t="s">
        <v>1485</v>
      </c>
      <c r="I43" s="481" t="s">
        <v>1236</v>
      </c>
      <c r="J43" s="481" t="s">
        <v>674</v>
      </c>
      <c r="K43" s="481" t="s">
        <v>1220</v>
      </c>
      <c r="L43" s="482" t="s">
        <v>1331</v>
      </c>
    </row>
    <row r="44" spans="1:12" ht="14.25" thickBot="1" thickTop="1">
      <c r="A44" s="1856" t="s">
        <v>311</v>
      </c>
      <c r="B44" s="1856"/>
      <c r="C44" s="1856"/>
      <c r="D44" s="1856"/>
      <c r="E44" s="1856"/>
      <c r="F44" s="1856"/>
      <c r="G44" s="1856"/>
      <c r="H44" s="1856"/>
      <c r="I44" s="1856"/>
      <c r="J44" s="1856"/>
      <c r="K44" s="1856"/>
      <c r="L44" s="1856"/>
    </row>
    <row r="45" spans="1:12" ht="13.5" thickTop="1">
      <c r="A45" s="477" t="s">
        <v>662</v>
      </c>
      <c r="B45" s="837" t="s">
        <v>663</v>
      </c>
      <c r="C45" s="478" t="s">
        <v>1486</v>
      </c>
      <c r="D45" s="478" t="s">
        <v>1349</v>
      </c>
      <c r="E45" s="478" t="s">
        <v>1487</v>
      </c>
      <c r="F45" s="478" t="s">
        <v>111</v>
      </c>
      <c r="G45" s="478" t="s">
        <v>1262</v>
      </c>
      <c r="H45" s="478" t="s">
        <v>1488</v>
      </c>
      <c r="I45" s="478" t="s">
        <v>1327</v>
      </c>
      <c r="J45" s="478" t="s">
        <v>1304</v>
      </c>
      <c r="K45" s="478" t="s">
        <v>1264</v>
      </c>
      <c r="L45" s="479" t="s">
        <v>579</v>
      </c>
    </row>
    <row r="46" spans="1:12" ht="12.75">
      <c r="A46" s="431" t="s">
        <v>664</v>
      </c>
      <c r="B46" s="838" t="s">
        <v>112</v>
      </c>
      <c r="C46" s="416" t="s">
        <v>1470</v>
      </c>
      <c r="D46" s="416" t="s">
        <v>1350</v>
      </c>
      <c r="E46" s="416" t="s">
        <v>1489</v>
      </c>
      <c r="F46" s="416" t="s">
        <v>1263</v>
      </c>
      <c r="G46" s="416" t="s">
        <v>1351</v>
      </c>
      <c r="H46" s="416" t="s">
        <v>1490</v>
      </c>
      <c r="I46" s="416" t="s">
        <v>1295</v>
      </c>
      <c r="J46" s="416" t="s">
        <v>1304</v>
      </c>
      <c r="K46" s="416" t="s">
        <v>1321</v>
      </c>
      <c r="L46" s="422" t="s">
        <v>579</v>
      </c>
    </row>
    <row r="47" spans="1:12" ht="13.5" thickBot="1">
      <c r="A47" s="480" t="s">
        <v>694</v>
      </c>
      <c r="B47" s="839" t="s">
        <v>113</v>
      </c>
      <c r="C47" s="481" t="s">
        <v>1491</v>
      </c>
      <c r="D47" s="481" t="s">
        <v>1259</v>
      </c>
      <c r="E47" s="481" t="s">
        <v>1492</v>
      </c>
      <c r="F47" s="481" t="s">
        <v>1228</v>
      </c>
      <c r="G47" s="481" t="s">
        <v>1352</v>
      </c>
      <c r="H47" s="481" t="s">
        <v>1493</v>
      </c>
      <c r="I47" s="481" t="s">
        <v>1494</v>
      </c>
      <c r="J47" s="481" t="s">
        <v>1474</v>
      </c>
      <c r="K47" s="481" t="s">
        <v>1403</v>
      </c>
      <c r="L47" s="482" t="s">
        <v>579</v>
      </c>
    </row>
    <row r="48" ht="13.5" thickTop="1"/>
  </sheetData>
  <sheetProtection/>
  <mergeCells count="10">
    <mergeCell ref="A36:L36"/>
    <mergeCell ref="A40:L40"/>
    <mergeCell ref="A44:L44"/>
    <mergeCell ref="A1:L1"/>
    <mergeCell ref="A2:L2"/>
    <mergeCell ref="A4:L4"/>
    <mergeCell ref="D5:E5"/>
    <mergeCell ref="F5:H5"/>
    <mergeCell ref="I5:L5"/>
    <mergeCell ref="A3:L3"/>
  </mergeCells>
  <printOptions/>
  <pageMargins left="0.75" right="0.75" top="1" bottom="1" header="0.5" footer="0.5"/>
  <pageSetup fitToHeight="1" fitToWidth="1" horizontalDpi="600" verticalDpi="600" orientation="portrait" scale="71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zoomScalePageLayoutView="0" workbookViewId="0" topLeftCell="A1">
      <selection activeCell="A1" sqref="A1:G1"/>
    </sheetView>
  </sheetViews>
  <sheetFormatPr defaultColWidth="12.421875" defaultRowHeight="12.75"/>
  <cols>
    <col min="1" max="1" width="15.57421875" style="2" customWidth="1"/>
    <col min="2" max="16384" width="12.421875" style="2" customWidth="1"/>
  </cols>
  <sheetData>
    <row r="1" spans="1:7" ht="12.75">
      <c r="A1" s="1866" t="s">
        <v>772</v>
      </c>
      <c r="B1" s="1866"/>
      <c r="C1" s="1866"/>
      <c r="D1" s="1866"/>
      <c r="E1" s="1866"/>
      <c r="F1" s="1866"/>
      <c r="G1" s="1866"/>
    </row>
    <row r="2" spans="1:7" ht="18" customHeight="1">
      <c r="A2" s="1867" t="s">
        <v>355</v>
      </c>
      <c r="B2" s="1867"/>
      <c r="C2" s="1867"/>
      <c r="D2" s="1867"/>
      <c r="E2" s="1867"/>
      <c r="F2" s="1867"/>
      <c r="G2" s="1867"/>
    </row>
    <row r="3" spans="1:7" ht="15.75" customHeight="1">
      <c r="A3" s="1868" t="s">
        <v>462</v>
      </c>
      <c r="B3" s="1868"/>
      <c r="C3" s="1868"/>
      <c r="D3" s="1868"/>
      <c r="E3" s="1868"/>
      <c r="F3" s="1868"/>
      <c r="G3" s="1868"/>
    </row>
    <row r="4" spans="1:8" ht="15.75" customHeight="1">
      <c r="A4" s="1869" t="s">
        <v>426</v>
      </c>
      <c r="B4" s="1869"/>
      <c r="C4" s="1869"/>
      <c r="D4" s="1869"/>
      <c r="E4" s="1869"/>
      <c r="F4" s="1869"/>
      <c r="G4" s="1869"/>
      <c r="H4" s="89"/>
    </row>
    <row r="5" spans="1:7" ht="15.75" customHeight="1" thickBot="1">
      <c r="A5" s="3"/>
      <c r="B5" s="3"/>
      <c r="C5" s="3"/>
      <c r="D5" s="3"/>
      <c r="E5" s="3"/>
      <c r="F5" s="3"/>
      <c r="G5" s="3"/>
    </row>
    <row r="6" spans="1:11" ht="24.75" customHeight="1" thickTop="1">
      <c r="A6" s="1862" t="s">
        <v>760</v>
      </c>
      <c r="B6" s="1864" t="s">
        <v>758</v>
      </c>
      <c r="C6" s="1864"/>
      <c r="D6" s="1864" t="s">
        <v>471</v>
      </c>
      <c r="E6" s="1864"/>
      <c r="F6" s="1864" t="s">
        <v>43</v>
      </c>
      <c r="G6" s="1865"/>
      <c r="H6" s="8"/>
      <c r="I6" s="8"/>
      <c r="J6" s="8"/>
      <c r="K6" s="8"/>
    </row>
    <row r="7" spans="1:11" ht="24.75" customHeight="1">
      <c r="A7" s="1863"/>
      <c r="B7" s="407" t="s">
        <v>759</v>
      </c>
      <c r="C7" s="407" t="s">
        <v>603</v>
      </c>
      <c r="D7" s="406" t="s">
        <v>759</v>
      </c>
      <c r="E7" s="406" t="s">
        <v>603</v>
      </c>
      <c r="F7" s="406" t="s">
        <v>759</v>
      </c>
      <c r="G7" s="415" t="s">
        <v>603</v>
      </c>
      <c r="H7" s="8"/>
      <c r="I7" s="8"/>
      <c r="J7" s="8"/>
      <c r="K7" s="8"/>
    </row>
    <row r="8" spans="1:11" ht="24.75" customHeight="1">
      <c r="A8" s="485" t="s">
        <v>872</v>
      </c>
      <c r="B8" s="1449">
        <v>148.9</v>
      </c>
      <c r="C8" s="1450">
        <v>9.501678020017536</v>
      </c>
      <c r="D8" s="1449">
        <v>160.3</v>
      </c>
      <c r="E8" s="1450">
        <v>7.656145063801205</v>
      </c>
      <c r="F8" s="1450" t="s">
        <v>968</v>
      </c>
      <c r="G8" s="1451" t="s">
        <v>289</v>
      </c>
      <c r="H8" s="8"/>
      <c r="I8" s="8"/>
      <c r="J8" s="8"/>
      <c r="K8" s="8"/>
    </row>
    <row r="9" spans="1:11" ht="24.75" customHeight="1">
      <c r="A9" s="485" t="s">
        <v>873</v>
      </c>
      <c r="B9" s="1449">
        <v>149.2</v>
      </c>
      <c r="C9" s="1450">
        <v>8.57412527673496</v>
      </c>
      <c r="D9" s="1449">
        <v>161.9</v>
      </c>
      <c r="E9" s="1450">
        <v>8.5</v>
      </c>
      <c r="F9" s="1452" t="s">
        <v>965</v>
      </c>
      <c r="G9" s="1453" t="s">
        <v>967</v>
      </c>
      <c r="H9" s="8"/>
      <c r="I9" s="8"/>
      <c r="J9" s="8"/>
      <c r="K9" s="8"/>
    </row>
    <row r="10" spans="1:7" ht="24.75" customHeight="1">
      <c r="A10" s="485" t="s">
        <v>874</v>
      </c>
      <c r="B10" s="1449">
        <v>150.2</v>
      </c>
      <c r="C10" s="1450">
        <v>8.9</v>
      </c>
      <c r="D10" s="1449">
        <v>163.6</v>
      </c>
      <c r="E10" s="1450" t="s">
        <v>308</v>
      </c>
      <c r="F10" s="1449" t="s">
        <v>81</v>
      </c>
      <c r="G10" s="1454" t="s">
        <v>79</v>
      </c>
    </row>
    <row r="11" spans="1:7" ht="24.75" customHeight="1">
      <c r="A11" s="485" t="s">
        <v>875</v>
      </c>
      <c r="B11" s="1449">
        <v>150.7</v>
      </c>
      <c r="C11" s="1450">
        <v>8.383297904073885</v>
      </c>
      <c r="D11" s="1449">
        <v>163.4</v>
      </c>
      <c r="E11" s="1450">
        <v>8.5</v>
      </c>
      <c r="F11" s="1449" t="s">
        <v>91</v>
      </c>
      <c r="G11" s="1454" t="s">
        <v>79</v>
      </c>
    </row>
    <row r="12" spans="1:7" ht="24.75" customHeight="1">
      <c r="A12" s="485" t="s">
        <v>876</v>
      </c>
      <c r="B12" s="1449">
        <v>151.6</v>
      </c>
      <c r="C12" s="1450">
        <v>9.6</v>
      </c>
      <c r="D12" s="1449">
        <v>163</v>
      </c>
      <c r="E12" s="1450">
        <v>7.5</v>
      </c>
      <c r="F12" s="1449" t="s">
        <v>83</v>
      </c>
      <c r="G12" s="1454" t="s">
        <v>99</v>
      </c>
    </row>
    <row r="13" spans="1:7" ht="24.75" customHeight="1">
      <c r="A13" s="485" t="s">
        <v>877</v>
      </c>
      <c r="B13" s="1455">
        <v>153.6</v>
      </c>
      <c r="C13" s="1450">
        <v>11.255475156659173</v>
      </c>
      <c r="D13" s="1455">
        <v>164</v>
      </c>
      <c r="E13" s="1450" t="s">
        <v>451</v>
      </c>
      <c r="F13" s="1449" t="s">
        <v>965</v>
      </c>
      <c r="G13" s="1454" t="s">
        <v>1208</v>
      </c>
    </row>
    <row r="14" spans="1:7" ht="24.75" customHeight="1">
      <c r="A14" s="485" t="s">
        <v>878</v>
      </c>
      <c r="B14" s="1449">
        <v>153</v>
      </c>
      <c r="C14" s="1450">
        <v>10.2</v>
      </c>
      <c r="D14" s="1449">
        <v>163.8</v>
      </c>
      <c r="E14" s="1450" t="s">
        <v>696</v>
      </c>
      <c r="F14" s="1449" t="s">
        <v>1235</v>
      </c>
      <c r="G14" s="1454" t="s">
        <v>1236</v>
      </c>
    </row>
    <row r="15" spans="1:7" ht="24.75" customHeight="1">
      <c r="A15" s="485" t="s">
        <v>879</v>
      </c>
      <c r="B15" s="1449">
        <v>153.3</v>
      </c>
      <c r="C15" s="1450">
        <v>10.7</v>
      </c>
      <c r="D15" s="1449">
        <v>164.1</v>
      </c>
      <c r="E15" s="1450">
        <v>7</v>
      </c>
      <c r="F15" s="1449">
        <v>180.9</v>
      </c>
      <c r="G15" s="1454">
        <v>10.2</v>
      </c>
    </row>
    <row r="16" spans="1:7" ht="24.75" customHeight="1">
      <c r="A16" s="485" t="s">
        <v>880</v>
      </c>
      <c r="B16" s="1449">
        <v>154.4</v>
      </c>
      <c r="C16" s="1450">
        <v>10.577158288355633</v>
      </c>
      <c r="D16" s="1449">
        <v>166</v>
      </c>
      <c r="E16" s="1450" t="s">
        <v>969</v>
      </c>
      <c r="F16" s="1449">
        <v>181.7</v>
      </c>
      <c r="G16" s="1454">
        <v>9.5</v>
      </c>
    </row>
    <row r="17" spans="1:7" ht="24.75" customHeight="1">
      <c r="A17" s="485" t="s">
        <v>599</v>
      </c>
      <c r="B17" s="1449">
        <v>154.5</v>
      </c>
      <c r="C17" s="1456">
        <v>9.5</v>
      </c>
      <c r="D17" s="483">
        <v>168</v>
      </c>
      <c r="E17" s="483" t="s">
        <v>970</v>
      </c>
      <c r="F17" s="1449"/>
      <c r="G17" s="1454"/>
    </row>
    <row r="18" spans="1:7" ht="24.75" customHeight="1">
      <c r="A18" s="485" t="s">
        <v>600</v>
      </c>
      <c r="B18" s="1449">
        <v>154.8</v>
      </c>
      <c r="C18" s="1450">
        <v>8.8</v>
      </c>
      <c r="D18" s="1449">
        <v>170.2</v>
      </c>
      <c r="E18" s="1450" t="s">
        <v>307</v>
      </c>
      <c r="F18" s="1449"/>
      <c r="G18" s="1454"/>
    </row>
    <row r="19" spans="1:7" ht="24.75" customHeight="1">
      <c r="A19" s="485" t="s">
        <v>601</v>
      </c>
      <c r="B19" s="1449">
        <v>158.6</v>
      </c>
      <c r="C19" s="1450">
        <v>9.6</v>
      </c>
      <c r="D19" s="1449">
        <v>176.8</v>
      </c>
      <c r="E19" s="1450">
        <v>11.5</v>
      </c>
      <c r="F19" s="1449"/>
      <c r="G19" s="1454"/>
    </row>
    <row r="20" spans="1:7" s="484" customFormat="1" ht="24.75" customHeight="1" thickBot="1">
      <c r="A20" s="412" t="s">
        <v>510</v>
      </c>
      <c r="B20" s="1457">
        <v>152.73333333333332</v>
      </c>
      <c r="C20" s="1457">
        <v>9.632644553820098</v>
      </c>
      <c r="D20" s="1457">
        <v>165.425</v>
      </c>
      <c r="E20" s="1457">
        <v>8.307917264558085</v>
      </c>
      <c r="F20" s="1457"/>
      <c r="G20" s="1458"/>
    </row>
    <row r="21" spans="1:2" ht="19.5" customHeight="1" thickTop="1">
      <c r="A21" s="7" t="s">
        <v>511</v>
      </c>
      <c r="B21" s="8"/>
    </row>
    <row r="22" spans="1:7" ht="19.5" customHeight="1">
      <c r="A22" s="7"/>
      <c r="G22" s="89"/>
    </row>
  </sheetData>
  <sheetProtection/>
  <mergeCells count="8">
    <mergeCell ref="A6:A7"/>
    <mergeCell ref="B6:C6"/>
    <mergeCell ref="D6:E6"/>
    <mergeCell ref="F6:G6"/>
    <mergeCell ref="A1:G1"/>
    <mergeCell ref="A2:G2"/>
    <mergeCell ref="A3:G3"/>
    <mergeCell ref="A4:G4"/>
  </mergeCells>
  <printOptions/>
  <pageMargins left="0.75" right="0.75" top="1" bottom="1" header="0.5" footer="0.5"/>
  <pageSetup fitToHeight="1" fitToWidth="1" horizontalDpi="600" verticalDpi="600" orientation="portrait" paperSize="9" scale="97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zoomScalePageLayoutView="0" workbookViewId="0" topLeftCell="A1">
      <selection activeCell="H30" sqref="H30"/>
    </sheetView>
  </sheetViews>
  <sheetFormatPr defaultColWidth="9.140625" defaultRowHeight="12.75"/>
  <cols>
    <col min="1" max="1" width="40.8515625" style="324" customWidth="1"/>
    <col min="2" max="2" width="9.140625" style="324" bestFit="1" customWidth="1"/>
    <col min="3" max="3" width="8.140625" style="324" bestFit="1" customWidth="1"/>
    <col min="4" max="4" width="8.28125" style="324" bestFit="1" customWidth="1"/>
    <col min="5" max="5" width="8.140625" style="324" bestFit="1" customWidth="1"/>
    <col min="6" max="6" width="8.7109375" style="324" bestFit="1" customWidth="1"/>
    <col min="7" max="7" width="8.28125" style="324" bestFit="1" customWidth="1"/>
    <col min="8" max="8" width="8.140625" style="324" bestFit="1" customWidth="1"/>
    <col min="9" max="12" width="8.57421875" style="324" bestFit="1" customWidth="1"/>
    <col min="13" max="16384" width="9.140625" style="324" customWidth="1"/>
  </cols>
  <sheetData>
    <row r="1" spans="1:13" ht="12.75">
      <c r="A1" s="1839" t="s">
        <v>356</v>
      </c>
      <c r="B1" s="1839"/>
      <c r="C1" s="1839"/>
      <c r="D1" s="1839"/>
      <c r="E1" s="1839"/>
      <c r="F1" s="1839"/>
      <c r="G1" s="1839"/>
      <c r="H1" s="1839"/>
      <c r="I1" s="1839"/>
      <c r="J1" s="1839"/>
      <c r="K1" s="1839"/>
      <c r="L1" s="1839"/>
      <c r="M1" s="12"/>
    </row>
    <row r="2" spans="1:12" ht="15.75">
      <c r="A2" s="1881" t="s">
        <v>514</v>
      </c>
      <c r="B2" s="1881"/>
      <c r="C2" s="1881"/>
      <c r="D2" s="1881"/>
      <c r="E2" s="1881"/>
      <c r="F2" s="1881"/>
      <c r="G2" s="1881"/>
      <c r="H2" s="1881"/>
      <c r="I2" s="1881"/>
      <c r="J2" s="1881"/>
      <c r="K2" s="1881"/>
      <c r="L2" s="1881"/>
    </row>
    <row r="3" spans="1:12" ht="15.75" customHeight="1">
      <c r="A3" s="1881" t="s">
        <v>840</v>
      </c>
      <c r="B3" s="1881"/>
      <c r="C3" s="1881"/>
      <c r="D3" s="1881"/>
      <c r="E3" s="1881"/>
      <c r="F3" s="1881"/>
      <c r="G3" s="1881"/>
      <c r="H3" s="1881"/>
      <c r="I3" s="1881"/>
      <c r="J3" s="1881"/>
      <c r="K3" s="1881"/>
      <c r="L3" s="1881"/>
    </row>
    <row r="4" spans="1:12" ht="12.75">
      <c r="A4" s="1873" t="s">
        <v>441</v>
      </c>
      <c r="B4" s="1873"/>
      <c r="C4" s="1873"/>
      <c r="D4" s="1873"/>
      <c r="E4" s="1873"/>
      <c r="F4" s="1873"/>
      <c r="G4" s="1873"/>
      <c r="H4" s="1873"/>
      <c r="I4" s="1873"/>
      <c r="J4" s="1873"/>
      <c r="K4" s="1873"/>
      <c r="L4" s="1873"/>
    </row>
    <row r="5" spans="1:12" ht="13.5" thickBot="1">
      <c r="A5" s="1873" t="s">
        <v>1378</v>
      </c>
      <c r="B5" s="1873"/>
      <c r="C5" s="1873"/>
      <c r="D5" s="1873"/>
      <c r="E5" s="1873"/>
      <c r="F5" s="1873"/>
      <c r="G5" s="1873"/>
      <c r="H5" s="1873"/>
      <c r="I5" s="1873"/>
      <c r="J5" s="1873"/>
      <c r="K5" s="1873"/>
      <c r="L5" s="1873"/>
    </row>
    <row r="6" spans="1:12" ht="21.75" customHeight="1" thickTop="1">
      <c r="A6" s="1874" t="s">
        <v>841</v>
      </c>
      <c r="B6" s="1876" t="s">
        <v>842</v>
      </c>
      <c r="C6" s="382" t="s">
        <v>758</v>
      </c>
      <c r="D6" s="1878" t="s">
        <v>471</v>
      </c>
      <c r="E6" s="1879"/>
      <c r="F6" s="1880" t="s">
        <v>971</v>
      </c>
      <c r="G6" s="1880"/>
      <c r="H6" s="1879"/>
      <c r="I6" s="1870" t="s">
        <v>839</v>
      </c>
      <c r="J6" s="1871"/>
      <c r="K6" s="1871"/>
      <c r="L6" s="1872"/>
    </row>
    <row r="7" spans="1:12" ht="19.5" customHeight="1">
      <c r="A7" s="1875"/>
      <c r="B7" s="1877"/>
      <c r="C7" s="383" t="s">
        <v>1377</v>
      </c>
      <c r="D7" s="383" t="s">
        <v>1286</v>
      </c>
      <c r="E7" s="383" t="s">
        <v>1377</v>
      </c>
      <c r="F7" s="383" t="s">
        <v>1265</v>
      </c>
      <c r="G7" s="383" t="s">
        <v>1286</v>
      </c>
      <c r="H7" s="383" t="s">
        <v>1377</v>
      </c>
      <c r="I7" s="384" t="s">
        <v>843</v>
      </c>
      <c r="J7" s="385" t="s">
        <v>843</v>
      </c>
      <c r="K7" s="386" t="s">
        <v>844</v>
      </c>
      <c r="L7" s="387" t="s">
        <v>844</v>
      </c>
    </row>
    <row r="8" spans="1:12" ht="16.5" customHeight="1">
      <c r="A8" s="388">
        <v>1</v>
      </c>
      <c r="B8" s="389">
        <v>2</v>
      </c>
      <c r="C8" s="390">
        <v>3</v>
      </c>
      <c r="D8" s="389">
        <v>4</v>
      </c>
      <c r="E8" s="389">
        <v>5</v>
      </c>
      <c r="F8" s="391">
        <v>6</v>
      </c>
      <c r="G8" s="385">
        <v>7</v>
      </c>
      <c r="H8" s="390">
        <v>8</v>
      </c>
      <c r="I8" s="392" t="s">
        <v>465</v>
      </c>
      <c r="J8" s="393" t="s">
        <v>466</v>
      </c>
      <c r="K8" s="394" t="s">
        <v>467</v>
      </c>
      <c r="L8" s="395" t="s">
        <v>468</v>
      </c>
    </row>
    <row r="9" spans="1:12" ht="24" customHeight="1">
      <c r="A9" s="325" t="s">
        <v>516</v>
      </c>
      <c r="B9" s="326">
        <v>100</v>
      </c>
      <c r="C9" s="396">
        <v>220.3</v>
      </c>
      <c r="D9" s="396">
        <v>235.4</v>
      </c>
      <c r="E9" s="396">
        <v>234.8</v>
      </c>
      <c r="F9" s="397">
        <v>254.6</v>
      </c>
      <c r="G9" s="397">
        <v>256.6</v>
      </c>
      <c r="H9" s="398">
        <v>254.5</v>
      </c>
      <c r="I9" s="327">
        <v>6.581933726736281</v>
      </c>
      <c r="J9" s="327">
        <v>-0.2548853016142658</v>
      </c>
      <c r="K9" s="327">
        <v>8.390119250425897</v>
      </c>
      <c r="L9" s="328">
        <v>-0.8183943881527824</v>
      </c>
    </row>
    <row r="10" spans="1:12" ht="21" customHeight="1">
      <c r="A10" s="329" t="s">
        <v>517</v>
      </c>
      <c r="B10" s="330">
        <v>49.593021995747016</v>
      </c>
      <c r="C10" s="399">
        <v>237.4</v>
      </c>
      <c r="D10" s="400">
        <v>245.3</v>
      </c>
      <c r="E10" s="400">
        <v>242.2</v>
      </c>
      <c r="F10" s="400">
        <v>271.7</v>
      </c>
      <c r="G10" s="400">
        <v>275.5</v>
      </c>
      <c r="H10" s="401">
        <v>270.2</v>
      </c>
      <c r="I10" s="331">
        <v>2.021903959561925</v>
      </c>
      <c r="J10" s="331">
        <v>-1.263758662861818</v>
      </c>
      <c r="K10" s="331">
        <v>11.560693641618485</v>
      </c>
      <c r="L10" s="332">
        <v>-1.9237749546279588</v>
      </c>
    </row>
    <row r="11" spans="1:12" ht="21" customHeight="1">
      <c r="A11" s="333" t="s">
        <v>518</v>
      </c>
      <c r="B11" s="334">
        <v>16.575694084141823</v>
      </c>
      <c r="C11" s="402">
        <v>214.1</v>
      </c>
      <c r="D11" s="402">
        <v>206.2</v>
      </c>
      <c r="E11" s="402">
        <v>207.4</v>
      </c>
      <c r="F11" s="402">
        <v>223.5</v>
      </c>
      <c r="G11" s="402">
        <v>225.5</v>
      </c>
      <c r="H11" s="403">
        <v>219.5</v>
      </c>
      <c r="I11" s="335">
        <v>-3.1293787949556275</v>
      </c>
      <c r="J11" s="335">
        <v>0.5819592628516119</v>
      </c>
      <c r="K11" s="335">
        <v>5.834136933461906</v>
      </c>
      <c r="L11" s="336">
        <v>-2.6607538802660713</v>
      </c>
    </row>
    <row r="12" spans="1:12" ht="21" customHeight="1">
      <c r="A12" s="333" t="s">
        <v>519</v>
      </c>
      <c r="B12" s="334">
        <v>6.086031204033311</v>
      </c>
      <c r="C12" s="402">
        <v>228.7</v>
      </c>
      <c r="D12" s="402">
        <v>243.7</v>
      </c>
      <c r="E12" s="402">
        <v>236.9</v>
      </c>
      <c r="F12" s="402">
        <v>320.9</v>
      </c>
      <c r="G12" s="402">
        <v>323.8</v>
      </c>
      <c r="H12" s="403">
        <v>326.7</v>
      </c>
      <c r="I12" s="335">
        <v>3.585483165719296</v>
      </c>
      <c r="J12" s="335">
        <v>-2.7903159622486555</v>
      </c>
      <c r="K12" s="335">
        <v>37.90628957365976</v>
      </c>
      <c r="L12" s="336">
        <v>0.8956145768993053</v>
      </c>
    </row>
    <row r="13" spans="1:12" ht="21" customHeight="1">
      <c r="A13" s="333" t="s">
        <v>520</v>
      </c>
      <c r="B13" s="334">
        <v>3.770519507075808</v>
      </c>
      <c r="C13" s="402">
        <v>265.4</v>
      </c>
      <c r="D13" s="402">
        <v>271.5</v>
      </c>
      <c r="E13" s="402">
        <v>267.5</v>
      </c>
      <c r="F13" s="402">
        <v>291.7</v>
      </c>
      <c r="G13" s="402">
        <v>293.7</v>
      </c>
      <c r="H13" s="403">
        <v>293.4</v>
      </c>
      <c r="I13" s="335">
        <v>0.7912584777694178</v>
      </c>
      <c r="J13" s="335">
        <v>-1.47329650092081</v>
      </c>
      <c r="K13" s="335">
        <v>9.682242990654188</v>
      </c>
      <c r="L13" s="336">
        <v>-0.10214504596527263</v>
      </c>
    </row>
    <row r="14" spans="1:12" ht="21" customHeight="1">
      <c r="A14" s="333" t="s">
        <v>521</v>
      </c>
      <c r="B14" s="334">
        <v>11.183012678383857</v>
      </c>
      <c r="C14" s="402">
        <v>187.5</v>
      </c>
      <c r="D14" s="402">
        <v>229.9</v>
      </c>
      <c r="E14" s="402">
        <v>219.6</v>
      </c>
      <c r="F14" s="402">
        <v>237.8</v>
      </c>
      <c r="G14" s="402">
        <v>249.1</v>
      </c>
      <c r="H14" s="403">
        <v>236</v>
      </c>
      <c r="I14" s="335">
        <v>17.120000000000005</v>
      </c>
      <c r="J14" s="335">
        <v>-4.480208786428889</v>
      </c>
      <c r="K14" s="335">
        <v>7.4681238615664824</v>
      </c>
      <c r="L14" s="336">
        <v>-5.258932155760732</v>
      </c>
    </row>
    <row r="15" spans="1:12" ht="21" customHeight="1">
      <c r="A15" s="333" t="s">
        <v>522</v>
      </c>
      <c r="B15" s="334">
        <v>1.9487350779721184</v>
      </c>
      <c r="C15" s="402">
        <v>277.5</v>
      </c>
      <c r="D15" s="402">
        <v>226.5</v>
      </c>
      <c r="E15" s="402">
        <v>226.5</v>
      </c>
      <c r="F15" s="402">
        <v>230.6</v>
      </c>
      <c r="G15" s="402">
        <v>234.1</v>
      </c>
      <c r="H15" s="403">
        <v>255.3</v>
      </c>
      <c r="I15" s="335">
        <v>-18.378378378378386</v>
      </c>
      <c r="J15" s="335">
        <v>0</v>
      </c>
      <c r="K15" s="335">
        <v>12.715231788079478</v>
      </c>
      <c r="L15" s="336">
        <v>9.055958991883827</v>
      </c>
    </row>
    <row r="16" spans="1:12" ht="21" customHeight="1">
      <c r="A16" s="333" t="s">
        <v>523</v>
      </c>
      <c r="B16" s="334">
        <v>10.019129444140097</v>
      </c>
      <c r="C16" s="402">
        <v>318.7</v>
      </c>
      <c r="D16" s="402">
        <v>322</v>
      </c>
      <c r="E16" s="402">
        <v>322</v>
      </c>
      <c r="F16" s="402">
        <v>359.8</v>
      </c>
      <c r="G16" s="402">
        <v>359.5</v>
      </c>
      <c r="H16" s="403">
        <v>352.5</v>
      </c>
      <c r="I16" s="335">
        <v>1.0354565422026951</v>
      </c>
      <c r="J16" s="335">
        <v>0</v>
      </c>
      <c r="K16" s="335">
        <v>9.472049689440993</v>
      </c>
      <c r="L16" s="336">
        <v>-1.9471488178024998</v>
      </c>
    </row>
    <row r="17" spans="1:12" ht="21" customHeight="1">
      <c r="A17" s="329" t="s">
        <v>524</v>
      </c>
      <c r="B17" s="337">
        <v>20.37273710722672</v>
      </c>
      <c r="C17" s="399">
        <v>200.6</v>
      </c>
      <c r="D17" s="400">
        <v>216.9</v>
      </c>
      <c r="E17" s="400">
        <v>216.8</v>
      </c>
      <c r="F17" s="400">
        <v>224.1</v>
      </c>
      <c r="G17" s="400">
        <v>224.4</v>
      </c>
      <c r="H17" s="401">
        <v>227</v>
      </c>
      <c r="I17" s="331">
        <v>8.075772681954135</v>
      </c>
      <c r="J17" s="331">
        <v>-0.04610419548178868</v>
      </c>
      <c r="K17" s="331">
        <v>4.704797047970459</v>
      </c>
      <c r="L17" s="332">
        <v>1.1586452762923187</v>
      </c>
    </row>
    <row r="18" spans="1:12" ht="21" customHeight="1">
      <c r="A18" s="333" t="s">
        <v>525</v>
      </c>
      <c r="B18" s="334">
        <v>6.117694570987977</v>
      </c>
      <c r="C18" s="402">
        <v>183.5</v>
      </c>
      <c r="D18" s="402">
        <v>206.4</v>
      </c>
      <c r="E18" s="402">
        <v>206.9</v>
      </c>
      <c r="F18" s="402">
        <v>219.1</v>
      </c>
      <c r="G18" s="402">
        <v>219.5</v>
      </c>
      <c r="H18" s="403">
        <v>224.1</v>
      </c>
      <c r="I18" s="335">
        <v>12.75204359673026</v>
      </c>
      <c r="J18" s="335">
        <v>0.24224806201549143</v>
      </c>
      <c r="K18" s="335">
        <v>8.313194780086988</v>
      </c>
      <c r="L18" s="336">
        <v>2.0956719817767606</v>
      </c>
    </row>
    <row r="19" spans="1:12" ht="21" customHeight="1">
      <c r="A19" s="333" t="s">
        <v>526</v>
      </c>
      <c r="B19" s="334">
        <v>5.683628753648385</v>
      </c>
      <c r="C19" s="402">
        <v>216.3</v>
      </c>
      <c r="D19" s="402">
        <v>231.7</v>
      </c>
      <c r="E19" s="402">
        <v>231.7</v>
      </c>
      <c r="F19" s="402">
        <v>237</v>
      </c>
      <c r="G19" s="402">
        <v>237</v>
      </c>
      <c r="H19" s="403">
        <v>241.2</v>
      </c>
      <c r="I19" s="335">
        <v>7.119741100323608</v>
      </c>
      <c r="J19" s="335">
        <v>0</v>
      </c>
      <c r="K19" s="335">
        <v>4.100129477772981</v>
      </c>
      <c r="L19" s="336">
        <v>1.7721518987341653</v>
      </c>
    </row>
    <row r="20" spans="1:12" ht="21" customHeight="1">
      <c r="A20" s="333" t="s">
        <v>527</v>
      </c>
      <c r="B20" s="334">
        <v>4.4957766210627</v>
      </c>
      <c r="C20" s="402">
        <v>241.6</v>
      </c>
      <c r="D20" s="402">
        <v>257.2</v>
      </c>
      <c r="E20" s="402">
        <v>256.3</v>
      </c>
      <c r="F20" s="402">
        <v>259.4</v>
      </c>
      <c r="G20" s="402">
        <v>260.3</v>
      </c>
      <c r="H20" s="403">
        <v>260.3</v>
      </c>
      <c r="I20" s="335">
        <v>6.08443708609272</v>
      </c>
      <c r="J20" s="335">
        <v>-0.3499222395023196</v>
      </c>
      <c r="K20" s="335">
        <v>1.5606710885680712</v>
      </c>
      <c r="L20" s="336">
        <v>0</v>
      </c>
    </row>
    <row r="21" spans="1:12" ht="21" customHeight="1">
      <c r="A21" s="333" t="s">
        <v>528</v>
      </c>
      <c r="B21" s="334">
        <v>4.065637161527658</v>
      </c>
      <c r="C21" s="402">
        <v>158.9</v>
      </c>
      <c r="D21" s="402">
        <v>167.3</v>
      </c>
      <c r="E21" s="402">
        <v>167.3</v>
      </c>
      <c r="F21" s="402">
        <v>174.6</v>
      </c>
      <c r="G21" s="402">
        <v>174.6</v>
      </c>
      <c r="H21" s="403">
        <v>174.5</v>
      </c>
      <c r="I21" s="335">
        <v>5.286343612334804</v>
      </c>
      <c r="J21" s="335">
        <v>0</v>
      </c>
      <c r="K21" s="335">
        <v>4.30364614465033</v>
      </c>
      <c r="L21" s="336">
        <v>-0.0572737686139817</v>
      </c>
    </row>
    <row r="22" spans="1:12" s="338" customFormat="1" ht="21" customHeight="1">
      <c r="A22" s="329" t="s">
        <v>529</v>
      </c>
      <c r="B22" s="337">
        <v>30.044340897026256</v>
      </c>
      <c r="C22" s="399">
        <v>205.4</v>
      </c>
      <c r="D22" s="400">
        <v>231.6</v>
      </c>
      <c r="E22" s="400">
        <v>234.7</v>
      </c>
      <c r="F22" s="400">
        <v>247</v>
      </c>
      <c r="G22" s="400">
        <v>247</v>
      </c>
      <c r="H22" s="401">
        <v>247.1</v>
      </c>
      <c r="I22" s="331">
        <v>14.264849074975643</v>
      </c>
      <c r="J22" s="331">
        <v>1.3385146804835841</v>
      </c>
      <c r="K22" s="331">
        <v>5.283340434597349</v>
      </c>
      <c r="L22" s="332">
        <v>0.04048582995950767</v>
      </c>
    </row>
    <row r="23" spans="1:12" ht="21" customHeight="1">
      <c r="A23" s="333" t="s">
        <v>530</v>
      </c>
      <c r="B23" s="334">
        <v>5.397977971447429</v>
      </c>
      <c r="C23" s="402">
        <v>372.4</v>
      </c>
      <c r="D23" s="402">
        <v>458.6</v>
      </c>
      <c r="E23" s="402">
        <v>475.9</v>
      </c>
      <c r="F23" s="402">
        <v>529.7</v>
      </c>
      <c r="G23" s="402">
        <v>529.7</v>
      </c>
      <c r="H23" s="403">
        <v>529.7</v>
      </c>
      <c r="I23" s="335">
        <v>27.79269602577874</v>
      </c>
      <c r="J23" s="335">
        <v>3.7723506323593483</v>
      </c>
      <c r="K23" s="335">
        <v>11.304895986551827</v>
      </c>
      <c r="L23" s="336">
        <v>0</v>
      </c>
    </row>
    <row r="24" spans="1:12" ht="21" customHeight="1">
      <c r="A24" s="333" t="s">
        <v>531</v>
      </c>
      <c r="B24" s="334">
        <v>2.4560330063653932</v>
      </c>
      <c r="C24" s="402">
        <v>203.7</v>
      </c>
      <c r="D24" s="402">
        <v>206.9</v>
      </c>
      <c r="E24" s="402">
        <v>206.9</v>
      </c>
      <c r="F24" s="402">
        <v>228.1</v>
      </c>
      <c r="G24" s="402">
        <v>228.1</v>
      </c>
      <c r="H24" s="403">
        <v>228.1</v>
      </c>
      <c r="I24" s="335">
        <v>1.570937653411903</v>
      </c>
      <c r="J24" s="335">
        <v>0</v>
      </c>
      <c r="K24" s="335">
        <v>10.246495891735137</v>
      </c>
      <c r="L24" s="336">
        <v>0</v>
      </c>
    </row>
    <row r="25" spans="1:12" ht="21" customHeight="1">
      <c r="A25" s="333" t="s">
        <v>532</v>
      </c>
      <c r="B25" s="334">
        <v>6.973714820123034</v>
      </c>
      <c r="C25" s="402">
        <v>175.9</v>
      </c>
      <c r="D25" s="402">
        <v>188.2</v>
      </c>
      <c r="E25" s="402">
        <v>188.2</v>
      </c>
      <c r="F25" s="402">
        <v>188.5</v>
      </c>
      <c r="G25" s="402">
        <v>188.5</v>
      </c>
      <c r="H25" s="403">
        <v>188.5</v>
      </c>
      <c r="I25" s="335">
        <v>6.9926094371802066</v>
      </c>
      <c r="J25" s="335">
        <v>0</v>
      </c>
      <c r="K25" s="335">
        <v>0.15940488841658862</v>
      </c>
      <c r="L25" s="336">
        <v>0</v>
      </c>
    </row>
    <row r="26" spans="1:12" ht="21" customHeight="1">
      <c r="A26" s="333" t="s">
        <v>533</v>
      </c>
      <c r="B26" s="334">
        <v>1.8659527269142209</v>
      </c>
      <c r="C26" s="402">
        <v>98.7</v>
      </c>
      <c r="D26" s="402">
        <v>110.8</v>
      </c>
      <c r="E26" s="402">
        <v>110.8</v>
      </c>
      <c r="F26" s="402">
        <v>110.8</v>
      </c>
      <c r="G26" s="402">
        <v>110.8</v>
      </c>
      <c r="H26" s="403">
        <v>110.8</v>
      </c>
      <c r="I26" s="335">
        <v>12.259371833839921</v>
      </c>
      <c r="J26" s="335">
        <v>0</v>
      </c>
      <c r="K26" s="335">
        <v>0</v>
      </c>
      <c r="L26" s="336">
        <v>0</v>
      </c>
    </row>
    <row r="27" spans="1:12" ht="21" customHeight="1">
      <c r="A27" s="333" t="s">
        <v>535</v>
      </c>
      <c r="B27" s="334">
        <v>2.731641690470963</v>
      </c>
      <c r="C27" s="402">
        <v>137.2</v>
      </c>
      <c r="D27" s="402">
        <v>141.7</v>
      </c>
      <c r="E27" s="402">
        <v>141.7</v>
      </c>
      <c r="F27" s="402">
        <v>146.1</v>
      </c>
      <c r="G27" s="402">
        <v>146.1</v>
      </c>
      <c r="H27" s="403">
        <v>146.1</v>
      </c>
      <c r="I27" s="335">
        <v>3.2798833819241935</v>
      </c>
      <c r="J27" s="335">
        <v>0</v>
      </c>
      <c r="K27" s="335">
        <v>3.1051517290049446</v>
      </c>
      <c r="L27" s="336">
        <v>0</v>
      </c>
    </row>
    <row r="28" spans="1:12" ht="21" customHeight="1">
      <c r="A28" s="333" t="s">
        <v>536</v>
      </c>
      <c r="B28" s="334">
        <v>3.1001290737979397</v>
      </c>
      <c r="C28" s="402">
        <v>136.5</v>
      </c>
      <c r="D28" s="402">
        <v>170.6</v>
      </c>
      <c r="E28" s="402">
        <v>170.6</v>
      </c>
      <c r="F28" s="402">
        <v>171.3</v>
      </c>
      <c r="G28" s="402">
        <v>171.3</v>
      </c>
      <c r="H28" s="403">
        <v>171.3</v>
      </c>
      <c r="I28" s="335">
        <v>24.981684981684978</v>
      </c>
      <c r="J28" s="335">
        <v>0</v>
      </c>
      <c r="K28" s="335">
        <v>0.4103165298944873</v>
      </c>
      <c r="L28" s="336">
        <v>0</v>
      </c>
    </row>
    <row r="29" spans="1:12" ht="21" customHeight="1" thickBot="1">
      <c r="A29" s="339" t="s">
        <v>537</v>
      </c>
      <c r="B29" s="340">
        <v>7.508891607907275</v>
      </c>
      <c r="C29" s="404">
        <v>193</v>
      </c>
      <c r="D29" s="404">
        <v>204.7</v>
      </c>
      <c r="E29" s="404">
        <v>204.7</v>
      </c>
      <c r="F29" s="404">
        <v>206.2</v>
      </c>
      <c r="G29" s="404">
        <v>206.2</v>
      </c>
      <c r="H29" s="405">
        <v>206.4</v>
      </c>
      <c r="I29" s="341">
        <v>6.062176165803109</v>
      </c>
      <c r="J29" s="341">
        <v>0</v>
      </c>
      <c r="K29" s="341">
        <v>0.8304836345872246</v>
      </c>
      <c r="L29" s="342">
        <v>0.09699321047527576</v>
      </c>
    </row>
    <row r="30" ht="13.5" thickTop="1">
      <c r="A30" s="324" t="s">
        <v>538</v>
      </c>
    </row>
    <row r="31" ht="12.75">
      <c r="E31" s="324" t="s">
        <v>845</v>
      </c>
    </row>
  </sheetData>
  <sheetProtection/>
  <mergeCells count="10">
    <mergeCell ref="I6:L6"/>
    <mergeCell ref="A5:L5"/>
    <mergeCell ref="A1:L1"/>
    <mergeCell ref="A6:A7"/>
    <mergeCell ref="B6:B7"/>
    <mergeCell ref="D6:E6"/>
    <mergeCell ref="F6:H6"/>
    <mergeCell ref="A2:L2"/>
    <mergeCell ref="A3:L3"/>
    <mergeCell ref="A4:L4"/>
  </mergeCells>
  <printOptions/>
  <pageMargins left="0.75" right="0.75" top="1" bottom="1" header="0.5" footer="0.5"/>
  <pageSetup fitToHeight="1" fitToWidth="1" horizontalDpi="600" verticalDpi="600" orientation="portrait" scale="67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"/>
  <sheetViews>
    <sheetView zoomScalePageLayoutView="0" workbookViewId="0" topLeftCell="A1">
      <selection activeCell="B12" sqref="B12"/>
    </sheetView>
  </sheetViews>
  <sheetFormatPr defaultColWidth="12.421875" defaultRowHeight="12.75"/>
  <cols>
    <col min="1" max="1" width="15.57421875" style="2" customWidth="1"/>
    <col min="2" max="2" width="12.421875" style="2" customWidth="1"/>
    <col min="3" max="3" width="14.00390625" style="2" customWidth="1"/>
    <col min="4" max="7" width="12.421875" style="2" customWidth="1"/>
    <col min="8" max="9" width="12.421875" style="2" hidden="1" customWidth="1"/>
    <col min="10" max="16384" width="12.421875" style="2" customWidth="1"/>
  </cols>
  <sheetData>
    <row r="1" spans="1:9" ht="12.75">
      <c r="A1" s="1882" t="s">
        <v>357</v>
      </c>
      <c r="B1" s="1882"/>
      <c r="C1" s="1882"/>
      <c r="D1" s="1882"/>
      <c r="E1" s="1882"/>
      <c r="F1" s="1882"/>
      <c r="G1" s="1882"/>
      <c r="H1" s="27"/>
      <c r="I1" s="27"/>
    </row>
    <row r="2" spans="1:10" ht="19.5" customHeight="1">
      <c r="A2" s="1883" t="s">
        <v>514</v>
      </c>
      <c r="B2" s="1883"/>
      <c r="C2" s="1883"/>
      <c r="D2" s="1883"/>
      <c r="E2" s="1883"/>
      <c r="F2" s="1883"/>
      <c r="G2" s="1883"/>
      <c r="H2" s="1883"/>
      <c r="I2" s="1883"/>
      <c r="J2" s="89"/>
    </row>
    <row r="3" spans="1:9" ht="14.25" customHeight="1">
      <c r="A3" s="1884" t="s">
        <v>515</v>
      </c>
      <c r="B3" s="1884"/>
      <c r="C3" s="1884"/>
      <c r="D3" s="1884"/>
      <c r="E3" s="1884"/>
      <c r="F3" s="1884"/>
      <c r="G3" s="1884"/>
      <c r="H3" s="1884"/>
      <c r="I3" s="1884"/>
    </row>
    <row r="4" spans="1:9" ht="15.75" customHeight="1" thickBot="1">
      <c r="A4" s="1885" t="s">
        <v>426</v>
      </c>
      <c r="B4" s="1886"/>
      <c r="C4" s="1886"/>
      <c r="D4" s="1886"/>
      <c r="E4" s="1886"/>
      <c r="F4" s="1886"/>
      <c r="G4" s="1886"/>
      <c r="H4" s="1886"/>
      <c r="I4" s="1886"/>
    </row>
    <row r="5" spans="1:13" ht="24.75" customHeight="1" thickTop="1">
      <c r="A5" s="1862" t="s">
        <v>769</v>
      </c>
      <c r="B5" s="1864" t="s">
        <v>758</v>
      </c>
      <c r="C5" s="1864"/>
      <c r="D5" s="1864" t="s">
        <v>471</v>
      </c>
      <c r="E5" s="1864"/>
      <c r="F5" s="1864" t="s">
        <v>43</v>
      </c>
      <c r="G5" s="1865"/>
      <c r="H5" s="4" t="s">
        <v>507</v>
      </c>
      <c r="I5" s="5"/>
      <c r="J5" s="8"/>
      <c r="K5" s="8"/>
      <c r="L5" s="8"/>
      <c r="M5" s="8"/>
    </row>
    <row r="6" spans="1:13" ht="24.75" customHeight="1">
      <c r="A6" s="1863"/>
      <c r="B6" s="406" t="s">
        <v>759</v>
      </c>
      <c r="C6" s="407" t="s">
        <v>603</v>
      </c>
      <c r="D6" s="407" t="s">
        <v>759</v>
      </c>
      <c r="E6" s="406" t="s">
        <v>603</v>
      </c>
      <c r="F6" s="406" t="s">
        <v>759</v>
      </c>
      <c r="G6" s="408" t="s">
        <v>603</v>
      </c>
      <c r="H6" s="6" t="s">
        <v>508</v>
      </c>
      <c r="I6" s="6" t="s">
        <v>509</v>
      </c>
      <c r="J6" s="8"/>
      <c r="K6" s="8"/>
      <c r="L6" s="8"/>
      <c r="M6" s="8"/>
    </row>
    <row r="7" spans="1:16" ht="24.75" customHeight="1">
      <c r="A7" s="409" t="s">
        <v>872</v>
      </c>
      <c r="B7" s="410">
        <v>218.3</v>
      </c>
      <c r="C7" s="410">
        <v>8.4</v>
      </c>
      <c r="D7" s="410">
        <v>230.7</v>
      </c>
      <c r="E7" s="410">
        <v>5.7</v>
      </c>
      <c r="F7" s="410">
        <v>257.9</v>
      </c>
      <c r="G7" s="411">
        <v>11.8</v>
      </c>
      <c r="H7" s="8"/>
      <c r="I7" s="8"/>
      <c r="J7" s="8"/>
      <c r="L7" s="8"/>
      <c r="M7" s="8"/>
      <c r="N7" s="8"/>
      <c r="O7" s="8"/>
      <c r="P7" s="8"/>
    </row>
    <row r="8" spans="1:16" ht="24.75" customHeight="1">
      <c r="A8" s="409" t="s">
        <v>873</v>
      </c>
      <c r="B8" s="410">
        <v>219.6</v>
      </c>
      <c r="C8" s="410">
        <v>8.2</v>
      </c>
      <c r="D8" s="410">
        <v>235.2</v>
      </c>
      <c r="E8" s="410">
        <v>7.1</v>
      </c>
      <c r="F8" s="410">
        <v>259.1</v>
      </c>
      <c r="G8" s="411">
        <v>10.2</v>
      </c>
      <c r="H8" s="8"/>
      <c r="I8" s="8"/>
      <c r="J8" s="8"/>
      <c r="L8" s="8"/>
      <c r="M8" s="8"/>
      <c r="N8" s="8"/>
      <c r="O8" s="8"/>
      <c r="P8" s="8"/>
    </row>
    <row r="9" spans="1:16" ht="24.75" customHeight="1">
      <c r="A9" s="409" t="s">
        <v>874</v>
      </c>
      <c r="B9" s="410">
        <v>222.1</v>
      </c>
      <c r="C9" s="410">
        <v>8</v>
      </c>
      <c r="D9" s="410">
        <v>236</v>
      </c>
      <c r="E9" s="410">
        <v>6.3</v>
      </c>
      <c r="F9" s="410">
        <v>260.1</v>
      </c>
      <c r="G9" s="411">
        <v>10.2</v>
      </c>
      <c r="H9" s="8"/>
      <c r="I9" s="8"/>
      <c r="J9" s="8"/>
      <c r="K9" s="8"/>
      <c r="L9" s="8"/>
      <c r="M9" s="8"/>
      <c r="N9" s="8"/>
      <c r="O9" s="8"/>
      <c r="P9" s="8"/>
    </row>
    <row r="10" spans="1:16" ht="24.75" customHeight="1">
      <c r="A10" s="409" t="s">
        <v>875</v>
      </c>
      <c r="B10" s="410">
        <v>224.1</v>
      </c>
      <c r="C10" s="410">
        <v>7.4</v>
      </c>
      <c r="D10" s="410">
        <v>235.3</v>
      </c>
      <c r="E10" s="410">
        <v>5</v>
      </c>
      <c r="F10" s="410">
        <v>258.5</v>
      </c>
      <c r="G10" s="411">
        <v>9.9</v>
      </c>
      <c r="H10" s="8"/>
      <c r="I10" s="8"/>
      <c r="J10" s="8"/>
      <c r="K10" s="8"/>
      <c r="L10" s="8"/>
      <c r="M10" s="8"/>
      <c r="N10" s="8"/>
      <c r="O10" s="8"/>
      <c r="P10" s="8"/>
    </row>
    <row r="11" spans="1:16" ht="24.75" customHeight="1">
      <c r="A11" s="409" t="s">
        <v>876</v>
      </c>
      <c r="B11" s="410">
        <v>226.04364985811122</v>
      </c>
      <c r="C11" s="410">
        <v>11.2</v>
      </c>
      <c r="D11" s="410">
        <v>235.7</v>
      </c>
      <c r="E11" s="410">
        <v>4.3</v>
      </c>
      <c r="F11" s="410">
        <v>255.2</v>
      </c>
      <c r="G11" s="411">
        <v>8.3</v>
      </c>
      <c r="H11" s="8"/>
      <c r="I11" s="8"/>
      <c r="J11" s="8"/>
      <c r="K11" s="8"/>
      <c r="L11" s="8"/>
      <c r="M11" s="8"/>
      <c r="N11" s="8"/>
      <c r="O11" s="8"/>
      <c r="P11" s="8"/>
    </row>
    <row r="12" spans="1:16" ht="24.75" customHeight="1">
      <c r="A12" s="409" t="s">
        <v>877</v>
      </c>
      <c r="B12" s="410">
        <v>226.2</v>
      </c>
      <c r="C12" s="410">
        <v>12.8</v>
      </c>
      <c r="D12" s="410">
        <v>233.7</v>
      </c>
      <c r="E12" s="410">
        <v>3.3</v>
      </c>
      <c r="F12" s="410">
        <v>255</v>
      </c>
      <c r="G12" s="411">
        <v>9.1</v>
      </c>
      <c r="H12" s="8"/>
      <c r="I12" s="8"/>
      <c r="J12" s="8"/>
      <c r="K12" s="8"/>
      <c r="L12" s="8"/>
      <c r="M12" s="8"/>
      <c r="N12" s="8"/>
      <c r="O12" s="8"/>
      <c r="P12" s="8"/>
    </row>
    <row r="13" spans="1:16" ht="24.75" customHeight="1">
      <c r="A13" s="409" t="s">
        <v>878</v>
      </c>
      <c r="B13" s="410">
        <v>222.2</v>
      </c>
      <c r="C13" s="410">
        <v>11.8</v>
      </c>
      <c r="D13" s="410">
        <v>232.6</v>
      </c>
      <c r="E13" s="410">
        <v>4.7</v>
      </c>
      <c r="F13" s="410">
        <v>254.6</v>
      </c>
      <c r="G13" s="411">
        <v>9.5</v>
      </c>
      <c r="H13" s="8"/>
      <c r="I13" s="8"/>
      <c r="J13" s="8"/>
      <c r="K13" s="8"/>
      <c r="L13" s="8"/>
      <c r="M13" s="8"/>
      <c r="N13" s="8"/>
      <c r="O13" s="8"/>
      <c r="P13" s="8"/>
    </row>
    <row r="14" spans="1:16" ht="24.75" customHeight="1">
      <c r="A14" s="409" t="s">
        <v>879</v>
      </c>
      <c r="B14" s="410">
        <v>221.4</v>
      </c>
      <c r="C14" s="410">
        <v>12.4</v>
      </c>
      <c r="D14" s="410">
        <v>235.4</v>
      </c>
      <c r="E14" s="410">
        <v>6.3</v>
      </c>
      <c r="F14" s="410">
        <v>256.6</v>
      </c>
      <c r="G14" s="411">
        <v>9</v>
      </c>
      <c r="H14" s="8"/>
      <c r="I14" s="8"/>
      <c r="J14" s="8"/>
      <c r="K14" s="8"/>
      <c r="L14" s="8"/>
      <c r="M14" s="8"/>
      <c r="N14" s="8"/>
      <c r="O14" s="8"/>
      <c r="P14" s="8"/>
    </row>
    <row r="15" spans="1:16" ht="24.75" customHeight="1">
      <c r="A15" s="409" t="s">
        <v>880</v>
      </c>
      <c r="B15" s="410">
        <v>220.3</v>
      </c>
      <c r="C15" s="410">
        <v>11.5</v>
      </c>
      <c r="D15" s="410">
        <v>234.8</v>
      </c>
      <c r="E15" s="410">
        <v>6.6</v>
      </c>
      <c r="F15" s="410">
        <v>254.5</v>
      </c>
      <c r="G15" s="411">
        <v>8.4</v>
      </c>
      <c r="K15" s="8"/>
      <c r="L15" s="8"/>
      <c r="M15" s="8"/>
      <c r="N15" s="8"/>
      <c r="O15" s="8"/>
      <c r="P15" s="8"/>
    </row>
    <row r="16" spans="1:16" ht="24.75" customHeight="1">
      <c r="A16" s="409" t="s">
        <v>599</v>
      </c>
      <c r="B16" s="410">
        <v>221.86945517278622</v>
      </c>
      <c r="C16" s="410">
        <v>10.7</v>
      </c>
      <c r="D16" s="410">
        <v>239.7</v>
      </c>
      <c r="E16" s="410">
        <v>8</v>
      </c>
      <c r="F16" s="410"/>
      <c r="G16" s="411"/>
      <c r="K16" s="8"/>
      <c r="L16" s="8"/>
      <c r="M16" s="8"/>
      <c r="N16" s="8"/>
      <c r="O16" s="8"/>
      <c r="P16" s="8"/>
    </row>
    <row r="17" spans="1:16" ht="24.75" customHeight="1">
      <c r="A17" s="409" t="s">
        <v>600</v>
      </c>
      <c r="B17" s="410">
        <v>223.4</v>
      </c>
      <c r="C17" s="410">
        <v>8.9</v>
      </c>
      <c r="D17" s="410">
        <v>244</v>
      </c>
      <c r="E17" s="410">
        <v>9.2</v>
      </c>
      <c r="F17" s="410"/>
      <c r="G17" s="411"/>
      <c r="K17" s="8"/>
      <c r="L17" s="8"/>
      <c r="M17" s="8"/>
      <c r="N17" s="8"/>
      <c r="O17" s="8"/>
      <c r="P17" s="8"/>
    </row>
    <row r="18" spans="1:16" ht="24.75" customHeight="1">
      <c r="A18" s="409" t="s">
        <v>601</v>
      </c>
      <c r="B18" s="410">
        <v>227.2</v>
      </c>
      <c r="C18" s="410">
        <v>7.3</v>
      </c>
      <c r="D18" s="410">
        <v>251</v>
      </c>
      <c r="E18" s="410">
        <v>10.5</v>
      </c>
      <c r="F18" s="410"/>
      <c r="G18" s="411"/>
      <c r="K18" s="8"/>
      <c r="L18" s="8"/>
      <c r="M18" s="8"/>
      <c r="N18" s="8"/>
      <c r="O18" s="8"/>
      <c r="P18" s="8"/>
    </row>
    <row r="19" spans="1:7" ht="24.75" customHeight="1" thickBot="1">
      <c r="A19" s="412" t="s">
        <v>510</v>
      </c>
      <c r="B19" s="413">
        <v>222.7</v>
      </c>
      <c r="C19" s="413">
        <v>9.8</v>
      </c>
      <c r="D19" s="413">
        <v>237</v>
      </c>
      <c r="E19" s="413">
        <v>6.4</v>
      </c>
      <c r="F19" s="413"/>
      <c r="G19" s="414"/>
    </row>
    <row r="20" spans="1:4" ht="19.5" customHeight="1" thickTop="1">
      <c r="A20" s="7" t="s">
        <v>511</v>
      </c>
      <c r="D20" s="8"/>
    </row>
    <row r="21" spans="1:7" ht="19.5" customHeight="1">
      <c r="A21" s="7"/>
      <c r="G21" s="89"/>
    </row>
    <row r="23" spans="1:2" ht="12.75">
      <c r="A23" s="28"/>
      <c r="B23" s="28"/>
    </row>
    <row r="24" spans="1:2" ht="12.75">
      <c r="A24" s="16"/>
      <c r="B24" s="28"/>
    </row>
    <row r="25" spans="1:2" ht="12.75">
      <c r="A25" s="16"/>
      <c r="B25" s="28"/>
    </row>
    <row r="26" spans="1:2" ht="12.75">
      <c r="A26" s="16"/>
      <c r="B26" s="28"/>
    </row>
    <row r="27" spans="1:2" ht="12.75">
      <c r="A27" s="28"/>
      <c r="B27" s="28"/>
    </row>
  </sheetData>
  <sheetProtection/>
  <mergeCells count="8">
    <mergeCell ref="A5:A6"/>
    <mergeCell ref="B5:C5"/>
    <mergeCell ref="D5:E5"/>
    <mergeCell ref="F5:G5"/>
    <mergeCell ref="A1:G1"/>
    <mergeCell ref="A2:I2"/>
    <mergeCell ref="A3:I3"/>
    <mergeCell ref="A4:I4"/>
  </mergeCells>
  <printOptions/>
  <pageMargins left="0.75" right="0.75" top="1" bottom="1" header="0.5" footer="0.5"/>
  <pageSetup fitToHeight="1" fitToWidth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zoomScalePageLayoutView="0" workbookViewId="0" topLeftCell="A1">
      <selection activeCell="A1" sqref="A1:K1"/>
    </sheetView>
  </sheetViews>
  <sheetFormatPr defaultColWidth="9.140625" defaultRowHeight="16.5" customHeight="1"/>
  <cols>
    <col min="1" max="1" width="47.8515625" style="9" customWidth="1"/>
    <col min="2" max="3" width="10.57421875" style="9" bestFit="1" customWidth="1"/>
    <col min="4" max="5" width="10.57421875" style="40" bestFit="1" customWidth="1"/>
    <col min="6" max="6" width="9.28125" style="9" bestFit="1" customWidth="1"/>
    <col min="7" max="7" width="2.421875" style="40" bestFit="1" customWidth="1"/>
    <col min="8" max="8" width="7.7109375" style="9" bestFit="1" customWidth="1"/>
    <col min="9" max="9" width="11.140625" style="40" bestFit="1" customWidth="1"/>
    <col min="10" max="10" width="2.140625" style="40" customWidth="1"/>
    <col min="11" max="11" width="7.7109375" style="40" bestFit="1" customWidth="1"/>
    <col min="12" max="16384" width="9.140625" style="9" customWidth="1"/>
  </cols>
  <sheetData>
    <row r="1" spans="1:11" ht="12.75">
      <c r="A1" s="1706" t="s">
        <v>460</v>
      </c>
      <c r="B1" s="1706"/>
      <c r="C1" s="1706"/>
      <c r="D1" s="1706"/>
      <c r="E1" s="1706"/>
      <c r="F1" s="1706"/>
      <c r="G1" s="1706"/>
      <c r="H1" s="1706"/>
      <c r="I1" s="1706"/>
      <c r="J1" s="1706"/>
      <c r="K1" s="1706"/>
    </row>
    <row r="2" spans="1:11" ht="15.75">
      <c r="A2" s="1712" t="s">
        <v>1026</v>
      </c>
      <c r="B2" s="1712"/>
      <c r="C2" s="1712"/>
      <c r="D2" s="1712"/>
      <c r="E2" s="1712"/>
      <c r="F2" s="1712"/>
      <c r="G2" s="1712"/>
      <c r="H2" s="1712"/>
      <c r="I2" s="1712"/>
      <c r="J2" s="1712"/>
      <c r="K2" s="1712"/>
    </row>
    <row r="3" spans="4:11" ht="13.5" thickBot="1">
      <c r="D3" s="9"/>
      <c r="E3" s="9"/>
      <c r="G3" s="9"/>
      <c r="I3" s="1708" t="s">
        <v>473</v>
      </c>
      <c r="J3" s="1708"/>
      <c r="K3" s="1708"/>
    </row>
    <row r="4" spans="1:11" ht="13.5" thickTop="1">
      <c r="A4" s="537"/>
      <c r="B4" s="571">
        <v>2011</v>
      </c>
      <c r="C4" s="571">
        <v>2012</v>
      </c>
      <c r="D4" s="572">
        <v>2012</v>
      </c>
      <c r="E4" s="573">
        <v>2013</v>
      </c>
      <c r="F4" s="1713" t="s">
        <v>1502</v>
      </c>
      <c r="G4" s="1714"/>
      <c r="H4" s="1714"/>
      <c r="I4" s="1714"/>
      <c r="J4" s="1714"/>
      <c r="K4" s="1715"/>
    </row>
    <row r="5" spans="1:11" ht="12.75">
      <c r="A5" s="134" t="s">
        <v>350</v>
      </c>
      <c r="B5" s="574" t="s">
        <v>972</v>
      </c>
      <c r="C5" s="543" t="s">
        <v>598</v>
      </c>
      <c r="D5" s="544" t="s">
        <v>973</v>
      </c>
      <c r="E5" s="912" t="s">
        <v>1501</v>
      </c>
      <c r="F5" s="1711" t="s">
        <v>471</v>
      </c>
      <c r="G5" s="1703"/>
      <c r="H5" s="1704"/>
      <c r="I5" s="1711" t="s">
        <v>317</v>
      </c>
      <c r="J5" s="1703"/>
      <c r="K5" s="1705"/>
    </row>
    <row r="6" spans="1:11" ht="12.75">
      <c r="A6" s="134"/>
      <c r="B6" s="575"/>
      <c r="C6" s="575"/>
      <c r="D6" s="576"/>
      <c r="E6" s="577"/>
      <c r="F6" s="578" t="s">
        <v>436</v>
      </c>
      <c r="G6" s="579" t="s">
        <v>433</v>
      </c>
      <c r="H6" s="580" t="s">
        <v>425</v>
      </c>
      <c r="I6" s="581" t="s">
        <v>436</v>
      </c>
      <c r="J6" s="579" t="s">
        <v>433</v>
      </c>
      <c r="K6" s="582" t="s">
        <v>425</v>
      </c>
    </row>
    <row r="7" spans="1:11" ht="16.5" customHeight="1">
      <c r="A7" s="555" t="s">
        <v>438</v>
      </c>
      <c r="B7" s="954">
        <v>225052.17180779998</v>
      </c>
      <c r="C7" s="954">
        <v>335249.88524578</v>
      </c>
      <c r="D7" s="954">
        <v>392044.69230621</v>
      </c>
      <c r="E7" s="957">
        <v>406479.81023859006</v>
      </c>
      <c r="F7" s="956">
        <v>110197.71343798001</v>
      </c>
      <c r="G7" s="967"/>
      <c r="H7" s="957">
        <v>48.965407688707636</v>
      </c>
      <c r="I7" s="955">
        <v>14435.11793238006</v>
      </c>
      <c r="J7" s="968"/>
      <c r="K7" s="958">
        <v>3.6820082545857766</v>
      </c>
    </row>
    <row r="8" spans="1:11" ht="16.5" customHeight="1">
      <c r="A8" s="559" t="s">
        <v>1279</v>
      </c>
      <c r="B8" s="959">
        <v>5226.43692243</v>
      </c>
      <c r="C8" s="959">
        <v>6411.15471451</v>
      </c>
      <c r="D8" s="959">
        <v>9151.98225451</v>
      </c>
      <c r="E8" s="963">
        <v>12199.47093024</v>
      </c>
      <c r="F8" s="962">
        <v>1184.7177920800004</v>
      </c>
      <c r="G8" s="969"/>
      <c r="H8" s="1490">
        <v>22.667790880544544</v>
      </c>
      <c r="I8" s="1491">
        <v>3047.488675730001</v>
      </c>
      <c r="J8" s="1492"/>
      <c r="K8" s="1493">
        <v>33.298673347276555</v>
      </c>
    </row>
    <row r="9" spans="1:11" ht="16.5" customHeight="1">
      <c r="A9" s="559" t="s">
        <v>997</v>
      </c>
      <c r="B9" s="959">
        <v>6730.614</v>
      </c>
      <c r="C9" s="959">
        <v>7367.8789</v>
      </c>
      <c r="D9" s="959">
        <v>7368.17732</v>
      </c>
      <c r="E9" s="963">
        <v>6722.919279999999</v>
      </c>
      <c r="F9" s="962">
        <v>637.2649000000001</v>
      </c>
      <c r="G9" s="969"/>
      <c r="H9" s="1495">
        <v>9.468154019826427</v>
      </c>
      <c r="I9" s="1491">
        <v>-645.2580400000006</v>
      </c>
      <c r="J9" s="1492"/>
      <c r="K9" s="1496">
        <v>-8.757363076055839</v>
      </c>
    </row>
    <row r="10" spans="1:11" ht="16.5" customHeight="1">
      <c r="A10" s="559" t="s">
        <v>998</v>
      </c>
      <c r="B10" s="959">
        <v>0</v>
      </c>
      <c r="C10" s="959">
        <v>0</v>
      </c>
      <c r="D10" s="959">
        <v>0</v>
      </c>
      <c r="E10" s="963">
        <v>0</v>
      </c>
      <c r="F10" s="962">
        <v>0</v>
      </c>
      <c r="G10" s="969"/>
      <c r="H10" s="1490"/>
      <c r="I10" s="1491"/>
      <c r="J10" s="1492"/>
      <c r="K10" s="1496"/>
    </row>
    <row r="11" spans="1:11" ht="16.5" customHeight="1">
      <c r="A11" s="559" t="s">
        <v>999</v>
      </c>
      <c r="B11" s="959">
        <v>213095.12088536998</v>
      </c>
      <c r="C11" s="959">
        <v>321470.85163127</v>
      </c>
      <c r="D11" s="959">
        <v>375524.5327317</v>
      </c>
      <c r="E11" s="963">
        <v>387557.4200283501</v>
      </c>
      <c r="F11" s="962">
        <v>108375.73074590004</v>
      </c>
      <c r="G11" s="969"/>
      <c r="H11" s="1495">
        <v>50.85791279294399</v>
      </c>
      <c r="I11" s="1491">
        <v>12032.887296650093</v>
      </c>
      <c r="J11" s="1492"/>
      <c r="K11" s="1496">
        <v>3.2042879353629865</v>
      </c>
    </row>
    <row r="12" spans="1:11" ht="16.5" customHeight="1">
      <c r="A12" s="555" t="s">
        <v>439</v>
      </c>
      <c r="B12" s="954">
        <v>52436.37697209001</v>
      </c>
      <c r="C12" s="954">
        <v>23861.603664799997</v>
      </c>
      <c r="D12" s="954">
        <v>28223.24826484</v>
      </c>
      <c r="E12" s="957">
        <v>19355.46830944</v>
      </c>
      <c r="F12" s="956">
        <v>-28574.773307290012</v>
      </c>
      <c r="G12" s="967"/>
      <c r="H12" s="1497">
        <v>-54.49417934137466</v>
      </c>
      <c r="I12" s="1498">
        <v>-8867.779955400001</v>
      </c>
      <c r="J12" s="1499"/>
      <c r="K12" s="1500">
        <v>-31.42012525343271</v>
      </c>
    </row>
    <row r="13" spans="1:11" ht="16.5" customHeight="1">
      <c r="A13" s="559" t="s">
        <v>1000</v>
      </c>
      <c r="B13" s="959">
        <v>28178.857369250003</v>
      </c>
      <c r="C13" s="959">
        <v>20238.893664799998</v>
      </c>
      <c r="D13" s="959">
        <v>25072.94426484</v>
      </c>
      <c r="E13" s="963">
        <v>16464.39430944</v>
      </c>
      <c r="F13" s="962">
        <v>-7939.963704450005</v>
      </c>
      <c r="G13" s="969"/>
      <c r="H13" s="1495">
        <v>-28.177025066724106</v>
      </c>
      <c r="I13" s="1491">
        <v>-8608.549955400002</v>
      </c>
      <c r="J13" s="1492"/>
      <c r="K13" s="1496">
        <v>-34.33402102469411</v>
      </c>
    </row>
    <row r="14" spans="1:11" ht="16.5" customHeight="1">
      <c r="A14" s="559" t="s">
        <v>1001</v>
      </c>
      <c r="B14" s="959">
        <v>348.2</v>
      </c>
      <c r="C14" s="959">
        <v>368.2</v>
      </c>
      <c r="D14" s="959">
        <v>382</v>
      </c>
      <c r="E14" s="963">
        <v>383.2</v>
      </c>
      <c r="F14" s="962">
        <v>20</v>
      </c>
      <c r="G14" s="969"/>
      <c r="H14" s="1495">
        <v>5.743825387708214</v>
      </c>
      <c r="I14" s="1491">
        <v>1.1999999999999886</v>
      </c>
      <c r="J14" s="1492"/>
      <c r="K14" s="1496">
        <v>0.31413612565444726</v>
      </c>
    </row>
    <row r="15" spans="1:11" ht="16.5" customHeight="1">
      <c r="A15" s="559" t="s">
        <v>1002</v>
      </c>
      <c r="B15" s="959">
        <v>3144.308000000001</v>
      </c>
      <c r="C15" s="959">
        <v>3254.51</v>
      </c>
      <c r="D15" s="959">
        <v>2768.3039999999996</v>
      </c>
      <c r="E15" s="963">
        <v>2507.874</v>
      </c>
      <c r="F15" s="962">
        <v>110.20199999999886</v>
      </c>
      <c r="G15" s="969"/>
      <c r="H15" s="1495">
        <v>3.5048093252950676</v>
      </c>
      <c r="I15" s="1491">
        <v>-260.43</v>
      </c>
      <c r="J15" s="1492"/>
      <c r="K15" s="1496">
        <v>-9.407565065108452</v>
      </c>
    </row>
    <row r="16" spans="1:11" ht="16.5" customHeight="1">
      <c r="A16" s="559" t="s">
        <v>1003</v>
      </c>
      <c r="B16" s="959">
        <v>20765.011602840004</v>
      </c>
      <c r="C16" s="959">
        <v>0</v>
      </c>
      <c r="D16" s="959">
        <v>0</v>
      </c>
      <c r="E16" s="963">
        <v>0</v>
      </c>
      <c r="F16" s="962">
        <v>-20765.011602840004</v>
      </c>
      <c r="G16" s="969"/>
      <c r="H16" s="1495">
        <v>-100</v>
      </c>
      <c r="I16" s="1491">
        <v>0</v>
      </c>
      <c r="J16" s="1492"/>
      <c r="K16" s="1493"/>
    </row>
    <row r="17" spans="1:11" ht="16.5" customHeight="1">
      <c r="A17" s="583" t="s">
        <v>1004</v>
      </c>
      <c r="B17" s="954">
        <v>0</v>
      </c>
      <c r="C17" s="954">
        <v>0</v>
      </c>
      <c r="D17" s="954">
        <v>0</v>
      </c>
      <c r="E17" s="957">
        <v>0</v>
      </c>
      <c r="F17" s="956">
        <v>0</v>
      </c>
      <c r="G17" s="967"/>
      <c r="H17" s="1501"/>
      <c r="I17" s="1498">
        <v>0</v>
      </c>
      <c r="J17" s="1499"/>
      <c r="K17" s="1502"/>
    </row>
    <row r="18" spans="1:11" ht="16.5" customHeight="1">
      <c r="A18" s="555" t="s">
        <v>1005</v>
      </c>
      <c r="B18" s="954">
        <v>2582.27786871</v>
      </c>
      <c r="C18" s="954">
        <v>241.59786871</v>
      </c>
      <c r="D18" s="954">
        <v>14.79786871</v>
      </c>
      <c r="E18" s="957">
        <v>580</v>
      </c>
      <c r="F18" s="956">
        <v>-2340.68</v>
      </c>
      <c r="G18" s="967"/>
      <c r="H18" s="1497">
        <v>-90.64400188540932</v>
      </c>
      <c r="I18" s="1498">
        <v>565.20213129</v>
      </c>
      <c r="J18" s="1499"/>
      <c r="K18" s="1500">
        <v>3819.4833483557786</v>
      </c>
    </row>
    <row r="19" spans="1:11" ht="16.5" customHeight="1">
      <c r="A19" s="559" t="s">
        <v>442</v>
      </c>
      <c r="B19" s="959">
        <v>2572.27786871</v>
      </c>
      <c r="C19" s="959">
        <v>18.29786870999999</v>
      </c>
      <c r="D19" s="960">
        <v>14.79786871</v>
      </c>
      <c r="E19" s="961">
        <v>10</v>
      </c>
      <c r="F19" s="962">
        <v>-2553.98</v>
      </c>
      <c r="G19" s="969"/>
      <c r="H19" s="1495">
        <v>-99.2886511627464</v>
      </c>
      <c r="I19" s="1491">
        <v>-4.7978687099999995</v>
      </c>
      <c r="J19" s="1492"/>
      <c r="K19" s="1496">
        <v>-32.422700890417616</v>
      </c>
    </row>
    <row r="20" spans="1:11" ht="16.5" customHeight="1">
      <c r="A20" s="559" t="s">
        <v>1006</v>
      </c>
      <c r="B20" s="959">
        <v>10</v>
      </c>
      <c r="C20" s="959">
        <v>223.3</v>
      </c>
      <c r="D20" s="960">
        <v>0</v>
      </c>
      <c r="E20" s="961">
        <v>570</v>
      </c>
      <c r="F20" s="962">
        <v>213.3</v>
      </c>
      <c r="G20" s="969"/>
      <c r="H20" s="1495">
        <v>2133</v>
      </c>
      <c r="I20" s="1491">
        <v>570</v>
      </c>
      <c r="J20" s="1492"/>
      <c r="K20" s="1493"/>
    </row>
    <row r="21" spans="1:11" ht="16.5" customHeight="1">
      <c r="A21" s="555" t="s">
        <v>1007</v>
      </c>
      <c r="B21" s="954">
        <v>8327.68</v>
      </c>
      <c r="C21" s="954">
        <v>1125.09786871</v>
      </c>
      <c r="D21" s="954">
        <v>473.27786871</v>
      </c>
      <c r="E21" s="957">
        <v>4628.62737427</v>
      </c>
      <c r="F21" s="956">
        <v>-7202.582131290001</v>
      </c>
      <c r="G21" s="967"/>
      <c r="H21" s="1497">
        <v>-86.48966016093318</v>
      </c>
      <c r="I21" s="1498">
        <v>4155.34950556</v>
      </c>
      <c r="J21" s="1499"/>
      <c r="K21" s="1500">
        <v>877.993622834323</v>
      </c>
    </row>
    <row r="22" spans="1:11" ht="16.5" customHeight="1">
      <c r="A22" s="559" t="s">
        <v>443</v>
      </c>
      <c r="B22" s="959">
        <v>2096.5</v>
      </c>
      <c r="C22" s="959">
        <v>1125.09786871</v>
      </c>
      <c r="D22" s="959">
        <v>473.27786871</v>
      </c>
      <c r="E22" s="963">
        <v>1664.21737427</v>
      </c>
      <c r="F22" s="962">
        <v>-971.4021312899999</v>
      </c>
      <c r="G22" s="969"/>
      <c r="H22" s="1495">
        <v>-46.33446846124493</v>
      </c>
      <c r="I22" s="1491">
        <v>1190.9395055599998</v>
      </c>
      <c r="J22" s="1492"/>
      <c r="K22" s="1496">
        <v>251.6364242439879</v>
      </c>
    </row>
    <row r="23" spans="1:11" ht="16.5" customHeight="1">
      <c r="A23" s="559" t="s">
        <v>1008</v>
      </c>
      <c r="B23" s="959">
        <v>6231.18</v>
      </c>
      <c r="C23" s="959">
        <v>0</v>
      </c>
      <c r="D23" s="959">
        <v>0</v>
      </c>
      <c r="E23" s="963">
        <v>2964.41</v>
      </c>
      <c r="F23" s="962">
        <v>-6231.18</v>
      </c>
      <c r="G23" s="969"/>
      <c r="H23" s="1495">
        <v>-100</v>
      </c>
      <c r="I23" s="1491">
        <v>2964.41</v>
      </c>
      <c r="J23" s="1492"/>
      <c r="K23" s="1493"/>
    </row>
    <row r="24" spans="1:11" ht="16.5" customHeight="1">
      <c r="A24" s="555" t="s">
        <v>444</v>
      </c>
      <c r="B24" s="954">
        <v>4422.28936785</v>
      </c>
      <c r="C24" s="954">
        <v>4470.660560210001</v>
      </c>
      <c r="D24" s="954">
        <v>4518.33211349</v>
      </c>
      <c r="E24" s="957">
        <v>4587.362766</v>
      </c>
      <c r="F24" s="956">
        <v>48.37119236000035</v>
      </c>
      <c r="G24" s="967"/>
      <c r="H24" s="1497">
        <v>1.0938043247838651</v>
      </c>
      <c r="I24" s="1498">
        <v>69.03065251000044</v>
      </c>
      <c r="J24" s="1499"/>
      <c r="K24" s="1500">
        <v>1.5277905823678055</v>
      </c>
    </row>
    <row r="25" spans="1:11" ht="16.5" customHeight="1">
      <c r="A25" s="555" t="s">
        <v>445</v>
      </c>
      <c r="B25" s="954">
        <v>29223.071827490003</v>
      </c>
      <c r="C25" s="954">
        <v>30634.26797546</v>
      </c>
      <c r="D25" s="954">
        <v>30408.155337730004</v>
      </c>
      <c r="E25" s="957">
        <v>38655.843926730005</v>
      </c>
      <c r="F25" s="956">
        <v>1411.1961479699967</v>
      </c>
      <c r="G25" s="967"/>
      <c r="H25" s="1497">
        <v>4.829047939588922</v>
      </c>
      <c r="I25" s="1498">
        <v>8247.688589000001</v>
      </c>
      <c r="J25" s="1499"/>
      <c r="K25" s="1500">
        <v>27.123278269913293</v>
      </c>
    </row>
    <row r="26" spans="1:11" ht="16.5" customHeight="1">
      <c r="A26" s="584" t="s">
        <v>446</v>
      </c>
      <c r="B26" s="970">
        <v>322043.86784394</v>
      </c>
      <c r="C26" s="970">
        <v>395583.11318367</v>
      </c>
      <c r="D26" s="970">
        <v>455682.50375969</v>
      </c>
      <c r="E26" s="971">
        <v>474287.11261503</v>
      </c>
      <c r="F26" s="972">
        <v>73539.24533973</v>
      </c>
      <c r="G26" s="973"/>
      <c r="H26" s="1503">
        <v>22.83516398932538</v>
      </c>
      <c r="I26" s="1504">
        <v>18604.608855340048</v>
      </c>
      <c r="J26" s="1505"/>
      <c r="K26" s="1506">
        <v>4.082800788232902</v>
      </c>
    </row>
    <row r="27" spans="1:11" ht="16.5" customHeight="1">
      <c r="A27" s="555" t="s">
        <v>447</v>
      </c>
      <c r="B27" s="954">
        <v>234188.76353819</v>
      </c>
      <c r="C27" s="954">
        <v>260688.18240050995</v>
      </c>
      <c r="D27" s="954">
        <v>319323.21070028003</v>
      </c>
      <c r="E27" s="957">
        <v>283184.19121351</v>
      </c>
      <c r="F27" s="956">
        <v>26499.41886231996</v>
      </c>
      <c r="G27" s="967"/>
      <c r="H27" s="1497">
        <v>11.315410040157031</v>
      </c>
      <c r="I27" s="1498">
        <v>-36139.019486770034</v>
      </c>
      <c r="J27" s="1499"/>
      <c r="K27" s="1500">
        <v>-11.317379468757277</v>
      </c>
    </row>
    <row r="28" spans="1:11" ht="16.5" customHeight="1">
      <c r="A28" s="559" t="s">
        <v>1009</v>
      </c>
      <c r="B28" s="959">
        <v>141931.480013872</v>
      </c>
      <c r="C28" s="959">
        <v>160599.645328808</v>
      </c>
      <c r="D28" s="959">
        <v>170491.686875334</v>
      </c>
      <c r="E28" s="963">
        <v>192039.52617062602</v>
      </c>
      <c r="F28" s="962">
        <v>18668.16531493599</v>
      </c>
      <c r="G28" s="969"/>
      <c r="H28" s="1495">
        <v>13.15294204859374</v>
      </c>
      <c r="I28" s="1491">
        <v>21547.83929529201</v>
      </c>
      <c r="J28" s="1492"/>
      <c r="K28" s="1496">
        <v>12.638645138779173</v>
      </c>
    </row>
    <row r="29" spans="1:11" ht="16.5" customHeight="1">
      <c r="A29" s="559" t="s">
        <v>1010</v>
      </c>
      <c r="B29" s="959">
        <v>23431.563178128</v>
      </c>
      <c r="C29" s="959">
        <v>23389.379550191992</v>
      </c>
      <c r="D29" s="959">
        <v>30353.971786665996</v>
      </c>
      <c r="E29" s="963">
        <v>27737.088768373997</v>
      </c>
      <c r="F29" s="962">
        <v>-42.183627936006815</v>
      </c>
      <c r="G29" s="969"/>
      <c r="H29" s="1495">
        <v>-0.18002908135204046</v>
      </c>
      <c r="I29" s="1491">
        <v>-2616.883018291999</v>
      </c>
      <c r="J29" s="1492"/>
      <c r="K29" s="1496">
        <v>-8.621221093186735</v>
      </c>
    </row>
    <row r="30" spans="1:11" ht="16.5" customHeight="1">
      <c r="A30" s="559" t="s">
        <v>1011</v>
      </c>
      <c r="B30" s="959">
        <v>54277.46827534</v>
      </c>
      <c r="C30" s="959">
        <v>62240.46763325</v>
      </c>
      <c r="D30" s="959">
        <v>100137.84686063</v>
      </c>
      <c r="E30" s="963">
        <v>49766.3830744</v>
      </c>
      <c r="F30" s="962">
        <v>7962.999357910005</v>
      </c>
      <c r="G30" s="969"/>
      <c r="H30" s="1495">
        <v>14.670911541995874</v>
      </c>
      <c r="I30" s="1491">
        <v>-50371.46378623</v>
      </c>
      <c r="J30" s="1492"/>
      <c r="K30" s="1496">
        <v>-50.302123887620695</v>
      </c>
    </row>
    <row r="31" spans="1:11" ht="16.5" customHeight="1">
      <c r="A31" s="559" t="s">
        <v>1012</v>
      </c>
      <c r="B31" s="959">
        <v>1784.0809251599999</v>
      </c>
      <c r="C31" s="959">
        <v>2326.316480090001</v>
      </c>
      <c r="D31" s="959">
        <v>3154.34064104</v>
      </c>
      <c r="E31" s="963">
        <v>3513.66507284</v>
      </c>
      <c r="F31" s="962">
        <v>542.235554930001</v>
      </c>
      <c r="G31" s="969"/>
      <c r="H31" s="1495">
        <v>30.392990995146263</v>
      </c>
      <c r="I31" s="1491">
        <v>359.3244318000002</v>
      </c>
      <c r="J31" s="1492"/>
      <c r="K31" s="1496">
        <v>11.391427644971449</v>
      </c>
    </row>
    <row r="32" spans="1:11" ht="16.5" customHeight="1">
      <c r="A32" s="559" t="s">
        <v>1013</v>
      </c>
      <c r="B32" s="959">
        <v>3550.39618998</v>
      </c>
      <c r="C32" s="959">
        <v>4055.83430358</v>
      </c>
      <c r="D32" s="959">
        <v>6064.78048169</v>
      </c>
      <c r="E32" s="963">
        <v>5527.609501110001</v>
      </c>
      <c r="F32" s="962">
        <v>505.4381135999997</v>
      </c>
      <c r="G32" s="969"/>
      <c r="H32" s="1495">
        <v>14.23610455155561</v>
      </c>
      <c r="I32" s="1491">
        <v>-537.1709805799992</v>
      </c>
      <c r="J32" s="1492"/>
      <c r="K32" s="1496">
        <v>-8.857220507844534</v>
      </c>
    </row>
    <row r="33" spans="1:11" ht="16.5" customHeight="1">
      <c r="A33" s="559" t="s">
        <v>1014</v>
      </c>
      <c r="B33" s="959">
        <v>9213.774955710003</v>
      </c>
      <c r="C33" s="959">
        <v>8076.53910459</v>
      </c>
      <c r="D33" s="959">
        <v>9120.584054920006</v>
      </c>
      <c r="E33" s="963">
        <v>4599.9186261600025</v>
      </c>
      <c r="F33" s="962">
        <v>-1137.2358511200036</v>
      </c>
      <c r="G33" s="969"/>
      <c r="H33" s="1495">
        <v>-12.342778682859306</v>
      </c>
      <c r="I33" s="1491">
        <v>-4520.665428760003</v>
      </c>
      <c r="J33" s="1492"/>
      <c r="K33" s="1496">
        <v>-49.56552564549171</v>
      </c>
    </row>
    <row r="34" spans="1:11" ht="16.5" customHeight="1">
      <c r="A34" s="555" t="s">
        <v>1015</v>
      </c>
      <c r="B34" s="954">
        <v>0</v>
      </c>
      <c r="C34" s="954">
        <v>27172.401908780008</v>
      </c>
      <c r="D34" s="954">
        <v>2372.7961585999947</v>
      </c>
      <c r="E34" s="957">
        <v>56950.11928332</v>
      </c>
      <c r="F34" s="956">
        <v>27172.401908780008</v>
      </c>
      <c r="G34" s="967"/>
      <c r="H34" s="1501"/>
      <c r="I34" s="1498">
        <v>54577.32312472</v>
      </c>
      <c r="J34" s="1499"/>
      <c r="K34" s="1500">
        <v>2300.1269167985297</v>
      </c>
    </row>
    <row r="35" spans="1:11" ht="16.5" customHeight="1">
      <c r="A35" s="555" t="s">
        <v>448</v>
      </c>
      <c r="B35" s="954">
        <v>8280.34555804</v>
      </c>
      <c r="C35" s="954">
        <v>9087.202920509999</v>
      </c>
      <c r="D35" s="954">
        <v>9231.153389719997</v>
      </c>
      <c r="E35" s="957">
        <v>8496.181700879997</v>
      </c>
      <c r="F35" s="956">
        <v>806.8573624699984</v>
      </c>
      <c r="G35" s="967"/>
      <c r="H35" s="1497">
        <v>9.74424746907526</v>
      </c>
      <c r="I35" s="1498">
        <v>-734.9716888399998</v>
      </c>
      <c r="J35" s="1499"/>
      <c r="K35" s="1500">
        <v>-7.961861945209138</v>
      </c>
    </row>
    <row r="36" spans="1:11" ht="16.5" customHeight="1">
      <c r="A36" s="559" t="s">
        <v>1016</v>
      </c>
      <c r="B36" s="959">
        <v>40.44235803999996</v>
      </c>
      <c r="C36" s="959">
        <v>23.249740509999274</v>
      </c>
      <c r="D36" s="959">
        <v>77.4402697199993</v>
      </c>
      <c r="E36" s="963">
        <v>19.286020880000116</v>
      </c>
      <c r="F36" s="962">
        <v>-17.192617530000685</v>
      </c>
      <c r="G36" s="969"/>
      <c r="H36" s="1495">
        <v>-42.51141220053524</v>
      </c>
      <c r="I36" s="1491">
        <v>-58.15424883999919</v>
      </c>
      <c r="J36" s="1492"/>
      <c r="K36" s="1496">
        <v>-75.09561762926116</v>
      </c>
    </row>
    <row r="37" spans="1:11" ht="16.5" customHeight="1">
      <c r="A37" s="559" t="s">
        <v>1017</v>
      </c>
      <c r="B37" s="959">
        <v>0</v>
      </c>
      <c r="C37" s="959">
        <v>0</v>
      </c>
      <c r="D37" s="959">
        <v>0</v>
      </c>
      <c r="E37" s="963">
        <v>0</v>
      </c>
      <c r="F37" s="962">
        <v>0</v>
      </c>
      <c r="G37" s="969"/>
      <c r="H37" s="1490"/>
      <c r="I37" s="1491">
        <v>0</v>
      </c>
      <c r="J37" s="1492"/>
      <c r="K37" s="1493"/>
    </row>
    <row r="38" spans="1:11" ht="16.5" customHeight="1">
      <c r="A38" s="559" t="s">
        <v>1018</v>
      </c>
      <c r="B38" s="959">
        <v>0</v>
      </c>
      <c r="C38" s="959">
        <v>0</v>
      </c>
      <c r="D38" s="959">
        <v>0</v>
      </c>
      <c r="E38" s="963">
        <v>0</v>
      </c>
      <c r="F38" s="962">
        <v>0</v>
      </c>
      <c r="G38" s="969"/>
      <c r="H38" s="1490"/>
      <c r="I38" s="1491">
        <v>0</v>
      </c>
      <c r="J38" s="1492"/>
      <c r="K38" s="1493"/>
    </row>
    <row r="39" spans="1:11" ht="16.5" customHeight="1">
      <c r="A39" s="559" t="s">
        <v>1019</v>
      </c>
      <c r="B39" s="959">
        <v>0</v>
      </c>
      <c r="C39" s="959">
        <v>0</v>
      </c>
      <c r="D39" s="959">
        <v>0</v>
      </c>
      <c r="E39" s="963">
        <v>0</v>
      </c>
      <c r="F39" s="962">
        <v>0</v>
      </c>
      <c r="G39" s="969"/>
      <c r="H39" s="1490"/>
      <c r="I39" s="1491">
        <v>0</v>
      </c>
      <c r="J39" s="1492"/>
      <c r="K39" s="1493"/>
    </row>
    <row r="40" spans="1:11" ht="16.5" customHeight="1">
      <c r="A40" s="559" t="s">
        <v>1020</v>
      </c>
      <c r="B40" s="959">
        <v>0</v>
      </c>
      <c r="C40" s="959">
        <v>0</v>
      </c>
      <c r="D40" s="959">
        <v>0</v>
      </c>
      <c r="E40" s="963">
        <v>0</v>
      </c>
      <c r="F40" s="962">
        <v>0</v>
      </c>
      <c r="G40" s="969"/>
      <c r="H40" s="1490"/>
      <c r="I40" s="1491">
        <v>0</v>
      </c>
      <c r="J40" s="1494"/>
      <c r="K40" s="1493"/>
    </row>
    <row r="41" spans="1:11" ht="16.5" customHeight="1">
      <c r="A41" s="559" t="s">
        <v>1021</v>
      </c>
      <c r="B41" s="959">
        <v>8239.9032</v>
      </c>
      <c r="C41" s="959">
        <v>9063.95318</v>
      </c>
      <c r="D41" s="959">
        <v>9153.713119999999</v>
      </c>
      <c r="E41" s="963">
        <v>8476.895679999998</v>
      </c>
      <c r="F41" s="962">
        <v>824.0499799999998</v>
      </c>
      <c r="G41" s="969"/>
      <c r="H41" s="1495">
        <v>10.000724037631894</v>
      </c>
      <c r="I41" s="1491">
        <v>-676.8174400000007</v>
      </c>
      <c r="J41" s="1494"/>
      <c r="K41" s="1496">
        <v>-7.393911422909011</v>
      </c>
    </row>
    <row r="42" spans="1:11" ht="16.5" customHeight="1">
      <c r="A42" s="559" t="s">
        <v>1022</v>
      </c>
      <c r="B42" s="959">
        <v>0</v>
      </c>
      <c r="C42" s="959">
        <v>0</v>
      </c>
      <c r="D42" s="959">
        <v>0</v>
      </c>
      <c r="E42" s="963">
        <v>0</v>
      </c>
      <c r="F42" s="962">
        <v>0</v>
      </c>
      <c r="G42" s="969"/>
      <c r="H42" s="1495"/>
      <c r="I42" s="1491">
        <v>0</v>
      </c>
      <c r="J42" s="1492"/>
      <c r="K42" s="1496"/>
    </row>
    <row r="43" spans="1:11" ht="16.5" customHeight="1">
      <c r="A43" s="555" t="s">
        <v>449</v>
      </c>
      <c r="B43" s="954">
        <v>50427.28249886</v>
      </c>
      <c r="C43" s="954">
        <v>72956.33304463001</v>
      </c>
      <c r="D43" s="954">
        <v>85303.68450728</v>
      </c>
      <c r="E43" s="957">
        <v>86738.57940952998</v>
      </c>
      <c r="F43" s="956">
        <v>22529.050545770013</v>
      </c>
      <c r="G43" s="967"/>
      <c r="H43" s="1497">
        <v>44.67631295872294</v>
      </c>
      <c r="I43" s="1498">
        <v>1434.8949022499728</v>
      </c>
      <c r="J43" s="1507"/>
      <c r="K43" s="1500">
        <v>1.6821019051381252</v>
      </c>
    </row>
    <row r="44" spans="1:11" ht="16.5" customHeight="1" thickBot="1">
      <c r="A44" s="561" t="s">
        <v>450</v>
      </c>
      <c r="B44" s="964">
        <v>29147.51874884999</v>
      </c>
      <c r="C44" s="964">
        <v>25679.037540530004</v>
      </c>
      <c r="D44" s="964">
        <v>39451.6543767</v>
      </c>
      <c r="E44" s="966">
        <v>38918.04639193999</v>
      </c>
      <c r="F44" s="965">
        <v>-3468.4812083199868</v>
      </c>
      <c r="G44" s="974"/>
      <c r="H44" s="1508">
        <v>-11.899747756253987</v>
      </c>
      <c r="I44" s="1509">
        <v>-533.6079847600049</v>
      </c>
      <c r="J44" s="1510"/>
      <c r="K44" s="1511">
        <v>-1.3525617447240739</v>
      </c>
    </row>
    <row r="45" spans="1:11" ht="16.5" customHeight="1" thickTop="1">
      <c r="A45" s="585" t="s">
        <v>992</v>
      </c>
      <c r="B45" s="11"/>
      <c r="C45" s="11"/>
      <c r="D45" s="586"/>
      <c r="E45" s="562"/>
      <c r="F45" s="562"/>
      <c r="G45" s="562"/>
      <c r="H45" s="562"/>
      <c r="I45" s="562"/>
      <c r="J45" s="562"/>
      <c r="K45" s="562"/>
    </row>
    <row r="46" spans="1:11" ht="16.5" customHeight="1">
      <c r="A46" s="1486" t="s">
        <v>1504</v>
      </c>
      <c r="B46" s="1487"/>
      <c r="C46" s="1488"/>
      <c r="D46" s="568"/>
      <c r="E46" s="568"/>
      <c r="F46" s="569"/>
      <c r="G46" s="569"/>
      <c r="H46" s="568"/>
      <c r="I46" s="569"/>
      <c r="J46" s="569"/>
      <c r="K46" s="569"/>
    </row>
    <row r="47" spans="1:11" ht="16.5" customHeight="1">
      <c r="A47" s="1486" t="s">
        <v>1505</v>
      </c>
      <c r="B47" s="1487"/>
      <c r="C47" s="1489"/>
      <c r="D47" s="568"/>
      <c r="E47" s="568"/>
      <c r="F47" s="569"/>
      <c r="G47" s="569"/>
      <c r="H47" s="568"/>
      <c r="I47" s="569"/>
      <c r="J47" s="569"/>
      <c r="K47" s="569"/>
    </row>
    <row r="48" spans="1:11" ht="16.5" customHeight="1">
      <c r="A48" s="587" t="s">
        <v>993</v>
      </c>
      <c r="B48" s="11"/>
      <c r="C48" s="11"/>
      <c r="D48" s="586"/>
      <c r="E48" s="562"/>
      <c r="F48" s="562"/>
      <c r="G48" s="562"/>
      <c r="H48" s="562"/>
      <c r="I48" s="562"/>
      <c r="J48" s="562"/>
      <c r="K48" s="562"/>
    </row>
    <row r="49" spans="1:11" ht="16.5" customHeight="1">
      <c r="A49" s="975" t="s">
        <v>1023</v>
      </c>
      <c r="B49" s="976">
        <v>216771.82624976</v>
      </c>
      <c r="C49" s="976">
        <v>326162.68232526997</v>
      </c>
      <c r="D49" s="977">
        <v>382813.53891649</v>
      </c>
      <c r="E49" s="977">
        <v>397983.62853771006</v>
      </c>
      <c r="F49" s="977">
        <v>90393.15703009997</v>
      </c>
      <c r="G49" s="978" t="s">
        <v>412</v>
      </c>
      <c r="H49" s="976">
        <v>41.69967960963288</v>
      </c>
      <c r="I49" s="977">
        <v>16804.118831800075</v>
      </c>
      <c r="J49" s="978" t="s">
        <v>413</v>
      </c>
      <c r="K49" s="977">
        <v>4.389635455256419</v>
      </c>
    </row>
    <row r="50" spans="1:11" ht="16.5" customHeight="1">
      <c r="A50" s="975" t="s">
        <v>1024</v>
      </c>
      <c r="B50" s="976">
        <v>17416.894788430025</v>
      </c>
      <c r="C50" s="976">
        <v>-65474.54455605002</v>
      </c>
      <c r="D50" s="977">
        <v>-63490.3235891</v>
      </c>
      <c r="E50" s="977">
        <v>-114799.44270834998</v>
      </c>
      <c r="F50" s="977">
        <v>-63893.74029907005</v>
      </c>
      <c r="G50" s="978" t="s">
        <v>412</v>
      </c>
      <c r="H50" s="976">
        <v>-366.8492063322011</v>
      </c>
      <c r="I50" s="977">
        <v>-52943.14832982998</v>
      </c>
      <c r="J50" s="978" t="s">
        <v>413</v>
      </c>
      <c r="K50" s="977">
        <v>83.38774373315565</v>
      </c>
    </row>
    <row r="51" spans="1:11" ht="16.5" customHeight="1">
      <c r="A51" s="975" t="s">
        <v>1025</v>
      </c>
      <c r="B51" s="976">
        <v>50351.729420219985</v>
      </c>
      <c r="C51" s="976">
        <v>68001.10260970001</v>
      </c>
      <c r="D51" s="976">
        <v>94347.18354625</v>
      </c>
      <c r="E51" s="976">
        <v>87000.78187473997</v>
      </c>
      <c r="F51" s="977">
        <v>-1348.3258559299757</v>
      </c>
      <c r="G51" s="978" t="s">
        <v>412</v>
      </c>
      <c r="H51" s="976">
        <v>-2.6778143898042996</v>
      </c>
      <c r="I51" s="977">
        <v>-5712.372460930029</v>
      </c>
      <c r="J51" s="978" t="s">
        <v>413</v>
      </c>
      <c r="K51" s="977">
        <v>-6.054629556726262</v>
      </c>
    </row>
  </sheetData>
  <sheetProtection/>
  <mergeCells count="6">
    <mergeCell ref="F5:H5"/>
    <mergeCell ref="I5:K5"/>
    <mergeCell ref="A1:K1"/>
    <mergeCell ref="A2:K2"/>
    <mergeCell ref="I3:K3"/>
    <mergeCell ref="F4:K4"/>
  </mergeCells>
  <printOptions/>
  <pageMargins left="0.7" right="0.7" top="0.75" bottom="0.75" header="0.3" footer="0.3"/>
  <pageSetup fitToHeight="1" fitToWidth="1" horizontalDpi="600" verticalDpi="600" orientation="portrait" scale="70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2"/>
  <sheetViews>
    <sheetView zoomScalePageLayoutView="0" workbookViewId="0" topLeftCell="A1">
      <selection activeCell="A1" sqref="A1:M1"/>
    </sheetView>
  </sheetViews>
  <sheetFormatPr defaultColWidth="9.140625" defaultRowHeight="24.75" customHeight="1"/>
  <cols>
    <col min="1" max="1" width="6.28125" style="338" customWidth="1"/>
    <col min="2" max="2" width="34.28125" style="324" bestFit="1" customWidth="1"/>
    <col min="3" max="3" width="7.140625" style="324" customWidth="1"/>
    <col min="4" max="4" width="8.140625" style="324" bestFit="1" customWidth="1"/>
    <col min="5" max="5" width="8.28125" style="324" bestFit="1" customWidth="1"/>
    <col min="6" max="6" width="8.140625" style="324" bestFit="1" customWidth="1"/>
    <col min="7" max="7" width="8.7109375" style="324" bestFit="1" customWidth="1"/>
    <col min="8" max="8" width="8.28125" style="324" bestFit="1" customWidth="1"/>
    <col min="9" max="9" width="8.140625" style="324" bestFit="1" customWidth="1"/>
    <col min="10" max="13" width="7.140625" style="324" bestFit="1" customWidth="1"/>
    <col min="14" max="14" width="5.57421875" style="324" customWidth="1"/>
    <col min="15" max="16384" width="9.140625" style="324" customWidth="1"/>
  </cols>
  <sheetData>
    <row r="1" spans="1:13" ht="12.75">
      <c r="A1" s="1890" t="s">
        <v>358</v>
      </c>
      <c r="B1" s="1890"/>
      <c r="C1" s="1890"/>
      <c r="D1" s="1890"/>
      <c r="E1" s="1890"/>
      <c r="F1" s="1890"/>
      <c r="G1" s="1890"/>
      <c r="H1" s="1890"/>
      <c r="I1" s="1890"/>
      <c r="J1" s="1890"/>
      <c r="K1" s="1890"/>
      <c r="L1" s="1890"/>
      <c r="M1" s="1890"/>
    </row>
    <row r="2" spans="1:13" ht="12.75">
      <c r="A2" s="1890" t="s">
        <v>849</v>
      </c>
      <c r="B2" s="1890"/>
      <c r="C2" s="1890"/>
      <c r="D2" s="1890"/>
      <c r="E2" s="1890"/>
      <c r="F2" s="1890"/>
      <c r="G2" s="1890"/>
      <c r="H2" s="1890"/>
      <c r="I2" s="1890"/>
      <c r="J2" s="1890"/>
      <c r="K2" s="1890"/>
      <c r="L2" s="1890"/>
      <c r="M2" s="1890"/>
    </row>
    <row r="3" spans="1:13" ht="12.75">
      <c r="A3" s="1890" t="s">
        <v>541</v>
      </c>
      <c r="B3" s="1890"/>
      <c r="C3" s="1890"/>
      <c r="D3" s="1890"/>
      <c r="E3" s="1890"/>
      <c r="F3" s="1890"/>
      <c r="G3" s="1890"/>
      <c r="H3" s="1890"/>
      <c r="I3" s="1890"/>
      <c r="J3" s="1890"/>
      <c r="K3" s="1890"/>
      <c r="L3" s="1890"/>
      <c r="M3" s="1890"/>
    </row>
    <row r="4" spans="1:13" ht="12.75">
      <c r="A4" s="1890" t="s">
        <v>441</v>
      </c>
      <c r="B4" s="1890"/>
      <c r="C4" s="1890"/>
      <c r="D4" s="1890"/>
      <c r="E4" s="1890"/>
      <c r="F4" s="1890"/>
      <c r="G4" s="1890"/>
      <c r="H4" s="1890"/>
      <c r="I4" s="1890"/>
      <c r="J4" s="1890"/>
      <c r="K4" s="1890"/>
      <c r="L4" s="1890"/>
      <c r="M4" s="1890"/>
    </row>
    <row r="5" spans="1:13" ht="12.75">
      <c r="A5" s="1890" t="s">
        <v>1378</v>
      </c>
      <c r="B5" s="1890"/>
      <c r="C5" s="1890"/>
      <c r="D5" s="1890"/>
      <c r="E5" s="1890"/>
      <c r="F5" s="1890"/>
      <c r="G5" s="1890"/>
      <c r="H5" s="1890"/>
      <c r="I5" s="1890"/>
      <c r="J5" s="1890"/>
      <c r="K5" s="1890"/>
      <c r="L5" s="1890"/>
      <c r="M5" s="1890"/>
    </row>
    <row r="6" spans="1:13" ht="13.5" thickBot="1">
      <c r="A6" s="352"/>
      <c r="B6" s="352"/>
      <c r="C6" s="352"/>
      <c r="D6" s="352"/>
      <c r="E6" s="352"/>
      <c r="F6" s="352"/>
      <c r="G6" s="352"/>
      <c r="H6" s="352"/>
      <c r="I6" s="352"/>
      <c r="J6" s="352"/>
      <c r="K6" s="352"/>
      <c r="L6" s="352"/>
      <c r="M6" s="352"/>
    </row>
    <row r="7" spans="1:13" ht="16.5" thickTop="1">
      <c r="A7" s="1887" t="s">
        <v>542</v>
      </c>
      <c r="B7" s="1898" t="s">
        <v>543</v>
      </c>
      <c r="C7" s="356" t="s">
        <v>463</v>
      </c>
      <c r="D7" s="376" t="s">
        <v>758</v>
      </c>
      <c r="E7" s="1899" t="s">
        <v>471</v>
      </c>
      <c r="F7" s="1900"/>
      <c r="G7" s="1901" t="s">
        <v>336</v>
      </c>
      <c r="H7" s="1901"/>
      <c r="I7" s="1900"/>
      <c r="J7" s="1891" t="s">
        <v>839</v>
      </c>
      <c r="K7" s="1892"/>
      <c r="L7" s="1892"/>
      <c r="M7" s="1893"/>
    </row>
    <row r="8" spans="1:13" ht="12.75">
      <c r="A8" s="1888"/>
      <c r="B8" s="1895"/>
      <c r="C8" s="357" t="s">
        <v>464</v>
      </c>
      <c r="D8" s="377" t="s">
        <v>1377</v>
      </c>
      <c r="E8" s="377" t="s">
        <v>1286</v>
      </c>
      <c r="F8" s="377" t="s">
        <v>1377</v>
      </c>
      <c r="G8" s="377" t="s">
        <v>1265</v>
      </c>
      <c r="H8" s="377" t="s">
        <v>1286</v>
      </c>
      <c r="I8" s="377" t="s">
        <v>1377</v>
      </c>
      <c r="J8" s="1894" t="s">
        <v>545</v>
      </c>
      <c r="K8" s="1894" t="s">
        <v>546</v>
      </c>
      <c r="L8" s="1894" t="s">
        <v>547</v>
      </c>
      <c r="M8" s="1896" t="s">
        <v>548</v>
      </c>
    </row>
    <row r="9" spans="1:13" ht="12.75">
      <c r="A9" s="1889"/>
      <c r="B9" s="378">
        <v>1</v>
      </c>
      <c r="C9" s="379">
        <v>2</v>
      </c>
      <c r="D9" s="378">
        <v>3</v>
      </c>
      <c r="E9" s="378">
        <v>4</v>
      </c>
      <c r="F9" s="378">
        <v>5</v>
      </c>
      <c r="G9" s="380">
        <v>6</v>
      </c>
      <c r="H9" s="381">
        <v>7</v>
      </c>
      <c r="I9" s="381">
        <v>8</v>
      </c>
      <c r="J9" s="1895"/>
      <c r="K9" s="1895"/>
      <c r="L9" s="1895"/>
      <c r="M9" s="1897"/>
    </row>
    <row r="10" spans="1:13" ht="24.75" customHeight="1">
      <c r="A10" s="358"/>
      <c r="B10" s="496" t="s">
        <v>549</v>
      </c>
      <c r="C10" s="497">
        <v>100</v>
      </c>
      <c r="D10" s="498">
        <v>214.3</v>
      </c>
      <c r="E10" s="498">
        <v>257.7</v>
      </c>
      <c r="F10" s="498">
        <v>259.9</v>
      </c>
      <c r="G10" s="499">
        <v>277.5</v>
      </c>
      <c r="H10" s="499">
        <v>277.7</v>
      </c>
      <c r="I10" s="499">
        <v>279</v>
      </c>
      <c r="J10" s="500">
        <v>21.278581427904797</v>
      </c>
      <c r="K10" s="501">
        <v>0.8537058595265705</v>
      </c>
      <c r="L10" s="501">
        <v>7.348980377068102</v>
      </c>
      <c r="M10" s="502">
        <v>0.4681310767014679</v>
      </c>
    </row>
    <row r="11" spans="1:13" ht="24.75" customHeight="1">
      <c r="A11" s="345">
        <v>1</v>
      </c>
      <c r="B11" s="359" t="s">
        <v>550</v>
      </c>
      <c r="C11" s="344">
        <v>26.97</v>
      </c>
      <c r="D11" s="362">
        <v>157</v>
      </c>
      <c r="E11" s="362">
        <v>187.3</v>
      </c>
      <c r="F11" s="362">
        <v>187.3</v>
      </c>
      <c r="G11" s="363">
        <v>187.3</v>
      </c>
      <c r="H11" s="363">
        <v>187.3</v>
      </c>
      <c r="I11" s="364">
        <v>187.3</v>
      </c>
      <c r="J11" s="360">
        <v>19.299363057324854</v>
      </c>
      <c r="K11" s="360">
        <v>0</v>
      </c>
      <c r="L11" s="360">
        <v>0</v>
      </c>
      <c r="M11" s="361">
        <v>0</v>
      </c>
    </row>
    <row r="12" spans="1:13" ht="24.75" customHeight="1">
      <c r="A12" s="343"/>
      <c r="B12" s="367" t="s">
        <v>551</v>
      </c>
      <c r="C12" s="346">
        <v>9.8</v>
      </c>
      <c r="D12" s="365">
        <v>150.2</v>
      </c>
      <c r="E12" s="365">
        <v>177.7</v>
      </c>
      <c r="F12" s="365">
        <v>177.7</v>
      </c>
      <c r="G12" s="14">
        <v>177.7</v>
      </c>
      <c r="H12" s="14">
        <v>177.7</v>
      </c>
      <c r="I12" s="366">
        <v>177.7</v>
      </c>
      <c r="J12" s="368">
        <v>18.308921438082564</v>
      </c>
      <c r="K12" s="368">
        <v>0</v>
      </c>
      <c r="L12" s="368">
        <v>0</v>
      </c>
      <c r="M12" s="369">
        <v>0</v>
      </c>
    </row>
    <row r="13" spans="1:13" ht="27.75" customHeight="1">
      <c r="A13" s="343"/>
      <c r="B13" s="367" t="s">
        <v>552</v>
      </c>
      <c r="C13" s="346">
        <v>17.17</v>
      </c>
      <c r="D13" s="365">
        <v>160.9</v>
      </c>
      <c r="E13" s="365">
        <v>192.8</v>
      </c>
      <c r="F13" s="365">
        <v>192.8</v>
      </c>
      <c r="G13" s="14">
        <v>192.8</v>
      </c>
      <c r="H13" s="14">
        <v>192.8</v>
      </c>
      <c r="I13" s="366">
        <v>192.8</v>
      </c>
      <c r="J13" s="368">
        <v>19.825978868862663</v>
      </c>
      <c r="K13" s="368">
        <v>0</v>
      </c>
      <c r="L13" s="368">
        <v>0</v>
      </c>
      <c r="M13" s="369">
        <v>0</v>
      </c>
    </row>
    <row r="14" spans="1:13" ht="18.75" customHeight="1">
      <c r="A14" s="345">
        <v>1.1</v>
      </c>
      <c r="B14" s="359" t="s">
        <v>553</v>
      </c>
      <c r="C14" s="347">
        <v>2.82</v>
      </c>
      <c r="D14" s="362">
        <v>199.3</v>
      </c>
      <c r="E14" s="362">
        <v>236.5</v>
      </c>
      <c r="F14" s="362">
        <v>236.5</v>
      </c>
      <c r="G14" s="363">
        <v>236.5</v>
      </c>
      <c r="H14" s="363">
        <v>236.5</v>
      </c>
      <c r="I14" s="364">
        <v>236.5</v>
      </c>
      <c r="J14" s="360">
        <v>18.665328650275967</v>
      </c>
      <c r="K14" s="360">
        <v>0</v>
      </c>
      <c r="L14" s="360">
        <v>0</v>
      </c>
      <c r="M14" s="361">
        <v>0</v>
      </c>
    </row>
    <row r="15" spans="1:13" ht="24.75" customHeight="1">
      <c r="A15" s="345"/>
      <c r="B15" s="367" t="s">
        <v>551</v>
      </c>
      <c r="C15" s="348">
        <v>0.31</v>
      </c>
      <c r="D15" s="365">
        <v>171.5</v>
      </c>
      <c r="E15" s="365">
        <v>215.4</v>
      </c>
      <c r="F15" s="365">
        <v>215.4</v>
      </c>
      <c r="G15" s="14">
        <v>215.4</v>
      </c>
      <c r="H15" s="14">
        <v>215.4</v>
      </c>
      <c r="I15" s="366">
        <v>215.4</v>
      </c>
      <c r="J15" s="368">
        <v>25.59766763848397</v>
      </c>
      <c r="K15" s="368">
        <v>0</v>
      </c>
      <c r="L15" s="368">
        <v>0</v>
      </c>
      <c r="M15" s="369">
        <v>0</v>
      </c>
    </row>
    <row r="16" spans="1:13" ht="24.75" customHeight="1">
      <c r="A16" s="345"/>
      <c r="B16" s="367" t="s">
        <v>552</v>
      </c>
      <c r="C16" s="348">
        <v>2.51</v>
      </c>
      <c r="D16" s="365">
        <v>202.7</v>
      </c>
      <c r="E16" s="365">
        <v>239.1</v>
      </c>
      <c r="F16" s="365">
        <v>239.1</v>
      </c>
      <c r="G16" s="14">
        <v>239.1</v>
      </c>
      <c r="H16" s="14">
        <v>239.1</v>
      </c>
      <c r="I16" s="366">
        <v>239.1</v>
      </c>
      <c r="J16" s="368">
        <v>17.957572767636904</v>
      </c>
      <c r="K16" s="368">
        <v>0</v>
      </c>
      <c r="L16" s="368">
        <v>0</v>
      </c>
      <c r="M16" s="369">
        <v>0</v>
      </c>
    </row>
    <row r="17" spans="1:13" ht="24.75" customHeight="1">
      <c r="A17" s="345">
        <v>1.2</v>
      </c>
      <c r="B17" s="359" t="s">
        <v>554</v>
      </c>
      <c r="C17" s="347">
        <v>1.14</v>
      </c>
      <c r="D17" s="362">
        <v>164.1</v>
      </c>
      <c r="E17" s="362">
        <v>210</v>
      </c>
      <c r="F17" s="362">
        <v>210</v>
      </c>
      <c r="G17" s="363">
        <v>210</v>
      </c>
      <c r="H17" s="363">
        <v>210</v>
      </c>
      <c r="I17" s="364">
        <v>210</v>
      </c>
      <c r="J17" s="360">
        <v>27.970749542961613</v>
      </c>
      <c r="K17" s="360">
        <v>0</v>
      </c>
      <c r="L17" s="360">
        <v>0</v>
      </c>
      <c r="M17" s="361">
        <v>0</v>
      </c>
    </row>
    <row r="18" spans="1:13" ht="24.75" customHeight="1">
      <c r="A18" s="345"/>
      <c r="B18" s="367" t="s">
        <v>551</v>
      </c>
      <c r="C18" s="348">
        <v>0.19</v>
      </c>
      <c r="D18" s="365">
        <v>161</v>
      </c>
      <c r="E18" s="365">
        <v>187.3</v>
      </c>
      <c r="F18" s="365">
        <v>187.3</v>
      </c>
      <c r="G18" s="14">
        <v>187.3</v>
      </c>
      <c r="H18" s="14">
        <v>187.3</v>
      </c>
      <c r="I18" s="366">
        <v>187.3</v>
      </c>
      <c r="J18" s="368">
        <v>16.33540372670808</v>
      </c>
      <c r="K18" s="368">
        <v>0</v>
      </c>
      <c r="L18" s="368">
        <v>0</v>
      </c>
      <c r="M18" s="369">
        <v>0</v>
      </c>
    </row>
    <row r="19" spans="1:13" ht="24.75" customHeight="1">
      <c r="A19" s="345"/>
      <c r="B19" s="367" t="s">
        <v>552</v>
      </c>
      <c r="C19" s="348">
        <v>0.95</v>
      </c>
      <c r="D19" s="365">
        <v>164.7</v>
      </c>
      <c r="E19" s="365">
        <v>214.5</v>
      </c>
      <c r="F19" s="365">
        <v>214.5</v>
      </c>
      <c r="G19" s="14">
        <v>214.5</v>
      </c>
      <c r="H19" s="14">
        <v>214.5</v>
      </c>
      <c r="I19" s="366">
        <v>214.5</v>
      </c>
      <c r="J19" s="368">
        <v>30.236794171220396</v>
      </c>
      <c r="K19" s="368">
        <v>0</v>
      </c>
      <c r="L19" s="368">
        <v>0</v>
      </c>
      <c r="M19" s="369">
        <v>0</v>
      </c>
    </row>
    <row r="20" spans="1:13" ht="24.75" customHeight="1">
      <c r="A20" s="345">
        <v>1.3</v>
      </c>
      <c r="B20" s="359" t="s">
        <v>555</v>
      </c>
      <c r="C20" s="347">
        <v>0.55</v>
      </c>
      <c r="D20" s="362">
        <v>204.1</v>
      </c>
      <c r="E20" s="362">
        <v>290.6</v>
      </c>
      <c r="F20" s="362">
        <v>290.6</v>
      </c>
      <c r="G20" s="363">
        <v>290.6</v>
      </c>
      <c r="H20" s="363">
        <v>290.6</v>
      </c>
      <c r="I20" s="364">
        <v>290.6</v>
      </c>
      <c r="J20" s="360">
        <v>42.38118569328762</v>
      </c>
      <c r="K20" s="360">
        <v>0</v>
      </c>
      <c r="L20" s="360">
        <v>0</v>
      </c>
      <c r="M20" s="361">
        <v>0</v>
      </c>
    </row>
    <row r="21" spans="1:13" ht="24.75" customHeight="1">
      <c r="A21" s="345"/>
      <c r="B21" s="367" t="s">
        <v>551</v>
      </c>
      <c r="C21" s="348">
        <v>0.1</v>
      </c>
      <c r="D21" s="365">
        <v>182.3</v>
      </c>
      <c r="E21" s="365">
        <v>250</v>
      </c>
      <c r="F21" s="365">
        <v>250</v>
      </c>
      <c r="G21" s="14">
        <v>250</v>
      </c>
      <c r="H21" s="14">
        <v>250</v>
      </c>
      <c r="I21" s="366">
        <v>250</v>
      </c>
      <c r="J21" s="368">
        <v>37.13658804168952</v>
      </c>
      <c r="K21" s="368">
        <v>0</v>
      </c>
      <c r="L21" s="368">
        <v>0</v>
      </c>
      <c r="M21" s="369">
        <v>0</v>
      </c>
    </row>
    <row r="22" spans="1:13" ht="24.75" customHeight="1">
      <c r="A22" s="345"/>
      <c r="B22" s="367" t="s">
        <v>552</v>
      </c>
      <c r="C22" s="348">
        <v>0.45</v>
      </c>
      <c r="D22" s="365">
        <v>209</v>
      </c>
      <c r="E22" s="365">
        <v>299.9</v>
      </c>
      <c r="F22" s="365">
        <v>299.9</v>
      </c>
      <c r="G22" s="14">
        <v>299.9</v>
      </c>
      <c r="H22" s="14">
        <v>299.9</v>
      </c>
      <c r="I22" s="366">
        <v>299.9</v>
      </c>
      <c r="J22" s="368">
        <v>43.49282296650716</v>
      </c>
      <c r="K22" s="368">
        <v>0</v>
      </c>
      <c r="L22" s="368">
        <v>0</v>
      </c>
      <c r="M22" s="369">
        <v>0</v>
      </c>
    </row>
    <row r="23" spans="1:13" ht="24.75" customHeight="1">
      <c r="A23" s="345">
        <v>1.4</v>
      </c>
      <c r="B23" s="359" t="s">
        <v>846</v>
      </c>
      <c r="C23" s="347">
        <v>4.01</v>
      </c>
      <c r="D23" s="362">
        <v>180.2</v>
      </c>
      <c r="E23" s="362">
        <v>227.9</v>
      </c>
      <c r="F23" s="362">
        <v>227.9</v>
      </c>
      <c r="G23" s="363">
        <v>227.9</v>
      </c>
      <c r="H23" s="363">
        <v>227.9</v>
      </c>
      <c r="I23" s="364">
        <v>227.9</v>
      </c>
      <c r="J23" s="360">
        <v>26.47058823529413</v>
      </c>
      <c r="K23" s="360">
        <v>0</v>
      </c>
      <c r="L23" s="360">
        <v>0</v>
      </c>
      <c r="M23" s="361">
        <v>0</v>
      </c>
    </row>
    <row r="24" spans="1:13" ht="24.75" customHeight="1">
      <c r="A24" s="345"/>
      <c r="B24" s="367" t="s">
        <v>551</v>
      </c>
      <c r="C24" s="348">
        <v>0.17</v>
      </c>
      <c r="D24" s="365">
        <v>152.2</v>
      </c>
      <c r="E24" s="365">
        <v>194.8</v>
      </c>
      <c r="F24" s="365">
        <v>194.8</v>
      </c>
      <c r="G24" s="14">
        <v>194.8</v>
      </c>
      <c r="H24" s="14">
        <v>194.8</v>
      </c>
      <c r="I24" s="366">
        <v>194.8</v>
      </c>
      <c r="J24" s="368">
        <v>27.989487516425783</v>
      </c>
      <c r="K24" s="368">
        <v>0</v>
      </c>
      <c r="L24" s="368">
        <v>0</v>
      </c>
      <c r="M24" s="369">
        <v>0</v>
      </c>
    </row>
    <row r="25" spans="1:13" ht="24.75" customHeight="1">
      <c r="A25" s="345"/>
      <c r="B25" s="367" t="s">
        <v>552</v>
      </c>
      <c r="C25" s="348">
        <v>3.84</v>
      </c>
      <c r="D25" s="365">
        <v>181.5</v>
      </c>
      <c r="E25" s="365">
        <v>229.4</v>
      </c>
      <c r="F25" s="365">
        <v>229.4</v>
      </c>
      <c r="G25" s="14">
        <v>229.4</v>
      </c>
      <c r="H25" s="14">
        <v>229.4</v>
      </c>
      <c r="I25" s="366">
        <v>229.4</v>
      </c>
      <c r="J25" s="368">
        <v>26.39118457300276</v>
      </c>
      <c r="K25" s="368">
        <v>0</v>
      </c>
      <c r="L25" s="368">
        <v>0</v>
      </c>
      <c r="M25" s="369">
        <v>0</v>
      </c>
    </row>
    <row r="26" spans="1:13" s="338" customFormat="1" ht="24.75" customHeight="1">
      <c r="A26" s="345">
        <v>1.5</v>
      </c>
      <c r="B26" s="359" t="s">
        <v>556</v>
      </c>
      <c r="C26" s="347">
        <v>10.55</v>
      </c>
      <c r="D26" s="362">
        <v>174.5</v>
      </c>
      <c r="E26" s="362">
        <v>207.8</v>
      </c>
      <c r="F26" s="362">
        <v>207.8</v>
      </c>
      <c r="G26" s="363">
        <v>207.8</v>
      </c>
      <c r="H26" s="363">
        <v>207.8</v>
      </c>
      <c r="I26" s="364">
        <v>207.8</v>
      </c>
      <c r="J26" s="360">
        <v>19.08309455587394</v>
      </c>
      <c r="K26" s="360">
        <v>0</v>
      </c>
      <c r="L26" s="360">
        <v>0</v>
      </c>
      <c r="M26" s="361">
        <v>0</v>
      </c>
    </row>
    <row r="27" spans="1:13" ht="24.75" customHeight="1">
      <c r="A27" s="345"/>
      <c r="B27" s="367" t="s">
        <v>551</v>
      </c>
      <c r="C27" s="348">
        <v>6.8</v>
      </c>
      <c r="D27" s="365">
        <v>164.5</v>
      </c>
      <c r="E27" s="365">
        <v>194.7</v>
      </c>
      <c r="F27" s="365">
        <v>194.7</v>
      </c>
      <c r="G27" s="14">
        <v>194.7</v>
      </c>
      <c r="H27" s="14">
        <v>194.7</v>
      </c>
      <c r="I27" s="366">
        <v>194.7</v>
      </c>
      <c r="J27" s="368">
        <v>18.358662613981764</v>
      </c>
      <c r="K27" s="368">
        <v>0</v>
      </c>
      <c r="L27" s="368">
        <v>0</v>
      </c>
      <c r="M27" s="369">
        <v>0</v>
      </c>
    </row>
    <row r="28" spans="1:15" ht="24.75" customHeight="1">
      <c r="A28" s="345"/>
      <c r="B28" s="367" t="s">
        <v>552</v>
      </c>
      <c r="C28" s="348">
        <v>3.75</v>
      </c>
      <c r="D28" s="365">
        <v>192.8</v>
      </c>
      <c r="E28" s="365">
        <v>231.6</v>
      </c>
      <c r="F28" s="365">
        <v>231.6</v>
      </c>
      <c r="G28" s="14">
        <v>231.6</v>
      </c>
      <c r="H28" s="14">
        <v>231.6</v>
      </c>
      <c r="I28" s="366">
        <v>231.6</v>
      </c>
      <c r="J28" s="368">
        <v>20.124481327800822</v>
      </c>
      <c r="K28" s="368">
        <v>0</v>
      </c>
      <c r="L28" s="368">
        <v>0</v>
      </c>
      <c r="M28" s="369">
        <v>0</v>
      </c>
      <c r="O28" s="353"/>
    </row>
    <row r="29" spans="1:13" s="338" customFormat="1" ht="24.75" customHeight="1">
      <c r="A29" s="345">
        <v>1.6</v>
      </c>
      <c r="B29" s="359" t="s">
        <v>847</v>
      </c>
      <c r="C29" s="347">
        <v>7.9</v>
      </c>
      <c r="D29" s="362">
        <v>102.5</v>
      </c>
      <c r="E29" s="362">
        <v>111.3</v>
      </c>
      <c r="F29" s="362">
        <v>111.3</v>
      </c>
      <c r="G29" s="363">
        <v>111.3</v>
      </c>
      <c r="H29" s="363">
        <v>111.3</v>
      </c>
      <c r="I29" s="364">
        <v>111.3</v>
      </c>
      <c r="J29" s="360">
        <v>8.585365853658544</v>
      </c>
      <c r="K29" s="360">
        <v>0</v>
      </c>
      <c r="L29" s="360">
        <v>0</v>
      </c>
      <c r="M29" s="361">
        <v>0</v>
      </c>
    </row>
    <row r="30" spans="1:13" ht="24.75" customHeight="1">
      <c r="A30" s="345"/>
      <c r="B30" s="367" t="s">
        <v>551</v>
      </c>
      <c r="C30" s="348">
        <v>2.24</v>
      </c>
      <c r="D30" s="365">
        <v>101.4</v>
      </c>
      <c r="E30" s="365">
        <v>115.3</v>
      </c>
      <c r="F30" s="365">
        <v>115.3</v>
      </c>
      <c r="G30" s="14">
        <v>115.3</v>
      </c>
      <c r="H30" s="14">
        <v>115.3</v>
      </c>
      <c r="I30" s="366">
        <v>115.3</v>
      </c>
      <c r="J30" s="368">
        <v>13.708086785009854</v>
      </c>
      <c r="K30" s="368">
        <v>0</v>
      </c>
      <c r="L30" s="368">
        <v>0</v>
      </c>
      <c r="M30" s="369">
        <v>0</v>
      </c>
    </row>
    <row r="31" spans="1:13" ht="24.75" customHeight="1">
      <c r="A31" s="345"/>
      <c r="B31" s="367" t="s">
        <v>552</v>
      </c>
      <c r="C31" s="348">
        <v>5.66</v>
      </c>
      <c r="D31" s="365">
        <v>102.9</v>
      </c>
      <c r="E31" s="365">
        <v>109.7</v>
      </c>
      <c r="F31" s="365">
        <v>109.7</v>
      </c>
      <c r="G31" s="14">
        <v>109.7</v>
      </c>
      <c r="H31" s="14">
        <v>109.7</v>
      </c>
      <c r="I31" s="366">
        <v>109.7</v>
      </c>
      <c r="J31" s="368">
        <v>6.608357628765788</v>
      </c>
      <c r="K31" s="368">
        <v>0</v>
      </c>
      <c r="L31" s="368">
        <v>0</v>
      </c>
      <c r="M31" s="369">
        <v>0</v>
      </c>
    </row>
    <row r="32" spans="1:13" s="338" customFormat="1" ht="18.75" customHeight="1">
      <c r="A32" s="345">
        <v>2</v>
      </c>
      <c r="B32" s="359" t="s">
        <v>557</v>
      </c>
      <c r="C32" s="347">
        <v>73.03</v>
      </c>
      <c r="D32" s="362">
        <v>235.4</v>
      </c>
      <c r="E32" s="362">
        <v>283.7</v>
      </c>
      <c r="F32" s="362">
        <v>286.6</v>
      </c>
      <c r="G32" s="363">
        <v>310.8</v>
      </c>
      <c r="H32" s="363">
        <v>311</v>
      </c>
      <c r="I32" s="364">
        <v>312.8</v>
      </c>
      <c r="J32" s="360">
        <v>21.750212404418008</v>
      </c>
      <c r="K32" s="360">
        <v>1.0222065562213771</v>
      </c>
      <c r="L32" s="360">
        <v>9.141660851360768</v>
      </c>
      <c r="M32" s="361">
        <v>0.5787781350482248</v>
      </c>
    </row>
    <row r="33" spans="1:13" ht="18" customHeight="1">
      <c r="A33" s="345">
        <v>2.1</v>
      </c>
      <c r="B33" s="359" t="s">
        <v>558</v>
      </c>
      <c r="C33" s="347">
        <v>39.49</v>
      </c>
      <c r="D33" s="362">
        <v>275.7</v>
      </c>
      <c r="E33" s="362">
        <v>320.1</v>
      </c>
      <c r="F33" s="362">
        <v>323.7</v>
      </c>
      <c r="G33" s="363">
        <v>359.7</v>
      </c>
      <c r="H33" s="363">
        <v>360.2</v>
      </c>
      <c r="I33" s="364">
        <v>363.2</v>
      </c>
      <c r="J33" s="360">
        <v>17.41022850924918</v>
      </c>
      <c r="K33" s="360">
        <v>1.1246485473289454</v>
      </c>
      <c r="L33" s="360">
        <v>12.202656780970031</v>
      </c>
      <c r="M33" s="361">
        <v>0.8328706274292017</v>
      </c>
    </row>
    <row r="34" spans="1:13" ht="24.75" customHeight="1">
      <c r="A34" s="345"/>
      <c r="B34" s="367" t="s">
        <v>559</v>
      </c>
      <c r="C34" s="346">
        <v>20.49</v>
      </c>
      <c r="D34" s="365">
        <v>276.5</v>
      </c>
      <c r="E34" s="365">
        <v>321</v>
      </c>
      <c r="F34" s="365">
        <v>324</v>
      </c>
      <c r="G34" s="14">
        <v>354.3</v>
      </c>
      <c r="H34" s="14">
        <v>353.6</v>
      </c>
      <c r="I34" s="366">
        <v>355.7</v>
      </c>
      <c r="J34" s="368">
        <v>17.17902350813742</v>
      </c>
      <c r="K34" s="368">
        <v>0.9345794392523317</v>
      </c>
      <c r="L34" s="368">
        <v>9.78395061728395</v>
      </c>
      <c r="M34" s="369">
        <v>0.5938914027149309</v>
      </c>
    </row>
    <row r="35" spans="1:13" ht="24.75" customHeight="1">
      <c r="A35" s="345"/>
      <c r="B35" s="367" t="s">
        <v>560</v>
      </c>
      <c r="C35" s="346">
        <v>19</v>
      </c>
      <c r="D35" s="365">
        <v>274.9</v>
      </c>
      <c r="E35" s="365">
        <v>319.2</v>
      </c>
      <c r="F35" s="365">
        <v>323.3</v>
      </c>
      <c r="G35" s="14">
        <v>365.5</v>
      </c>
      <c r="H35" s="14">
        <v>367.2</v>
      </c>
      <c r="I35" s="366">
        <v>371.2</v>
      </c>
      <c r="J35" s="368">
        <v>17.606402328119316</v>
      </c>
      <c r="K35" s="368">
        <v>1.2844611528822156</v>
      </c>
      <c r="L35" s="368">
        <v>14.815960408289499</v>
      </c>
      <c r="M35" s="369">
        <v>1.0893246187363843</v>
      </c>
    </row>
    <row r="36" spans="1:13" ht="24.75" customHeight="1">
      <c r="A36" s="345">
        <v>2.2</v>
      </c>
      <c r="B36" s="359" t="s">
        <v>561</v>
      </c>
      <c r="C36" s="347">
        <v>25.25</v>
      </c>
      <c r="D36" s="362">
        <v>182.4</v>
      </c>
      <c r="E36" s="362">
        <v>237.1</v>
      </c>
      <c r="F36" s="362">
        <v>240.1</v>
      </c>
      <c r="G36" s="363">
        <v>248.3</v>
      </c>
      <c r="H36" s="363">
        <v>248.3</v>
      </c>
      <c r="I36" s="364">
        <v>248.3</v>
      </c>
      <c r="J36" s="360">
        <v>31.633771929824547</v>
      </c>
      <c r="K36" s="360">
        <v>1.2652889076339164</v>
      </c>
      <c r="L36" s="360">
        <v>3.4152436484798017</v>
      </c>
      <c r="M36" s="361">
        <v>0</v>
      </c>
    </row>
    <row r="37" spans="1:13" ht="24.75" customHeight="1">
      <c r="A37" s="345"/>
      <c r="B37" s="367" t="s">
        <v>562</v>
      </c>
      <c r="C37" s="346">
        <v>6.31</v>
      </c>
      <c r="D37" s="365">
        <v>179.5</v>
      </c>
      <c r="E37" s="365">
        <v>222.4</v>
      </c>
      <c r="F37" s="365">
        <v>224</v>
      </c>
      <c r="G37" s="14">
        <v>233.3</v>
      </c>
      <c r="H37" s="14">
        <v>233.3</v>
      </c>
      <c r="I37" s="366">
        <v>233.3</v>
      </c>
      <c r="J37" s="368">
        <v>24.791086350974936</v>
      </c>
      <c r="K37" s="368">
        <v>0.7194244604316538</v>
      </c>
      <c r="L37" s="368">
        <v>4.151785714285722</v>
      </c>
      <c r="M37" s="369">
        <v>0</v>
      </c>
    </row>
    <row r="38" spans="1:13" ht="24.75" customHeight="1">
      <c r="A38" s="345"/>
      <c r="B38" s="367" t="s">
        <v>563</v>
      </c>
      <c r="C38" s="346">
        <v>6.31</v>
      </c>
      <c r="D38" s="365">
        <v>178.3</v>
      </c>
      <c r="E38" s="365">
        <v>232.6</v>
      </c>
      <c r="F38" s="365">
        <v>234.4</v>
      </c>
      <c r="G38" s="14">
        <v>241.5</v>
      </c>
      <c r="H38" s="14">
        <v>241.5</v>
      </c>
      <c r="I38" s="366">
        <v>241.5</v>
      </c>
      <c r="J38" s="368">
        <v>31.463825014021324</v>
      </c>
      <c r="K38" s="368">
        <v>0.7738607050730764</v>
      </c>
      <c r="L38" s="368">
        <v>3.029010238907844</v>
      </c>
      <c r="M38" s="369">
        <v>0</v>
      </c>
    </row>
    <row r="39" spans="1:13" ht="24.75" customHeight="1">
      <c r="A39" s="345"/>
      <c r="B39" s="367" t="s">
        <v>564</v>
      </c>
      <c r="C39" s="346">
        <v>6.31</v>
      </c>
      <c r="D39" s="365">
        <v>176.9</v>
      </c>
      <c r="E39" s="365">
        <v>236.7</v>
      </c>
      <c r="F39" s="365">
        <v>239.9</v>
      </c>
      <c r="G39" s="14">
        <v>247.7</v>
      </c>
      <c r="H39" s="14">
        <v>247.7</v>
      </c>
      <c r="I39" s="366">
        <v>247.7</v>
      </c>
      <c r="J39" s="368">
        <v>35.61334087054831</v>
      </c>
      <c r="K39" s="368">
        <v>1.3519222644698061</v>
      </c>
      <c r="L39" s="368">
        <v>3.251354731137951</v>
      </c>
      <c r="M39" s="369">
        <v>0</v>
      </c>
    </row>
    <row r="40" spans="1:13" ht="24.75" customHeight="1">
      <c r="A40" s="345"/>
      <c r="B40" s="367" t="s">
        <v>565</v>
      </c>
      <c r="C40" s="346">
        <v>6.32</v>
      </c>
      <c r="D40" s="365">
        <v>194.9</v>
      </c>
      <c r="E40" s="365">
        <v>256.6</v>
      </c>
      <c r="F40" s="365">
        <v>262.2</v>
      </c>
      <c r="G40" s="14">
        <v>270.7</v>
      </c>
      <c r="H40" s="14">
        <v>270.7</v>
      </c>
      <c r="I40" s="366">
        <v>270.7</v>
      </c>
      <c r="J40" s="368">
        <v>34.5305284761416</v>
      </c>
      <c r="K40" s="368">
        <v>2.1823850350740486</v>
      </c>
      <c r="L40" s="368">
        <v>3.2418001525553137</v>
      </c>
      <c r="M40" s="369">
        <v>0</v>
      </c>
    </row>
    <row r="41" spans="1:13" ht="24.75" customHeight="1">
      <c r="A41" s="345">
        <v>2.3</v>
      </c>
      <c r="B41" s="359" t="s">
        <v>566</v>
      </c>
      <c r="C41" s="347">
        <v>8.29</v>
      </c>
      <c r="D41" s="362">
        <v>204.7</v>
      </c>
      <c r="E41" s="362">
        <v>251.9</v>
      </c>
      <c r="F41" s="362">
        <v>251.9</v>
      </c>
      <c r="G41" s="363">
        <v>267.8</v>
      </c>
      <c r="H41" s="363">
        <v>267.8</v>
      </c>
      <c r="I41" s="364">
        <v>269.1</v>
      </c>
      <c r="J41" s="360">
        <v>23.0581338544211</v>
      </c>
      <c r="K41" s="360">
        <v>0</v>
      </c>
      <c r="L41" s="360">
        <v>6.828106391425166</v>
      </c>
      <c r="M41" s="361">
        <v>0.4854368932038824</v>
      </c>
    </row>
    <row r="42" spans="1:13" s="338" customFormat="1" ht="24.75" customHeight="1">
      <c r="A42" s="345"/>
      <c r="B42" s="359" t="s">
        <v>567</v>
      </c>
      <c r="C42" s="347">
        <v>2.76</v>
      </c>
      <c r="D42" s="362">
        <v>192.2</v>
      </c>
      <c r="E42" s="362">
        <v>238.2</v>
      </c>
      <c r="F42" s="362">
        <v>238.2</v>
      </c>
      <c r="G42" s="363">
        <v>248.4</v>
      </c>
      <c r="H42" s="363">
        <v>248.4</v>
      </c>
      <c r="I42" s="364">
        <v>249.1</v>
      </c>
      <c r="J42" s="360">
        <v>23.933402705515093</v>
      </c>
      <c r="K42" s="360">
        <v>0</v>
      </c>
      <c r="L42" s="360">
        <v>4.575986565911009</v>
      </c>
      <c r="M42" s="361">
        <v>0.2818035426731029</v>
      </c>
    </row>
    <row r="43" spans="1:13" ht="24.75" customHeight="1">
      <c r="A43" s="345"/>
      <c r="B43" s="367" t="s">
        <v>563</v>
      </c>
      <c r="C43" s="346">
        <v>1.38</v>
      </c>
      <c r="D43" s="365">
        <v>188.5</v>
      </c>
      <c r="E43" s="365">
        <v>227.6</v>
      </c>
      <c r="F43" s="365">
        <v>227.6</v>
      </c>
      <c r="G43" s="14">
        <v>239.7</v>
      </c>
      <c r="H43" s="14">
        <v>239.7</v>
      </c>
      <c r="I43" s="366">
        <v>241.2</v>
      </c>
      <c r="J43" s="368">
        <v>20.74270557029176</v>
      </c>
      <c r="K43" s="368">
        <v>0</v>
      </c>
      <c r="L43" s="368">
        <v>5.975395430579965</v>
      </c>
      <c r="M43" s="369">
        <v>0.6257822277847254</v>
      </c>
    </row>
    <row r="44" spans="1:13" ht="24.75" customHeight="1">
      <c r="A44" s="349"/>
      <c r="B44" s="367" t="s">
        <v>565</v>
      </c>
      <c r="C44" s="346">
        <v>1.38</v>
      </c>
      <c r="D44" s="365">
        <v>195.8</v>
      </c>
      <c r="E44" s="365">
        <v>248.7</v>
      </c>
      <c r="F44" s="365">
        <v>248.7</v>
      </c>
      <c r="G44" s="14">
        <v>257.1</v>
      </c>
      <c r="H44" s="14">
        <v>257.1</v>
      </c>
      <c r="I44" s="366">
        <v>257.1</v>
      </c>
      <c r="J44" s="368">
        <v>27.017364657814085</v>
      </c>
      <c r="K44" s="368">
        <v>0</v>
      </c>
      <c r="L44" s="368">
        <v>3.377563329312423</v>
      </c>
      <c r="M44" s="369">
        <v>0</v>
      </c>
    </row>
    <row r="45" spans="1:13" ht="24.75" customHeight="1">
      <c r="A45" s="345"/>
      <c r="B45" s="359" t="s">
        <v>568</v>
      </c>
      <c r="C45" s="347">
        <v>2.76</v>
      </c>
      <c r="D45" s="362">
        <v>182</v>
      </c>
      <c r="E45" s="362">
        <v>229.5</v>
      </c>
      <c r="F45" s="362">
        <v>229.5</v>
      </c>
      <c r="G45" s="363">
        <v>243.6</v>
      </c>
      <c r="H45" s="363">
        <v>243.6</v>
      </c>
      <c r="I45" s="364">
        <v>244.3</v>
      </c>
      <c r="J45" s="360">
        <v>26.098901098901095</v>
      </c>
      <c r="K45" s="360">
        <v>0</v>
      </c>
      <c r="L45" s="360">
        <v>6.4488017429194</v>
      </c>
      <c r="M45" s="361">
        <v>0.2873563218390984</v>
      </c>
    </row>
    <row r="46" spans="1:13" ht="24.75" customHeight="1">
      <c r="A46" s="345"/>
      <c r="B46" s="367" t="s">
        <v>563</v>
      </c>
      <c r="C46" s="346">
        <v>1.38</v>
      </c>
      <c r="D46" s="365">
        <v>178.4</v>
      </c>
      <c r="E46" s="365">
        <v>218.4</v>
      </c>
      <c r="F46" s="365">
        <v>218.4</v>
      </c>
      <c r="G46" s="14">
        <v>235.1</v>
      </c>
      <c r="H46" s="14">
        <v>235.1</v>
      </c>
      <c r="I46" s="366">
        <v>236.4</v>
      </c>
      <c r="J46" s="368">
        <v>22.421524663677133</v>
      </c>
      <c r="K46" s="368">
        <v>0</v>
      </c>
      <c r="L46" s="368">
        <v>8.241758241758234</v>
      </c>
      <c r="M46" s="369">
        <v>0.5529561888558021</v>
      </c>
    </row>
    <row r="47" spans="1:13" ht="24.75" customHeight="1">
      <c r="A47" s="345"/>
      <c r="B47" s="367" t="s">
        <v>565</v>
      </c>
      <c r="C47" s="346">
        <v>1.38</v>
      </c>
      <c r="D47" s="365">
        <v>185.6</v>
      </c>
      <c r="E47" s="365">
        <v>240.7</v>
      </c>
      <c r="F47" s="365">
        <v>240.7</v>
      </c>
      <c r="G47" s="14">
        <v>252.2</v>
      </c>
      <c r="H47" s="14">
        <v>252.2</v>
      </c>
      <c r="I47" s="366">
        <v>252.2</v>
      </c>
      <c r="J47" s="368">
        <v>29.6875</v>
      </c>
      <c r="K47" s="368">
        <v>0</v>
      </c>
      <c r="L47" s="368">
        <v>4.777731616119652</v>
      </c>
      <c r="M47" s="369">
        <v>0</v>
      </c>
    </row>
    <row r="48" spans="1:13" ht="24.75" customHeight="1">
      <c r="A48" s="345"/>
      <c r="B48" s="359" t="s">
        <v>848</v>
      </c>
      <c r="C48" s="347">
        <v>2.77</v>
      </c>
      <c r="D48" s="362">
        <v>240</v>
      </c>
      <c r="E48" s="362">
        <v>288</v>
      </c>
      <c r="F48" s="362">
        <v>288</v>
      </c>
      <c r="G48" s="363">
        <v>311.3</v>
      </c>
      <c r="H48" s="363">
        <v>311.3</v>
      </c>
      <c r="I48" s="364">
        <v>313.8</v>
      </c>
      <c r="J48" s="360">
        <v>20</v>
      </c>
      <c r="K48" s="360">
        <v>0</v>
      </c>
      <c r="L48" s="360">
        <v>8.958333333333329</v>
      </c>
      <c r="M48" s="361">
        <v>0.8030838419530824</v>
      </c>
    </row>
    <row r="49" spans="1:13" ht="24.75" customHeight="1">
      <c r="A49" s="345"/>
      <c r="B49" s="367" t="s">
        <v>559</v>
      </c>
      <c r="C49" s="346">
        <v>1.38</v>
      </c>
      <c r="D49" s="365">
        <v>240.6</v>
      </c>
      <c r="E49" s="365">
        <v>293</v>
      </c>
      <c r="F49" s="365">
        <v>293</v>
      </c>
      <c r="G49" s="14">
        <v>314.5</v>
      </c>
      <c r="H49" s="14">
        <v>314.5</v>
      </c>
      <c r="I49" s="366">
        <v>316.2</v>
      </c>
      <c r="J49" s="368">
        <v>21.778886118038244</v>
      </c>
      <c r="K49" s="368">
        <v>0</v>
      </c>
      <c r="L49" s="368">
        <v>7.918088737201373</v>
      </c>
      <c r="M49" s="369">
        <v>0.5405405405405332</v>
      </c>
    </row>
    <row r="50" spans="1:13" ht="24.75" customHeight="1" thickBot="1">
      <c r="A50" s="350"/>
      <c r="B50" s="370" t="s">
        <v>560</v>
      </c>
      <c r="C50" s="351">
        <v>1.39</v>
      </c>
      <c r="D50" s="371">
        <v>239.4</v>
      </c>
      <c r="E50" s="371">
        <v>283</v>
      </c>
      <c r="F50" s="371">
        <v>283</v>
      </c>
      <c r="G50" s="372">
        <v>308.1</v>
      </c>
      <c r="H50" s="372">
        <v>308.1</v>
      </c>
      <c r="I50" s="373">
        <v>311.4</v>
      </c>
      <c r="J50" s="374">
        <v>18.212197159565562</v>
      </c>
      <c r="K50" s="374">
        <v>0</v>
      </c>
      <c r="L50" s="374">
        <v>10.035335689045937</v>
      </c>
      <c r="M50" s="375">
        <v>1.071080817916254</v>
      </c>
    </row>
    <row r="51" spans="2:13" ht="13.5" thickTop="1">
      <c r="B51" s="354" t="s">
        <v>569</v>
      </c>
      <c r="D51" s="355"/>
      <c r="E51" s="355"/>
      <c r="F51" s="355"/>
      <c r="G51" s="355"/>
      <c r="H51" s="355"/>
      <c r="I51" s="355"/>
      <c r="J51" s="355"/>
      <c r="K51" s="355"/>
      <c r="L51" s="355"/>
      <c r="M51" s="355"/>
    </row>
    <row r="52" spans="4:13" ht="24.75" customHeight="1">
      <c r="D52" s="355"/>
      <c r="E52" s="355"/>
      <c r="F52" s="355"/>
      <c r="G52" s="355"/>
      <c r="H52" s="355"/>
      <c r="I52" s="355"/>
      <c r="J52" s="355"/>
      <c r="K52" s="355"/>
      <c r="L52" s="355"/>
      <c r="M52" s="355"/>
    </row>
    <row r="53" spans="4:13" ht="24.75" customHeight="1">
      <c r="D53" s="355"/>
      <c r="E53" s="355"/>
      <c r="F53" s="355"/>
      <c r="G53" s="355"/>
      <c r="H53" s="355"/>
      <c r="I53" s="355"/>
      <c r="J53" s="355"/>
      <c r="K53" s="355"/>
      <c r="L53" s="355"/>
      <c r="M53" s="355"/>
    </row>
    <row r="54" spans="4:13" ht="24.75" customHeight="1">
      <c r="D54" s="355"/>
      <c r="E54" s="355"/>
      <c r="F54" s="355"/>
      <c r="G54" s="355"/>
      <c r="H54" s="355"/>
      <c r="I54" s="355"/>
      <c r="J54" s="355"/>
      <c r="K54" s="355"/>
      <c r="L54" s="355"/>
      <c r="M54" s="355"/>
    </row>
    <row r="55" spans="4:13" ht="24.75" customHeight="1">
      <c r="D55" s="355"/>
      <c r="E55" s="355"/>
      <c r="F55" s="355"/>
      <c r="G55" s="355"/>
      <c r="H55" s="355"/>
      <c r="I55" s="355"/>
      <c r="J55" s="355"/>
      <c r="K55" s="355"/>
      <c r="L55" s="355"/>
      <c r="M55" s="355"/>
    </row>
    <row r="56" spans="4:13" ht="24.75" customHeight="1">
      <c r="D56" s="355"/>
      <c r="E56" s="355"/>
      <c r="F56" s="355"/>
      <c r="G56" s="355"/>
      <c r="H56" s="355"/>
      <c r="I56" s="355"/>
      <c r="J56" s="355"/>
      <c r="K56" s="355"/>
      <c r="L56" s="355"/>
      <c r="M56" s="355"/>
    </row>
    <row r="57" spans="4:13" ht="24.75" customHeight="1">
      <c r="D57" s="355"/>
      <c r="E57" s="355"/>
      <c r="F57" s="355"/>
      <c r="G57" s="355"/>
      <c r="H57" s="355"/>
      <c r="I57" s="355"/>
      <c r="J57" s="355"/>
      <c r="K57" s="355"/>
      <c r="L57" s="355"/>
      <c r="M57" s="355"/>
    </row>
    <row r="58" spans="4:13" ht="24.75" customHeight="1">
      <c r="D58" s="355"/>
      <c r="E58" s="355"/>
      <c r="F58" s="355"/>
      <c r="G58" s="355"/>
      <c r="H58" s="355"/>
      <c r="I58" s="355"/>
      <c r="J58" s="355"/>
      <c r="K58" s="355"/>
      <c r="L58" s="355"/>
      <c r="M58" s="355"/>
    </row>
    <row r="59" spans="4:13" ht="24.75" customHeight="1">
      <c r="D59" s="355"/>
      <c r="E59" s="355"/>
      <c r="F59" s="355"/>
      <c r="G59" s="355"/>
      <c r="H59" s="355"/>
      <c r="I59" s="355"/>
      <c r="J59" s="355"/>
      <c r="K59" s="355"/>
      <c r="L59" s="355"/>
      <c r="M59" s="355"/>
    </row>
    <row r="60" spans="4:13" ht="24.75" customHeight="1">
      <c r="D60" s="355"/>
      <c r="E60" s="355"/>
      <c r="F60" s="355"/>
      <c r="G60" s="355"/>
      <c r="H60" s="355"/>
      <c r="I60" s="355"/>
      <c r="J60" s="355"/>
      <c r="K60" s="355"/>
      <c r="L60" s="355"/>
      <c r="M60" s="355"/>
    </row>
    <row r="61" spans="4:13" ht="24.75" customHeight="1">
      <c r="D61" s="355"/>
      <c r="E61" s="355"/>
      <c r="F61" s="355"/>
      <c r="G61" s="355"/>
      <c r="H61" s="355"/>
      <c r="I61" s="355"/>
      <c r="J61" s="355"/>
      <c r="K61" s="355"/>
      <c r="L61" s="355"/>
      <c r="M61" s="355"/>
    </row>
    <row r="62" spans="4:13" ht="24.75" customHeight="1">
      <c r="D62" s="355"/>
      <c r="E62" s="355"/>
      <c r="F62" s="355"/>
      <c r="G62" s="355"/>
      <c r="H62" s="355"/>
      <c r="I62" s="355"/>
      <c r="J62" s="355"/>
      <c r="K62" s="355"/>
      <c r="L62" s="355"/>
      <c r="M62" s="355"/>
    </row>
    <row r="63" spans="4:13" ht="24.75" customHeight="1">
      <c r="D63" s="355"/>
      <c r="E63" s="355"/>
      <c r="F63" s="355"/>
      <c r="G63" s="355"/>
      <c r="H63" s="355"/>
      <c r="I63" s="355"/>
      <c r="J63" s="355"/>
      <c r="K63" s="355"/>
      <c r="L63" s="355"/>
      <c r="M63" s="355"/>
    </row>
    <row r="64" spans="4:13" ht="24.75" customHeight="1">
      <c r="D64" s="355"/>
      <c r="E64" s="355"/>
      <c r="F64" s="355"/>
      <c r="G64" s="355"/>
      <c r="H64" s="355"/>
      <c r="I64" s="355"/>
      <c r="J64" s="355"/>
      <c r="K64" s="355"/>
      <c r="L64" s="355"/>
      <c r="M64" s="355"/>
    </row>
    <row r="65" spans="4:13" ht="24.75" customHeight="1">
      <c r="D65" s="355"/>
      <c r="E65" s="355"/>
      <c r="F65" s="355"/>
      <c r="G65" s="355"/>
      <c r="H65" s="355"/>
      <c r="I65" s="355"/>
      <c r="J65" s="355"/>
      <c r="K65" s="355"/>
      <c r="L65" s="355"/>
      <c r="M65" s="355"/>
    </row>
    <row r="66" spans="4:13" ht="24.75" customHeight="1">
      <c r="D66" s="355"/>
      <c r="E66" s="355"/>
      <c r="F66" s="355"/>
      <c r="G66" s="355"/>
      <c r="H66" s="355"/>
      <c r="I66" s="355"/>
      <c r="J66" s="355"/>
      <c r="K66" s="355"/>
      <c r="L66" s="355"/>
      <c r="M66" s="355"/>
    </row>
    <row r="67" spans="4:13" ht="24.75" customHeight="1">
      <c r="D67" s="355"/>
      <c r="E67" s="355"/>
      <c r="F67" s="355"/>
      <c r="G67" s="355"/>
      <c r="H67" s="355"/>
      <c r="I67" s="355"/>
      <c r="J67" s="355"/>
      <c r="K67" s="355"/>
      <c r="L67" s="355"/>
      <c r="M67" s="355"/>
    </row>
    <row r="68" spans="4:13" ht="24.75" customHeight="1">
      <c r="D68" s="355"/>
      <c r="E68" s="355"/>
      <c r="F68" s="355"/>
      <c r="G68" s="355"/>
      <c r="H68" s="355"/>
      <c r="I68" s="355"/>
      <c r="J68" s="355"/>
      <c r="K68" s="355"/>
      <c r="L68" s="355"/>
      <c r="M68" s="355"/>
    </row>
    <row r="69" spans="4:13" ht="24.75" customHeight="1">
      <c r="D69" s="355"/>
      <c r="E69" s="355"/>
      <c r="F69" s="355"/>
      <c r="G69" s="355"/>
      <c r="H69" s="355"/>
      <c r="I69" s="355"/>
      <c r="J69" s="355"/>
      <c r="K69" s="355"/>
      <c r="L69" s="355"/>
      <c r="M69" s="355"/>
    </row>
    <row r="70" spans="4:13" ht="24.75" customHeight="1">
      <c r="D70" s="355"/>
      <c r="E70" s="355"/>
      <c r="F70" s="355"/>
      <c r="G70" s="355"/>
      <c r="H70" s="355"/>
      <c r="I70" s="355"/>
      <c r="J70" s="355"/>
      <c r="K70" s="355"/>
      <c r="L70" s="355"/>
      <c r="M70" s="355"/>
    </row>
    <row r="71" spans="4:13" ht="24.75" customHeight="1">
      <c r="D71" s="355"/>
      <c r="E71" s="355"/>
      <c r="F71" s="355"/>
      <c r="G71" s="355"/>
      <c r="H71" s="355"/>
      <c r="I71" s="355"/>
      <c r="J71" s="355"/>
      <c r="K71" s="355"/>
      <c r="L71" s="355"/>
      <c r="M71" s="355"/>
    </row>
    <row r="72" spans="4:13" ht="24.75" customHeight="1">
      <c r="D72" s="355"/>
      <c r="E72" s="355"/>
      <c r="F72" s="355"/>
      <c r="G72" s="355"/>
      <c r="H72" s="355"/>
      <c r="I72" s="355"/>
      <c r="J72" s="355"/>
      <c r="K72" s="355"/>
      <c r="L72" s="355"/>
      <c r="M72" s="355"/>
    </row>
    <row r="73" spans="4:13" ht="24.75" customHeight="1">
      <c r="D73" s="355"/>
      <c r="E73" s="355"/>
      <c r="F73" s="355"/>
      <c r="G73" s="355"/>
      <c r="H73" s="355"/>
      <c r="I73" s="355"/>
      <c r="J73" s="355"/>
      <c r="K73" s="355"/>
      <c r="L73" s="355"/>
      <c r="M73" s="355"/>
    </row>
    <row r="74" spans="4:13" ht="24.75" customHeight="1">
      <c r="D74" s="355"/>
      <c r="E74" s="355"/>
      <c r="F74" s="355"/>
      <c r="G74" s="355"/>
      <c r="H74" s="355"/>
      <c r="I74" s="355"/>
      <c r="J74" s="355"/>
      <c r="K74" s="355"/>
      <c r="L74" s="355"/>
      <c r="M74" s="355"/>
    </row>
    <row r="75" spans="4:13" ht="24.75" customHeight="1">
      <c r="D75" s="355"/>
      <c r="E75" s="355"/>
      <c r="F75" s="355"/>
      <c r="G75" s="355"/>
      <c r="H75" s="355"/>
      <c r="I75" s="355"/>
      <c r="J75" s="355"/>
      <c r="K75" s="355"/>
      <c r="L75" s="355"/>
      <c r="M75" s="355"/>
    </row>
    <row r="76" spans="4:13" ht="24.75" customHeight="1">
      <c r="D76" s="355"/>
      <c r="E76" s="355"/>
      <c r="F76" s="355"/>
      <c r="G76" s="355"/>
      <c r="H76" s="355"/>
      <c r="I76" s="355"/>
      <c r="J76" s="355"/>
      <c r="K76" s="355"/>
      <c r="L76" s="355"/>
      <c r="M76" s="355"/>
    </row>
    <row r="77" spans="4:13" ht="24.75" customHeight="1">
      <c r="D77" s="355"/>
      <c r="E77" s="355"/>
      <c r="F77" s="355"/>
      <c r="G77" s="355"/>
      <c r="H77" s="355"/>
      <c r="I77" s="355"/>
      <c r="J77" s="355"/>
      <c r="K77" s="355"/>
      <c r="L77" s="355"/>
      <c r="M77" s="355"/>
    </row>
    <row r="78" spans="4:13" ht="24.75" customHeight="1">
      <c r="D78" s="355"/>
      <c r="E78" s="355"/>
      <c r="F78" s="355"/>
      <c r="G78" s="355"/>
      <c r="H78" s="355"/>
      <c r="I78" s="355"/>
      <c r="J78" s="355"/>
      <c r="K78" s="355"/>
      <c r="L78" s="355"/>
      <c r="M78" s="355"/>
    </row>
    <row r="79" spans="4:13" ht="24.75" customHeight="1">
      <c r="D79" s="355"/>
      <c r="E79" s="355"/>
      <c r="F79" s="355"/>
      <c r="G79" s="355"/>
      <c r="H79" s="355"/>
      <c r="I79" s="355"/>
      <c r="J79" s="355"/>
      <c r="K79" s="355"/>
      <c r="L79" s="355"/>
      <c r="M79" s="355"/>
    </row>
    <row r="80" spans="4:13" ht="24.75" customHeight="1">
      <c r="D80" s="355"/>
      <c r="E80" s="355"/>
      <c r="F80" s="355"/>
      <c r="G80" s="355"/>
      <c r="H80" s="355"/>
      <c r="I80" s="355"/>
      <c r="J80" s="355"/>
      <c r="K80" s="355"/>
      <c r="L80" s="355"/>
      <c r="M80" s="355"/>
    </row>
    <row r="81" spans="4:13" ht="24.75" customHeight="1">
      <c r="D81" s="355"/>
      <c r="E81" s="355"/>
      <c r="F81" s="355"/>
      <c r="G81" s="355"/>
      <c r="H81" s="355"/>
      <c r="I81" s="355"/>
      <c r="J81" s="355"/>
      <c r="K81" s="355"/>
      <c r="L81" s="355"/>
      <c r="M81" s="355"/>
    </row>
    <row r="82" spans="4:13" ht="24.75" customHeight="1">
      <c r="D82" s="355"/>
      <c r="E82" s="355"/>
      <c r="F82" s="355"/>
      <c r="G82" s="355"/>
      <c r="H82" s="355"/>
      <c r="I82" s="355"/>
      <c r="J82" s="355"/>
      <c r="K82" s="355"/>
      <c r="L82" s="355"/>
      <c r="M82" s="355"/>
    </row>
    <row r="83" spans="4:13" ht="24.75" customHeight="1">
      <c r="D83" s="355"/>
      <c r="E83" s="355"/>
      <c r="F83" s="355"/>
      <c r="G83" s="355"/>
      <c r="H83" s="355"/>
      <c r="I83" s="355"/>
      <c r="J83" s="355"/>
      <c r="K83" s="355"/>
      <c r="L83" s="355"/>
      <c r="M83" s="355"/>
    </row>
    <row r="84" spans="4:13" ht="24.75" customHeight="1">
      <c r="D84" s="355"/>
      <c r="E84" s="355"/>
      <c r="F84" s="355"/>
      <c r="G84" s="355"/>
      <c r="H84" s="355"/>
      <c r="I84" s="355"/>
      <c r="J84" s="355"/>
      <c r="K84" s="355"/>
      <c r="L84" s="355"/>
      <c r="M84" s="355"/>
    </row>
    <row r="85" spans="4:13" ht="24.75" customHeight="1">
      <c r="D85" s="355"/>
      <c r="E85" s="355"/>
      <c r="F85" s="355"/>
      <c r="G85" s="355"/>
      <c r="H85" s="355"/>
      <c r="I85" s="355"/>
      <c r="J85" s="355"/>
      <c r="K85" s="355"/>
      <c r="L85" s="355"/>
      <c r="M85" s="355"/>
    </row>
    <row r="86" spans="4:13" ht="24.75" customHeight="1">
      <c r="D86" s="355"/>
      <c r="E86" s="355"/>
      <c r="F86" s="355"/>
      <c r="G86" s="355"/>
      <c r="H86" s="355"/>
      <c r="I86" s="355"/>
      <c r="J86" s="355"/>
      <c r="K86" s="355"/>
      <c r="L86" s="355"/>
      <c r="M86" s="355"/>
    </row>
    <row r="87" spans="4:13" ht="24.75" customHeight="1">
      <c r="D87" s="355"/>
      <c r="E87" s="355"/>
      <c r="F87" s="355"/>
      <c r="G87" s="355"/>
      <c r="H87" s="355"/>
      <c r="I87" s="355"/>
      <c r="J87" s="355"/>
      <c r="K87" s="355"/>
      <c r="L87" s="355"/>
      <c r="M87" s="355"/>
    </row>
    <row r="88" spans="4:13" ht="24.75" customHeight="1">
      <c r="D88" s="355"/>
      <c r="E88" s="355"/>
      <c r="F88" s="355"/>
      <c r="G88" s="355"/>
      <c r="H88" s="355"/>
      <c r="I88" s="355"/>
      <c r="J88" s="355"/>
      <c r="K88" s="355"/>
      <c r="L88" s="355"/>
      <c r="M88" s="355"/>
    </row>
    <row r="89" spans="4:13" ht="24.75" customHeight="1">
      <c r="D89" s="355"/>
      <c r="E89" s="355"/>
      <c r="F89" s="355"/>
      <c r="G89" s="355"/>
      <c r="H89" s="355"/>
      <c r="I89" s="355"/>
      <c r="J89" s="355"/>
      <c r="K89" s="355"/>
      <c r="L89" s="355"/>
      <c r="M89" s="355"/>
    </row>
    <row r="90" spans="4:13" ht="24.75" customHeight="1">
      <c r="D90" s="355"/>
      <c r="E90" s="355"/>
      <c r="F90" s="355"/>
      <c r="G90" s="355"/>
      <c r="H90" s="355"/>
      <c r="I90" s="355"/>
      <c r="J90" s="355"/>
      <c r="K90" s="355"/>
      <c r="L90" s="355"/>
      <c r="M90" s="355"/>
    </row>
    <row r="91" spans="4:13" ht="24.75" customHeight="1">
      <c r="D91" s="355"/>
      <c r="E91" s="355"/>
      <c r="F91" s="355"/>
      <c r="G91" s="355"/>
      <c r="H91" s="355"/>
      <c r="I91" s="355"/>
      <c r="J91" s="355"/>
      <c r="K91" s="355"/>
      <c r="L91" s="355"/>
      <c r="M91" s="355"/>
    </row>
    <row r="92" spans="4:13" ht="24.75" customHeight="1">
      <c r="D92" s="355"/>
      <c r="E92" s="355"/>
      <c r="F92" s="355"/>
      <c r="G92" s="355"/>
      <c r="H92" s="355"/>
      <c r="I92" s="355"/>
      <c r="J92" s="355"/>
      <c r="K92" s="355"/>
      <c r="L92" s="355"/>
      <c r="M92" s="355"/>
    </row>
    <row r="93" spans="4:13" ht="24.75" customHeight="1">
      <c r="D93" s="355"/>
      <c r="E93" s="355"/>
      <c r="F93" s="355"/>
      <c r="G93" s="355"/>
      <c r="H93" s="355"/>
      <c r="I93" s="355"/>
      <c r="J93" s="355"/>
      <c r="K93" s="355"/>
      <c r="L93" s="355"/>
      <c r="M93" s="355"/>
    </row>
    <row r="94" spans="4:13" ht="24.75" customHeight="1">
      <c r="D94" s="355"/>
      <c r="E94" s="355"/>
      <c r="F94" s="355"/>
      <c r="G94" s="355"/>
      <c r="H94" s="355"/>
      <c r="I94" s="355"/>
      <c r="J94" s="355"/>
      <c r="K94" s="355"/>
      <c r="L94" s="355"/>
      <c r="M94" s="355"/>
    </row>
    <row r="95" spans="4:13" ht="24.75" customHeight="1">
      <c r="D95" s="355"/>
      <c r="E95" s="355"/>
      <c r="F95" s="355"/>
      <c r="G95" s="355"/>
      <c r="H95" s="355"/>
      <c r="I95" s="355"/>
      <c r="J95" s="355"/>
      <c r="K95" s="355"/>
      <c r="L95" s="355"/>
      <c r="M95" s="355"/>
    </row>
    <row r="96" spans="4:13" ht="24.75" customHeight="1">
      <c r="D96" s="355"/>
      <c r="E96" s="355"/>
      <c r="F96" s="355"/>
      <c r="G96" s="355"/>
      <c r="H96" s="355"/>
      <c r="I96" s="355"/>
      <c r="J96" s="355"/>
      <c r="K96" s="355"/>
      <c r="L96" s="355"/>
      <c r="M96" s="355"/>
    </row>
    <row r="97" spans="4:13" ht="24.75" customHeight="1">
      <c r="D97" s="355"/>
      <c r="E97" s="355"/>
      <c r="F97" s="355"/>
      <c r="G97" s="355"/>
      <c r="H97" s="355"/>
      <c r="I97" s="355"/>
      <c r="J97" s="355"/>
      <c r="K97" s="355"/>
      <c r="L97" s="355"/>
      <c r="M97" s="355"/>
    </row>
    <row r="98" spans="4:13" ht="24.75" customHeight="1">
      <c r="D98" s="355"/>
      <c r="E98" s="355"/>
      <c r="F98" s="355"/>
      <c r="G98" s="355"/>
      <c r="H98" s="355"/>
      <c r="I98" s="355"/>
      <c r="J98" s="355"/>
      <c r="K98" s="355"/>
      <c r="L98" s="355"/>
      <c r="M98" s="355"/>
    </row>
    <row r="99" spans="4:13" ht="24.75" customHeight="1">
      <c r="D99" s="355"/>
      <c r="E99" s="355"/>
      <c r="F99" s="355"/>
      <c r="G99" s="355"/>
      <c r="H99" s="355"/>
      <c r="I99" s="355"/>
      <c r="J99" s="355"/>
      <c r="K99" s="355"/>
      <c r="L99" s="355"/>
      <c r="M99" s="355"/>
    </row>
    <row r="100" spans="4:13" ht="24.75" customHeight="1">
      <c r="D100" s="355"/>
      <c r="E100" s="355"/>
      <c r="F100" s="355"/>
      <c r="G100" s="355"/>
      <c r="H100" s="355"/>
      <c r="I100" s="355"/>
      <c r="J100" s="355"/>
      <c r="K100" s="355"/>
      <c r="L100" s="355"/>
      <c r="M100" s="355"/>
    </row>
    <row r="101" spans="4:13" ht="24.75" customHeight="1">
      <c r="D101" s="355"/>
      <c r="E101" s="355"/>
      <c r="F101" s="355"/>
      <c r="G101" s="355"/>
      <c r="H101" s="355"/>
      <c r="I101" s="355"/>
      <c r="J101" s="355"/>
      <c r="K101" s="355"/>
      <c r="L101" s="355"/>
      <c r="M101" s="355"/>
    </row>
    <row r="102" spans="4:13" ht="24.75" customHeight="1">
      <c r="D102" s="355"/>
      <c r="E102" s="355"/>
      <c r="F102" s="355"/>
      <c r="G102" s="355"/>
      <c r="H102" s="355"/>
      <c r="I102" s="355"/>
      <c r="J102" s="355"/>
      <c r="K102" s="355"/>
      <c r="L102" s="355"/>
      <c r="M102" s="355"/>
    </row>
    <row r="103" spans="4:13" ht="24.75" customHeight="1">
      <c r="D103" s="355"/>
      <c r="E103" s="355"/>
      <c r="F103" s="355"/>
      <c r="G103" s="355"/>
      <c r="H103" s="355"/>
      <c r="I103" s="355"/>
      <c r="J103" s="355"/>
      <c r="K103" s="355"/>
      <c r="L103" s="355"/>
      <c r="M103" s="355"/>
    </row>
    <row r="104" spans="4:13" ht="24.75" customHeight="1">
      <c r="D104" s="355"/>
      <c r="E104" s="355"/>
      <c r="F104" s="355"/>
      <c r="G104" s="355"/>
      <c r="H104" s="355"/>
      <c r="I104" s="355"/>
      <c r="J104" s="355"/>
      <c r="K104" s="355"/>
      <c r="L104" s="355"/>
      <c r="M104" s="355"/>
    </row>
    <row r="105" spans="4:13" ht="24.75" customHeight="1">
      <c r="D105" s="355"/>
      <c r="E105" s="355"/>
      <c r="F105" s="355"/>
      <c r="G105" s="355"/>
      <c r="H105" s="355"/>
      <c r="I105" s="355"/>
      <c r="J105" s="355"/>
      <c r="K105" s="355"/>
      <c r="L105" s="355"/>
      <c r="M105" s="355"/>
    </row>
    <row r="106" spans="4:13" ht="24.75" customHeight="1">
      <c r="D106" s="355"/>
      <c r="E106" s="355"/>
      <c r="F106" s="355"/>
      <c r="G106" s="355"/>
      <c r="H106" s="355"/>
      <c r="I106" s="355"/>
      <c r="J106" s="355"/>
      <c r="K106" s="355"/>
      <c r="L106" s="355"/>
      <c r="M106" s="355"/>
    </row>
    <row r="107" spans="4:13" ht="24.75" customHeight="1">
      <c r="D107" s="355"/>
      <c r="E107" s="355"/>
      <c r="F107" s="355"/>
      <c r="G107" s="355"/>
      <c r="H107" s="355"/>
      <c r="I107" s="355"/>
      <c r="J107" s="355"/>
      <c r="K107" s="355"/>
      <c r="L107" s="355"/>
      <c r="M107" s="355"/>
    </row>
    <row r="108" spans="4:13" ht="24.75" customHeight="1">
      <c r="D108" s="355"/>
      <c r="E108" s="355"/>
      <c r="F108" s="355"/>
      <c r="G108" s="355"/>
      <c r="H108" s="355"/>
      <c r="I108" s="355"/>
      <c r="J108" s="355"/>
      <c r="K108" s="355"/>
      <c r="L108" s="355"/>
      <c r="M108" s="355"/>
    </row>
    <row r="109" spans="4:13" ht="24.75" customHeight="1">
      <c r="D109" s="355"/>
      <c r="E109" s="355"/>
      <c r="F109" s="355"/>
      <c r="G109" s="355"/>
      <c r="H109" s="355"/>
      <c r="I109" s="355"/>
      <c r="J109" s="355"/>
      <c r="K109" s="355"/>
      <c r="L109" s="355"/>
      <c r="M109" s="355"/>
    </row>
    <row r="110" spans="4:13" ht="24.75" customHeight="1">
      <c r="D110" s="355"/>
      <c r="E110" s="355"/>
      <c r="F110" s="355"/>
      <c r="G110" s="355"/>
      <c r="H110" s="355"/>
      <c r="I110" s="355"/>
      <c r="J110" s="355"/>
      <c r="K110" s="355"/>
      <c r="L110" s="355"/>
      <c r="M110" s="355"/>
    </row>
    <row r="111" spans="4:13" ht="24.75" customHeight="1">
      <c r="D111" s="355"/>
      <c r="E111" s="355"/>
      <c r="F111" s="355"/>
      <c r="G111" s="355"/>
      <c r="H111" s="355"/>
      <c r="I111" s="355"/>
      <c r="J111" s="355"/>
      <c r="K111" s="355"/>
      <c r="L111" s="355"/>
      <c r="M111" s="355"/>
    </row>
    <row r="112" spans="4:13" ht="24.75" customHeight="1">
      <c r="D112" s="355"/>
      <c r="E112" s="355"/>
      <c r="F112" s="355"/>
      <c r="G112" s="355"/>
      <c r="H112" s="355"/>
      <c r="I112" s="355"/>
      <c r="J112" s="355"/>
      <c r="K112" s="355"/>
      <c r="L112" s="355"/>
      <c r="M112" s="355"/>
    </row>
    <row r="113" spans="4:13" ht="24.75" customHeight="1">
      <c r="D113" s="355"/>
      <c r="E113" s="355"/>
      <c r="F113" s="355"/>
      <c r="G113" s="355"/>
      <c r="H113" s="355"/>
      <c r="I113" s="355"/>
      <c r="J113" s="355"/>
      <c r="K113" s="355"/>
      <c r="L113" s="355"/>
      <c r="M113" s="355"/>
    </row>
    <row r="114" spans="4:13" ht="24.75" customHeight="1">
      <c r="D114" s="355"/>
      <c r="E114" s="355"/>
      <c r="F114" s="355"/>
      <c r="G114" s="355"/>
      <c r="H114" s="355"/>
      <c r="I114" s="355"/>
      <c r="J114" s="355"/>
      <c r="K114" s="355"/>
      <c r="L114" s="355"/>
      <c r="M114" s="355"/>
    </row>
    <row r="115" spans="4:13" ht="24.75" customHeight="1">
      <c r="D115" s="355"/>
      <c r="E115" s="355"/>
      <c r="F115" s="355"/>
      <c r="G115" s="355"/>
      <c r="H115" s="355"/>
      <c r="I115" s="355"/>
      <c r="J115" s="355"/>
      <c r="K115" s="355"/>
      <c r="L115" s="355"/>
      <c r="M115" s="355"/>
    </row>
    <row r="116" spans="4:13" ht="24.75" customHeight="1">
      <c r="D116" s="355"/>
      <c r="E116" s="355"/>
      <c r="F116" s="355"/>
      <c r="G116" s="355"/>
      <c r="H116" s="355"/>
      <c r="I116" s="355"/>
      <c r="J116" s="355"/>
      <c r="K116" s="355"/>
      <c r="L116" s="355"/>
      <c r="M116" s="355"/>
    </row>
    <row r="117" spans="4:13" ht="24.75" customHeight="1">
      <c r="D117" s="355"/>
      <c r="E117" s="355"/>
      <c r="F117" s="355"/>
      <c r="G117" s="355"/>
      <c r="H117" s="355"/>
      <c r="I117" s="355"/>
      <c r="J117" s="355"/>
      <c r="K117" s="355"/>
      <c r="L117" s="355"/>
      <c r="M117" s="355"/>
    </row>
    <row r="118" spans="4:13" ht="24.75" customHeight="1">
      <c r="D118" s="355"/>
      <c r="E118" s="355"/>
      <c r="F118" s="355"/>
      <c r="G118" s="355"/>
      <c r="H118" s="355"/>
      <c r="I118" s="355"/>
      <c r="J118" s="355"/>
      <c r="K118" s="355"/>
      <c r="L118" s="355"/>
      <c r="M118" s="355"/>
    </row>
    <row r="119" spans="4:13" ht="24.75" customHeight="1">
      <c r="D119" s="355"/>
      <c r="E119" s="355"/>
      <c r="F119" s="355"/>
      <c r="G119" s="355"/>
      <c r="H119" s="355"/>
      <c r="I119" s="355"/>
      <c r="J119" s="355"/>
      <c r="K119" s="355"/>
      <c r="L119" s="355"/>
      <c r="M119" s="355"/>
    </row>
    <row r="120" spans="4:13" ht="24.75" customHeight="1">
      <c r="D120" s="355"/>
      <c r="E120" s="355"/>
      <c r="F120" s="355"/>
      <c r="G120" s="355"/>
      <c r="H120" s="355"/>
      <c r="I120" s="355"/>
      <c r="J120" s="355"/>
      <c r="K120" s="355"/>
      <c r="L120" s="355"/>
      <c r="M120" s="355"/>
    </row>
    <row r="121" spans="4:13" ht="24.75" customHeight="1">
      <c r="D121" s="355"/>
      <c r="E121" s="355"/>
      <c r="F121" s="355"/>
      <c r="G121" s="355"/>
      <c r="H121" s="355"/>
      <c r="I121" s="355"/>
      <c r="J121" s="355"/>
      <c r="K121" s="355"/>
      <c r="L121" s="355"/>
      <c r="M121" s="355"/>
    </row>
    <row r="122" spans="4:13" ht="24.75" customHeight="1">
      <c r="D122" s="355"/>
      <c r="E122" s="355"/>
      <c r="F122" s="355"/>
      <c r="G122" s="355"/>
      <c r="H122" s="355"/>
      <c r="I122" s="355"/>
      <c r="J122" s="355"/>
      <c r="K122" s="355"/>
      <c r="L122" s="355"/>
      <c r="M122" s="355"/>
    </row>
    <row r="123" spans="4:13" ht="24.75" customHeight="1">
      <c r="D123" s="355"/>
      <c r="E123" s="355"/>
      <c r="F123" s="355"/>
      <c r="G123" s="355"/>
      <c r="H123" s="355"/>
      <c r="I123" s="355"/>
      <c r="J123" s="355"/>
      <c r="K123" s="355"/>
      <c r="L123" s="355"/>
      <c r="M123" s="355"/>
    </row>
    <row r="124" spans="4:13" ht="24.75" customHeight="1">
      <c r="D124" s="355"/>
      <c r="E124" s="355"/>
      <c r="F124" s="355"/>
      <c r="G124" s="355"/>
      <c r="H124" s="355"/>
      <c r="I124" s="355"/>
      <c r="J124" s="355"/>
      <c r="K124" s="355"/>
      <c r="L124" s="355"/>
      <c r="M124" s="355"/>
    </row>
    <row r="125" spans="4:13" ht="24.75" customHeight="1">
      <c r="D125" s="355"/>
      <c r="E125" s="355"/>
      <c r="F125" s="355"/>
      <c r="G125" s="355"/>
      <c r="H125" s="355"/>
      <c r="I125" s="355"/>
      <c r="J125" s="355"/>
      <c r="K125" s="355"/>
      <c r="L125" s="355"/>
      <c r="M125" s="355"/>
    </row>
    <row r="126" spans="4:13" ht="24.75" customHeight="1">
      <c r="D126" s="355"/>
      <c r="E126" s="355"/>
      <c r="F126" s="355"/>
      <c r="G126" s="355"/>
      <c r="H126" s="355"/>
      <c r="I126" s="355"/>
      <c r="J126" s="355"/>
      <c r="K126" s="355"/>
      <c r="L126" s="355"/>
      <c r="M126" s="355"/>
    </row>
    <row r="127" spans="4:13" ht="24.75" customHeight="1">
      <c r="D127" s="355"/>
      <c r="E127" s="355"/>
      <c r="F127" s="355"/>
      <c r="G127" s="355"/>
      <c r="H127" s="355"/>
      <c r="I127" s="355"/>
      <c r="J127" s="355"/>
      <c r="K127" s="355"/>
      <c r="L127" s="355"/>
      <c r="M127" s="355"/>
    </row>
    <row r="128" spans="4:13" ht="24.75" customHeight="1">
      <c r="D128" s="355"/>
      <c r="E128" s="355"/>
      <c r="F128" s="355"/>
      <c r="G128" s="355"/>
      <c r="H128" s="355"/>
      <c r="I128" s="355"/>
      <c r="J128" s="355"/>
      <c r="K128" s="355"/>
      <c r="L128" s="355"/>
      <c r="M128" s="355"/>
    </row>
    <row r="129" spans="4:13" ht="24.75" customHeight="1">
      <c r="D129" s="355"/>
      <c r="E129" s="355"/>
      <c r="F129" s="355"/>
      <c r="G129" s="355"/>
      <c r="H129" s="355"/>
      <c r="I129" s="355"/>
      <c r="J129" s="355"/>
      <c r="K129" s="355"/>
      <c r="L129" s="355"/>
      <c r="M129" s="355"/>
    </row>
    <row r="130" spans="4:13" ht="24.75" customHeight="1">
      <c r="D130" s="355"/>
      <c r="E130" s="355"/>
      <c r="F130" s="355"/>
      <c r="G130" s="355"/>
      <c r="H130" s="355"/>
      <c r="I130" s="355"/>
      <c r="J130" s="355"/>
      <c r="K130" s="355"/>
      <c r="L130" s="355"/>
      <c r="M130" s="355"/>
    </row>
    <row r="131" spans="4:13" ht="24.75" customHeight="1">
      <c r="D131" s="355"/>
      <c r="E131" s="355"/>
      <c r="F131" s="355"/>
      <c r="G131" s="355"/>
      <c r="H131" s="355"/>
      <c r="I131" s="355"/>
      <c r="J131" s="355"/>
      <c r="K131" s="355"/>
      <c r="L131" s="355"/>
      <c r="M131" s="355"/>
    </row>
    <row r="132" spans="4:13" ht="24.75" customHeight="1">
      <c r="D132" s="355"/>
      <c r="E132" s="355"/>
      <c r="F132" s="355"/>
      <c r="G132" s="355"/>
      <c r="H132" s="355"/>
      <c r="I132" s="355"/>
      <c r="J132" s="355"/>
      <c r="K132" s="355"/>
      <c r="L132" s="355"/>
      <c r="M132" s="355"/>
    </row>
  </sheetData>
  <sheetProtection/>
  <mergeCells count="14">
    <mergeCell ref="M8:M9"/>
    <mergeCell ref="B7:B8"/>
    <mergeCell ref="E7:F7"/>
    <mergeCell ref="G7:I7"/>
    <mergeCell ref="A7:A9"/>
    <mergeCell ref="A5:M5"/>
    <mergeCell ref="A1:M1"/>
    <mergeCell ref="A3:M3"/>
    <mergeCell ref="A4:M4"/>
    <mergeCell ref="A2:M2"/>
    <mergeCell ref="J7:M7"/>
    <mergeCell ref="J8:J9"/>
    <mergeCell ref="K8:K9"/>
    <mergeCell ref="L8:L9"/>
  </mergeCells>
  <printOptions horizontalCentered="1"/>
  <pageMargins left="0.75" right="0.75" top="1" bottom="1" header="0.5" footer="0.5"/>
  <pageSetup fitToHeight="1" fitToWidth="1" horizontalDpi="600" verticalDpi="600" orientation="portrait" scale="58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59"/>
  <sheetViews>
    <sheetView zoomScalePageLayoutView="0" workbookViewId="0" topLeftCell="A1">
      <selection activeCell="A1" sqref="A1:G1"/>
    </sheetView>
  </sheetViews>
  <sheetFormatPr defaultColWidth="11.00390625" defaultRowHeight="12.75"/>
  <cols>
    <col min="1" max="1" width="32.57421875" style="9" customWidth="1"/>
    <col min="2" max="2" width="8.57421875" style="9" bestFit="1" customWidth="1"/>
    <col min="3" max="3" width="10.7109375" style="9" customWidth="1"/>
    <col min="4" max="4" width="8.8515625" style="11" bestFit="1" customWidth="1"/>
    <col min="5" max="5" width="2.57421875" style="11" customWidth="1"/>
    <col min="6" max="6" width="8.00390625" style="9" customWidth="1"/>
    <col min="7" max="16384" width="11.00390625" style="9" customWidth="1"/>
  </cols>
  <sheetData>
    <row r="1" spans="1:7" s="441" customFormat="1" ht="18.75">
      <c r="A1" s="1902" t="s">
        <v>359</v>
      </c>
      <c r="B1" s="1902"/>
      <c r="C1" s="1902"/>
      <c r="D1" s="1902"/>
      <c r="E1" s="1902"/>
      <c r="F1" s="1902"/>
      <c r="G1" s="1902"/>
    </row>
    <row r="2" spans="1:7" s="441" customFormat="1" ht="18.75">
      <c r="A2" s="1903" t="s">
        <v>628</v>
      </c>
      <c r="B2" s="1903"/>
      <c r="C2" s="1903"/>
      <c r="D2" s="1903"/>
      <c r="E2" s="1903"/>
      <c r="F2" s="1903"/>
      <c r="G2" s="1903"/>
    </row>
    <row r="3" spans="1:7" s="441" customFormat="1" ht="17.25" customHeight="1">
      <c r="A3" s="1902" t="s">
        <v>572</v>
      </c>
      <c r="B3" s="1902"/>
      <c r="C3" s="1902"/>
      <c r="D3" s="1902"/>
      <c r="E3" s="1902"/>
      <c r="F3" s="1902"/>
      <c r="G3" s="1902"/>
    </row>
    <row r="4" spans="1:7" s="441" customFormat="1" ht="17.25" customHeight="1">
      <c r="A4" s="1902" t="s">
        <v>1357</v>
      </c>
      <c r="B4" s="1902"/>
      <c r="C4" s="1902"/>
      <c r="D4" s="1902"/>
      <c r="E4" s="1902"/>
      <c r="F4" s="1902"/>
      <c r="G4" s="1902"/>
    </row>
    <row r="5" spans="1:7" ht="17.25" customHeight="1" thickBot="1">
      <c r="A5" s="911"/>
      <c r="B5" s="1904"/>
      <c r="C5" s="1904"/>
      <c r="D5" s="911"/>
      <c r="E5" s="911"/>
      <c r="F5" s="1908" t="s">
        <v>473</v>
      </c>
      <c r="G5" s="1908"/>
    </row>
    <row r="6" spans="1:45" s="20" customFormat="1" ht="13.5" thickTop="1">
      <c r="A6" s="120"/>
      <c r="B6" s="1909"/>
      <c r="C6" s="1909"/>
      <c r="D6" s="1909"/>
      <c r="E6" s="1631"/>
      <c r="F6" s="1779" t="s">
        <v>351</v>
      </c>
      <c r="G6" s="1910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</row>
    <row r="7" spans="1:45" s="20" customFormat="1" ht="15.75">
      <c r="A7" s="442" t="s">
        <v>573</v>
      </c>
      <c r="B7" s="443" t="s">
        <v>758</v>
      </c>
      <c r="C7" s="443" t="s">
        <v>471</v>
      </c>
      <c r="D7" s="443" t="s">
        <v>336</v>
      </c>
      <c r="E7" s="1632"/>
      <c r="F7" s="1624" t="s">
        <v>471</v>
      </c>
      <c r="G7" s="444" t="s">
        <v>317</v>
      </c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</row>
    <row r="8" spans="1:7" s="44" customFormat="1" ht="12.75">
      <c r="A8" s="445" t="s">
        <v>574</v>
      </c>
      <c r="B8" s="446">
        <v>167620.8</v>
      </c>
      <c r="C8" s="446">
        <v>199213.5</v>
      </c>
      <c r="D8" s="446">
        <v>177127.5</v>
      </c>
      <c r="E8" s="1633"/>
      <c r="F8" s="398">
        <v>18.847720569284974</v>
      </c>
      <c r="G8" s="448">
        <v>-11.08659804681912</v>
      </c>
    </row>
    <row r="9" spans="1:7" s="24" customFormat="1" ht="12.75">
      <c r="A9" s="170" t="s">
        <v>575</v>
      </c>
      <c r="B9" s="449"/>
      <c r="C9" s="449">
        <v>159102.5</v>
      </c>
      <c r="D9" s="449">
        <v>147297.8</v>
      </c>
      <c r="E9" s="1634"/>
      <c r="F9" s="1625" t="s">
        <v>782</v>
      </c>
      <c r="G9" s="461">
        <v>-7.419556575163824</v>
      </c>
    </row>
    <row r="10" spans="1:7" s="24" customFormat="1" ht="12.75">
      <c r="A10" s="170" t="s">
        <v>576</v>
      </c>
      <c r="B10" s="449"/>
      <c r="C10" s="449">
        <v>22112.9</v>
      </c>
      <c r="D10" s="449">
        <v>17383.5</v>
      </c>
      <c r="E10" s="1634"/>
      <c r="F10" s="1625" t="s">
        <v>782</v>
      </c>
      <c r="G10" s="461">
        <v>-21.38751588439328</v>
      </c>
    </row>
    <row r="11" spans="1:7" s="452" customFormat="1" ht="12.75">
      <c r="A11" s="451" t="s">
        <v>577</v>
      </c>
      <c r="B11" s="449"/>
      <c r="C11" s="449">
        <v>19904.2</v>
      </c>
      <c r="D11" s="449">
        <v>15142.1</v>
      </c>
      <c r="E11" s="1634"/>
      <c r="F11" s="1625" t="s">
        <v>782</v>
      </c>
      <c r="G11" s="461">
        <v>-23.925101234915246</v>
      </c>
    </row>
    <row r="12" spans="1:7" s="452" customFormat="1" ht="12.75">
      <c r="A12" s="451" t="s">
        <v>817</v>
      </c>
      <c r="B12" s="449"/>
      <c r="C12" s="449">
        <v>2208.7</v>
      </c>
      <c r="D12" s="449">
        <v>2241.4</v>
      </c>
      <c r="E12" s="1634"/>
      <c r="F12" s="1625" t="s">
        <v>782</v>
      </c>
      <c r="G12" s="461">
        <v>1.4805088966360387</v>
      </c>
    </row>
    <row r="13" spans="1:7" s="452" customFormat="1" ht="12.75">
      <c r="A13" s="170" t="s">
        <v>318</v>
      </c>
      <c r="B13" s="449"/>
      <c r="C13" s="449">
        <v>17998.100000000002</v>
      </c>
      <c r="D13" s="449">
        <v>12446.2</v>
      </c>
      <c r="E13" s="1634"/>
      <c r="F13" s="1625" t="s">
        <v>782</v>
      </c>
      <c r="G13" s="461">
        <v>-30.847144976414185</v>
      </c>
    </row>
    <row r="14" spans="1:7" s="452" customFormat="1" ht="12.75">
      <c r="A14" s="451" t="s">
        <v>577</v>
      </c>
      <c r="B14" s="449"/>
      <c r="C14" s="449">
        <v>17449.2</v>
      </c>
      <c r="D14" s="449">
        <v>12446.2</v>
      </c>
      <c r="E14" s="1634"/>
      <c r="F14" s="1625" t="s">
        <v>782</v>
      </c>
      <c r="G14" s="461">
        <v>-28.67180157256493</v>
      </c>
    </row>
    <row r="15" spans="1:7" s="452" customFormat="1" ht="12.75">
      <c r="A15" s="453" t="s">
        <v>817</v>
      </c>
      <c r="B15" s="454"/>
      <c r="C15" s="454">
        <v>548.9000000000001</v>
      </c>
      <c r="D15" s="454">
        <v>0</v>
      </c>
      <c r="E15" s="1635"/>
      <c r="F15" s="1626" t="s">
        <v>782</v>
      </c>
      <c r="G15" s="462">
        <v>-100</v>
      </c>
    </row>
    <row r="16" spans="1:7" s="44" customFormat="1" ht="12.75">
      <c r="A16" s="457" t="s">
        <v>581</v>
      </c>
      <c r="B16" s="458">
        <v>16919.2</v>
      </c>
      <c r="C16" s="458">
        <v>16748.3</v>
      </c>
      <c r="D16" s="458">
        <v>1571.9</v>
      </c>
      <c r="E16" s="1636"/>
      <c r="F16" s="1627">
        <v>-1.0100950399546207</v>
      </c>
      <c r="G16" s="460">
        <v>-90.61456983693867</v>
      </c>
    </row>
    <row r="17" spans="1:7" s="24" customFormat="1" ht="12.75">
      <c r="A17" s="170" t="s">
        <v>575</v>
      </c>
      <c r="B17" s="449"/>
      <c r="C17" s="449">
        <v>11329.6</v>
      </c>
      <c r="D17" s="449">
        <v>1212.5</v>
      </c>
      <c r="E17" s="1634"/>
      <c r="F17" s="1628" t="s">
        <v>782</v>
      </c>
      <c r="G17" s="461">
        <v>-89.29794520547945</v>
      </c>
    </row>
    <row r="18" spans="1:7" s="24" customFormat="1" ht="12.75">
      <c r="A18" s="170" t="s">
        <v>576</v>
      </c>
      <c r="B18" s="449"/>
      <c r="C18" s="449">
        <v>3319.9</v>
      </c>
      <c r="D18" s="449">
        <v>359.4</v>
      </c>
      <c r="E18" s="1634"/>
      <c r="F18" s="1628" t="s">
        <v>782</v>
      </c>
      <c r="G18" s="461">
        <v>-89.17437272206995</v>
      </c>
    </row>
    <row r="19" spans="1:7" s="24" customFormat="1" ht="12.75">
      <c r="A19" s="171" t="s">
        <v>319</v>
      </c>
      <c r="B19" s="454"/>
      <c r="C19" s="454">
        <v>2098.8</v>
      </c>
      <c r="D19" s="454">
        <v>0</v>
      </c>
      <c r="E19" s="1634"/>
      <c r="F19" s="1628" t="s">
        <v>782</v>
      </c>
      <c r="G19" s="461">
        <v>-100</v>
      </c>
    </row>
    <row r="20" spans="1:7" s="44" customFormat="1" ht="12.75">
      <c r="A20" s="445" t="s">
        <v>320</v>
      </c>
      <c r="B20" s="446">
        <v>150701.59999999998</v>
      </c>
      <c r="C20" s="446">
        <v>182465.2</v>
      </c>
      <c r="D20" s="446">
        <v>175555.6</v>
      </c>
      <c r="E20" s="1633"/>
      <c r="F20" s="398">
        <v>21.077148484156794</v>
      </c>
      <c r="G20" s="448">
        <v>-3.7868042782952642</v>
      </c>
    </row>
    <row r="21" spans="1:7" s="24" customFormat="1" ht="12.75">
      <c r="A21" s="170" t="s">
        <v>575</v>
      </c>
      <c r="B21" s="449"/>
      <c r="C21" s="449">
        <v>147772.9</v>
      </c>
      <c r="D21" s="449">
        <v>146085.3</v>
      </c>
      <c r="E21" s="1634"/>
      <c r="F21" s="1628" t="s">
        <v>782</v>
      </c>
      <c r="G21" s="461">
        <v>-1.1420226577403696</v>
      </c>
    </row>
    <row r="22" spans="1:7" s="24" customFormat="1" ht="12.75">
      <c r="A22" s="170" t="s">
        <v>576</v>
      </c>
      <c r="B22" s="449"/>
      <c r="C22" s="449">
        <v>18793</v>
      </c>
      <c r="D22" s="449">
        <v>17024.1</v>
      </c>
      <c r="E22" s="1634"/>
      <c r="F22" s="1628" t="s">
        <v>782</v>
      </c>
      <c r="G22" s="461">
        <v>-9.412547225030607</v>
      </c>
    </row>
    <row r="23" spans="1:7" s="24" customFormat="1" ht="12.75">
      <c r="A23" s="171" t="s">
        <v>480</v>
      </c>
      <c r="B23" s="454"/>
      <c r="C23" s="454">
        <v>15899.300000000003</v>
      </c>
      <c r="D23" s="454">
        <v>12446.2</v>
      </c>
      <c r="E23" s="1635"/>
      <c r="F23" s="1629" t="s">
        <v>782</v>
      </c>
      <c r="G23" s="462">
        <v>-21.71856622618607</v>
      </c>
    </row>
    <row r="24" spans="1:7" s="24" customFormat="1" ht="12.75">
      <c r="A24" s="445" t="s">
        <v>481</v>
      </c>
      <c r="B24" s="447">
        <v>6557.9</v>
      </c>
      <c r="C24" s="447">
        <v>4822.1</v>
      </c>
      <c r="D24" s="447">
        <v>12115.6</v>
      </c>
      <c r="E24" s="1637"/>
      <c r="F24" s="398">
        <v>-26.468839110080964</v>
      </c>
      <c r="G24" s="448">
        <v>151.2515294166442</v>
      </c>
    </row>
    <row r="25" spans="1:7" s="24" customFormat="1" ht="12.75">
      <c r="A25" s="170" t="s">
        <v>482</v>
      </c>
      <c r="B25" s="449"/>
      <c r="C25" s="449">
        <v>1452.5</v>
      </c>
      <c r="D25" s="449">
        <v>3421</v>
      </c>
      <c r="E25" s="1634"/>
      <c r="F25" s="1628" t="s">
        <v>782</v>
      </c>
      <c r="G25" s="461">
        <v>135.5249569707401</v>
      </c>
    </row>
    <row r="26" spans="1:7" s="24" customFormat="1" ht="12.75">
      <c r="A26" s="170" t="s">
        <v>483</v>
      </c>
      <c r="B26" s="449"/>
      <c r="C26" s="449">
        <v>3369.6</v>
      </c>
      <c r="D26" s="449">
        <v>2976.8</v>
      </c>
      <c r="E26" s="1634"/>
      <c r="F26" s="1628" t="s">
        <v>782</v>
      </c>
      <c r="G26" s="461">
        <v>-11.65716999050332</v>
      </c>
    </row>
    <row r="27" spans="1:7" s="44" customFormat="1" ht="12.75">
      <c r="A27" s="171" t="s">
        <v>484</v>
      </c>
      <c r="B27" s="464"/>
      <c r="C27" s="464">
        <v>0</v>
      </c>
      <c r="D27" s="455">
        <v>5717.8</v>
      </c>
      <c r="E27" s="1638"/>
      <c r="F27" s="1626" t="s">
        <v>782</v>
      </c>
      <c r="G27" s="456" t="s">
        <v>782</v>
      </c>
    </row>
    <row r="28" spans="1:7" s="44" customFormat="1" ht="12.75">
      <c r="A28" s="465" t="s">
        <v>485</v>
      </c>
      <c r="B28" s="463">
        <v>157259.49999999997</v>
      </c>
      <c r="C28" s="463">
        <v>187287.30000000002</v>
      </c>
      <c r="D28" s="463">
        <v>187671.2</v>
      </c>
      <c r="E28" s="1639"/>
      <c r="F28" s="401">
        <v>19.09442672779707</v>
      </c>
      <c r="G28" s="467">
        <v>0.20497919506554751</v>
      </c>
    </row>
    <row r="29" spans="1:7" s="44" customFormat="1" ht="12.75">
      <c r="A29" s="445" t="s">
        <v>321</v>
      </c>
      <c r="B29" s="446">
        <v>163727</v>
      </c>
      <c r="C29" s="446">
        <v>211806.39999999997</v>
      </c>
      <c r="D29" s="446">
        <v>234867.69999999998</v>
      </c>
      <c r="E29" s="1633"/>
      <c r="F29" s="398">
        <v>29.36559028138302</v>
      </c>
      <c r="G29" s="448">
        <v>10.887914623920707</v>
      </c>
    </row>
    <row r="30" spans="1:7" s="24" customFormat="1" ht="12.75">
      <c r="A30" s="170" t="s">
        <v>322</v>
      </c>
      <c r="B30" s="449"/>
      <c r="C30" s="449">
        <v>203898.3</v>
      </c>
      <c r="D30" s="449">
        <v>227765.9</v>
      </c>
      <c r="E30" s="1644"/>
      <c r="F30" s="1628" t="s">
        <v>782</v>
      </c>
      <c r="G30" s="461">
        <v>11.705639527156436</v>
      </c>
    </row>
    <row r="31" spans="1:7" s="24" customFormat="1" ht="12.75">
      <c r="A31" s="170" t="s">
        <v>582</v>
      </c>
      <c r="B31" s="449"/>
      <c r="C31" s="449">
        <v>172093</v>
      </c>
      <c r="D31" s="449">
        <v>210465.3</v>
      </c>
      <c r="E31" s="1634"/>
      <c r="F31" s="1628" t="s">
        <v>782</v>
      </c>
      <c r="G31" s="461">
        <v>22.297420580732506</v>
      </c>
    </row>
    <row r="32" spans="1:7" s="24" customFormat="1" ht="12.75">
      <c r="A32" s="170" t="s">
        <v>401</v>
      </c>
      <c r="B32" s="449"/>
      <c r="C32" s="449">
        <v>31805.3</v>
      </c>
      <c r="D32" s="449">
        <v>17300.6</v>
      </c>
      <c r="E32" s="1634"/>
      <c r="F32" s="1628" t="s">
        <v>782</v>
      </c>
      <c r="G32" s="461">
        <v>-45.604663373714445</v>
      </c>
    </row>
    <row r="33" spans="1:7" s="24" customFormat="1" ht="12.75">
      <c r="A33" s="90" t="s">
        <v>323</v>
      </c>
      <c r="B33" s="449"/>
      <c r="C33" s="449">
        <v>2252.4</v>
      </c>
      <c r="D33" s="449">
        <v>3191.8</v>
      </c>
      <c r="E33" s="1634"/>
      <c r="F33" s="1628" t="s">
        <v>782</v>
      </c>
      <c r="G33" s="461">
        <v>41.70662404546263</v>
      </c>
    </row>
    <row r="34" spans="1:7" s="24" customFormat="1" ht="12.75">
      <c r="A34" s="90" t="s">
        <v>486</v>
      </c>
      <c r="B34" s="449"/>
      <c r="C34" s="449">
        <v>135.79999999999998</v>
      </c>
      <c r="D34" s="449">
        <v>85.5</v>
      </c>
      <c r="E34" s="1634"/>
      <c r="F34" s="1628" t="s">
        <v>782</v>
      </c>
      <c r="G34" s="461">
        <v>-37.039764359351985</v>
      </c>
    </row>
    <row r="35" spans="1:7" s="24" customFormat="1" ht="12.75">
      <c r="A35" s="90" t="s">
        <v>324</v>
      </c>
      <c r="B35" s="449"/>
      <c r="C35" s="449">
        <v>420.8</v>
      </c>
      <c r="D35" s="449">
        <v>408.6</v>
      </c>
      <c r="E35" s="1634"/>
      <c r="F35" s="1628" t="s">
        <v>782</v>
      </c>
      <c r="G35" s="461">
        <v>-2.899239543726239</v>
      </c>
    </row>
    <row r="36" spans="1:7" s="24" customFormat="1" ht="12.75">
      <c r="A36" s="90" t="s">
        <v>325</v>
      </c>
      <c r="B36" s="449"/>
      <c r="C36" s="449">
        <v>417.6</v>
      </c>
      <c r="D36" s="449">
        <v>-98.6</v>
      </c>
      <c r="E36" s="1634"/>
      <c r="F36" s="1628"/>
      <c r="G36" s="461">
        <v>-123.61111111111111</v>
      </c>
    </row>
    <row r="37" spans="1:7" s="24" customFormat="1" ht="12.75">
      <c r="A37" s="875" t="s">
        <v>326</v>
      </c>
      <c r="B37" s="454"/>
      <c r="C37" s="454">
        <v>4681.5</v>
      </c>
      <c r="D37" s="454">
        <v>3514.5</v>
      </c>
      <c r="E37" s="1635"/>
      <c r="F37" s="1629" t="s">
        <v>782</v>
      </c>
      <c r="G37" s="462">
        <v>-24.92790772188401</v>
      </c>
    </row>
    <row r="38" spans="1:7" s="44" customFormat="1" ht="12.75">
      <c r="A38" s="468" t="s">
        <v>487</v>
      </c>
      <c r="B38" s="463">
        <v>6467.500000000029</v>
      </c>
      <c r="C38" s="463">
        <v>24519.099999999948</v>
      </c>
      <c r="D38" s="463">
        <v>47196.49999999997</v>
      </c>
      <c r="E38" s="1639"/>
      <c r="F38" s="398">
        <v>279.11248550444276</v>
      </c>
      <c r="G38" s="448">
        <v>92.4887128809788</v>
      </c>
    </row>
    <row r="39" spans="1:7" s="44" customFormat="1" ht="12.75">
      <c r="A39" s="457" t="s">
        <v>583</v>
      </c>
      <c r="B39" s="459">
        <v>-6467.500000000001</v>
      </c>
      <c r="C39" s="459">
        <v>-24519.100000000002</v>
      </c>
      <c r="D39" s="459">
        <v>-47196.5</v>
      </c>
      <c r="E39" s="1640"/>
      <c r="F39" s="398">
        <v>279.11248550444526</v>
      </c>
      <c r="G39" s="448">
        <v>92.48871288097848</v>
      </c>
    </row>
    <row r="40" spans="1:7" s="24" customFormat="1" ht="12.75">
      <c r="A40" s="170" t="s">
        <v>584</v>
      </c>
      <c r="B40" s="450">
        <v>-9568.800000000001</v>
      </c>
      <c r="C40" s="450">
        <v>-28216.100000000002</v>
      </c>
      <c r="D40" s="450">
        <v>-54702.7</v>
      </c>
      <c r="E40" s="1641"/>
      <c r="F40" s="403">
        <v>194.876055513753</v>
      </c>
      <c r="G40" s="469">
        <v>93.87052073107196</v>
      </c>
    </row>
    <row r="41" spans="1:7" s="13" customFormat="1" ht="12.75">
      <c r="A41" s="90" t="s">
        <v>327</v>
      </c>
      <c r="B41" s="449">
        <v>8500</v>
      </c>
      <c r="C41" s="449">
        <v>18000</v>
      </c>
      <c r="D41" s="449">
        <v>0</v>
      </c>
      <c r="E41" s="1634"/>
      <c r="F41" s="1628">
        <v>111.76470588235293</v>
      </c>
      <c r="G41" s="461" t="s">
        <v>782</v>
      </c>
    </row>
    <row r="42" spans="1:7" s="452" customFormat="1" ht="12.75">
      <c r="A42" s="451" t="s">
        <v>328</v>
      </c>
      <c r="B42" s="470">
        <v>1500</v>
      </c>
      <c r="C42" s="470">
        <v>6500</v>
      </c>
      <c r="D42" s="470">
        <v>0</v>
      </c>
      <c r="E42" s="1642"/>
      <c r="F42" s="1628">
        <v>333.3333333333333</v>
      </c>
      <c r="G42" s="461" t="s">
        <v>782</v>
      </c>
    </row>
    <row r="43" spans="1:7" s="452" customFormat="1" ht="12.75">
      <c r="A43" s="451" t="s">
        <v>329</v>
      </c>
      <c r="B43" s="470">
        <v>3000</v>
      </c>
      <c r="C43" s="470">
        <v>10000</v>
      </c>
      <c r="D43" s="470">
        <v>0</v>
      </c>
      <c r="E43" s="1642"/>
      <c r="F43" s="1628">
        <v>233.33333333333331</v>
      </c>
      <c r="G43" s="461" t="s">
        <v>782</v>
      </c>
    </row>
    <row r="44" spans="1:7" s="452" customFormat="1" ht="12.75">
      <c r="A44" s="451" t="s">
        <v>330</v>
      </c>
      <c r="B44" s="470">
        <v>4000</v>
      </c>
      <c r="C44" s="470">
        <v>1500</v>
      </c>
      <c r="D44" s="470">
        <v>0</v>
      </c>
      <c r="E44" s="1642"/>
      <c r="F44" s="1628" t="s">
        <v>782</v>
      </c>
      <c r="G44" s="461" t="s">
        <v>782</v>
      </c>
    </row>
    <row r="45" spans="1:7" s="452" customFormat="1" ht="12.75">
      <c r="A45" s="451" t="s">
        <v>331</v>
      </c>
      <c r="B45" s="470">
        <v>0</v>
      </c>
      <c r="C45" s="470">
        <v>0</v>
      </c>
      <c r="D45" s="470">
        <v>0</v>
      </c>
      <c r="E45" s="1642"/>
      <c r="F45" s="1628" t="s">
        <v>782</v>
      </c>
      <c r="G45" s="461" t="s">
        <v>782</v>
      </c>
    </row>
    <row r="46" spans="1:8" s="452" customFormat="1" ht="12.75">
      <c r="A46" s="451" t="s">
        <v>332</v>
      </c>
      <c r="B46" s="450">
        <v>-17659.9</v>
      </c>
      <c r="C46" s="450">
        <v>-47937.4</v>
      </c>
      <c r="D46" s="450">
        <v>-54590</v>
      </c>
      <c r="E46" s="1641"/>
      <c r="F46" s="403">
        <v>171.4477431922038</v>
      </c>
      <c r="G46" s="469">
        <v>13.877682143795866</v>
      </c>
      <c r="H46" s="471"/>
    </row>
    <row r="47" spans="1:7" s="452" customFormat="1" ht="12.75">
      <c r="A47" s="451" t="s">
        <v>333</v>
      </c>
      <c r="B47" s="450">
        <v>-408.9</v>
      </c>
      <c r="C47" s="450">
        <v>1721.3</v>
      </c>
      <c r="D47" s="450">
        <v>-112.7</v>
      </c>
      <c r="E47" s="1641"/>
      <c r="F47" s="403">
        <v>-520.9586696013696</v>
      </c>
      <c r="G47" s="469">
        <v>-106.54737698251321</v>
      </c>
    </row>
    <row r="48" spans="1:7" s="24" customFormat="1" ht="12.75">
      <c r="A48" s="170" t="s">
        <v>334</v>
      </c>
      <c r="B48" s="450">
        <v>0</v>
      </c>
      <c r="C48" s="450">
        <v>85.1</v>
      </c>
      <c r="D48" s="450">
        <v>297.7</v>
      </c>
      <c r="E48" s="1641"/>
      <c r="F48" s="403" t="s">
        <v>782</v>
      </c>
      <c r="G48" s="469">
        <v>249.8237367802585</v>
      </c>
    </row>
    <row r="49" spans="1:7" s="24" customFormat="1" ht="13.5" thickBot="1">
      <c r="A49" s="472" t="s">
        <v>335</v>
      </c>
      <c r="B49" s="473">
        <v>3101.3</v>
      </c>
      <c r="C49" s="876">
        <v>3611.9</v>
      </c>
      <c r="D49" s="473">
        <v>7208.5</v>
      </c>
      <c r="E49" s="1643"/>
      <c r="F49" s="1630">
        <v>16.464063457259854</v>
      </c>
      <c r="G49" s="513">
        <v>99.57640023256457</v>
      </c>
    </row>
    <row r="50" spans="1:7" ht="13.5" customHeight="1" thickTop="1">
      <c r="A50" s="1906" t="s">
        <v>1355</v>
      </c>
      <c r="B50" s="1906"/>
      <c r="C50" s="1906"/>
      <c r="D50" s="1906"/>
      <c r="E50" s="1906"/>
      <c r="F50" s="1906"/>
      <c r="G50" s="1906"/>
    </row>
    <row r="51" spans="1:7" ht="12.75">
      <c r="A51" s="1907"/>
      <c r="B51" s="1907"/>
      <c r="C51" s="1907"/>
      <c r="D51" s="1907"/>
      <c r="E51" s="1907"/>
      <c r="F51" s="1907"/>
      <c r="G51" s="1907"/>
    </row>
    <row r="52" spans="1:7" ht="12.75">
      <c r="A52" s="1907"/>
      <c r="B52" s="1907"/>
      <c r="C52" s="1907"/>
      <c r="D52" s="1907"/>
      <c r="E52" s="1907"/>
      <c r="F52" s="1907"/>
      <c r="G52" s="1907"/>
    </row>
    <row r="53" spans="1:7" ht="12.75">
      <c r="A53" s="1905" t="s">
        <v>488</v>
      </c>
      <c r="B53" s="1905"/>
      <c r="C53" s="1905"/>
      <c r="D53" s="1905"/>
      <c r="E53" s="1905"/>
      <c r="F53" s="1905"/>
      <c r="G53" s="1905"/>
    </row>
    <row r="54" spans="1:7" ht="12.75">
      <c r="A54" s="474" t="s">
        <v>497</v>
      </c>
      <c r="B54" s="321"/>
      <c r="C54" s="321"/>
      <c r="D54" s="475"/>
      <c r="E54" s="475"/>
      <c r="F54" s="321"/>
      <c r="G54" s="321"/>
    </row>
    <row r="55" spans="1:7" ht="12.75">
      <c r="A55" s="475" t="s">
        <v>585</v>
      </c>
      <c r="B55" s="321"/>
      <c r="C55" s="321"/>
      <c r="D55" s="475"/>
      <c r="E55" s="475"/>
      <c r="F55" s="321"/>
      <c r="G55" s="321"/>
    </row>
    <row r="56" spans="1:7" ht="12.75">
      <c r="A56" s="476" t="s">
        <v>125</v>
      </c>
      <c r="B56" s="321"/>
      <c r="C56" s="321"/>
      <c r="D56" s="475"/>
      <c r="E56" s="475"/>
      <c r="F56" s="321"/>
      <c r="G56" s="321"/>
    </row>
    <row r="57" spans="1:7" ht="12.75">
      <c r="A57" s="321" t="s">
        <v>818</v>
      </c>
      <c r="B57" s="321"/>
      <c r="C57" s="321"/>
      <c r="D57" s="475"/>
      <c r="E57" s="475"/>
      <c r="F57" s="321"/>
      <c r="G57" s="321"/>
    </row>
    <row r="58" spans="1:7" ht="12.75">
      <c r="A58" s="514" t="s">
        <v>1207</v>
      </c>
      <c r="B58" s="321"/>
      <c r="C58" s="321"/>
      <c r="D58" s="475"/>
      <c r="E58" s="475"/>
      <c r="F58" s="321"/>
      <c r="G58" s="321"/>
    </row>
    <row r="59" ht="12.75">
      <c r="A59" s="514" t="s">
        <v>699</v>
      </c>
    </row>
  </sheetData>
  <sheetProtection/>
  <mergeCells count="10">
    <mergeCell ref="A1:G1"/>
    <mergeCell ref="A2:G2"/>
    <mergeCell ref="A3:G3"/>
    <mergeCell ref="A4:G4"/>
    <mergeCell ref="B5:C5"/>
    <mergeCell ref="A53:G53"/>
    <mergeCell ref="A50:G52"/>
    <mergeCell ref="F5:G5"/>
    <mergeCell ref="B6:D6"/>
    <mergeCell ref="F6:G6"/>
  </mergeCells>
  <printOptions/>
  <pageMargins left="0.75" right="0.75" top="1" bottom="1" header="0.5" footer="0.5"/>
  <pageSetup fitToHeight="1" fitToWidth="1" horizontalDpi="600" verticalDpi="600" orientation="portrait" scale="84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3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26.28125" style="9" customWidth="1"/>
    <col min="2" max="2" width="7.7109375" style="9" hidden="1" customWidth="1"/>
    <col min="3" max="3" width="9.57421875" style="9" bestFit="1" customWidth="1"/>
    <col min="4" max="4" width="10.140625" style="9" bestFit="1" customWidth="1"/>
    <col min="5" max="5" width="7.421875" style="9" hidden="1" customWidth="1"/>
    <col min="6" max="6" width="10.140625" style="9" bestFit="1" customWidth="1"/>
    <col min="7" max="8" width="9.57421875" style="9" bestFit="1" customWidth="1"/>
    <col min="9" max="9" width="7.421875" style="9" hidden="1" customWidth="1"/>
    <col min="10" max="11" width="9.57421875" style="9" bestFit="1" customWidth="1"/>
    <col min="12" max="12" width="18.8515625" style="9" bestFit="1" customWidth="1"/>
    <col min="13" max="16384" width="9.140625" style="9" customWidth="1"/>
  </cols>
  <sheetData>
    <row r="1" spans="1:12" ht="12.75">
      <c r="A1" s="1706" t="s">
        <v>948</v>
      </c>
      <c r="B1" s="1706"/>
      <c r="C1" s="1706"/>
      <c r="D1" s="1706"/>
      <c r="E1" s="1706"/>
      <c r="F1" s="1706"/>
      <c r="G1" s="1706"/>
      <c r="H1" s="1706"/>
      <c r="I1" s="1706"/>
      <c r="J1" s="1706"/>
      <c r="K1" s="1706"/>
      <c r="L1" s="40"/>
    </row>
    <row r="2" spans="1:12" ht="15.75">
      <c r="A2" s="1722" t="s">
        <v>916</v>
      </c>
      <c r="B2" s="1722"/>
      <c r="C2" s="1722"/>
      <c r="D2" s="1722"/>
      <c r="E2" s="1722"/>
      <c r="F2" s="1722"/>
      <c r="G2" s="1722"/>
      <c r="H2" s="1722"/>
      <c r="I2" s="1722"/>
      <c r="J2" s="1722"/>
      <c r="K2" s="1722"/>
      <c r="L2" s="40"/>
    </row>
    <row r="3" spans="1:11" ht="12.75">
      <c r="A3" s="1706" t="s">
        <v>1357</v>
      </c>
      <c r="B3" s="1706"/>
      <c r="C3" s="1706"/>
      <c r="D3" s="1706"/>
      <c r="E3" s="1706"/>
      <c r="F3" s="1706"/>
      <c r="G3" s="1706"/>
      <c r="H3" s="1706"/>
      <c r="I3" s="1706"/>
      <c r="J3" s="1706"/>
      <c r="K3" s="1706"/>
    </row>
    <row r="4" spans="1:11" ht="16.5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74"/>
    </row>
    <row r="5" spans="1:11" ht="19.5" customHeight="1" thickTop="1">
      <c r="A5" s="120"/>
      <c r="B5" s="121"/>
      <c r="C5" s="1752" t="s">
        <v>1281</v>
      </c>
      <c r="D5" s="1752"/>
      <c r="E5" s="1752"/>
      <c r="F5" s="1779"/>
      <c r="G5" s="1778" t="s">
        <v>1282</v>
      </c>
      <c r="H5" s="1779"/>
      <c r="I5" s="1911" t="s">
        <v>773</v>
      </c>
      <c r="J5" s="1911"/>
      <c r="K5" s="1912"/>
    </row>
    <row r="6" spans="1:11" ht="19.5" customHeight="1">
      <c r="A6" s="122"/>
      <c r="B6" s="51" t="s">
        <v>434</v>
      </c>
      <c r="C6" s="123" t="s">
        <v>758</v>
      </c>
      <c r="D6" s="123" t="s">
        <v>1233</v>
      </c>
      <c r="E6" s="123" t="e">
        <f>#REF!</f>
        <v>#REF!</v>
      </c>
      <c r="F6" s="123" t="s">
        <v>1283</v>
      </c>
      <c r="G6" s="123" t="s">
        <v>471</v>
      </c>
      <c r="H6" s="123" t="s">
        <v>964</v>
      </c>
      <c r="I6" s="123" t="e">
        <f>#REF!</f>
        <v>#REF!</v>
      </c>
      <c r="J6" s="123" t="s">
        <v>471</v>
      </c>
      <c r="K6" s="124" t="s">
        <v>964</v>
      </c>
    </row>
    <row r="7" spans="1:18" ht="19.5" customHeight="1">
      <c r="A7" s="125" t="s">
        <v>774</v>
      </c>
      <c r="B7" s="91">
        <v>4640.034</v>
      </c>
      <c r="C7" s="62">
        <v>45543.088</v>
      </c>
      <c r="D7" s="62">
        <v>52431.732</v>
      </c>
      <c r="E7" s="126">
        <v>60639.174</v>
      </c>
      <c r="F7" s="62">
        <v>60639.174</v>
      </c>
      <c r="G7" s="126">
        <v>15.125553190420462</v>
      </c>
      <c r="H7" s="126">
        <v>15.653577875321758</v>
      </c>
      <c r="I7" s="126">
        <v>37.59611137396184</v>
      </c>
      <c r="J7" s="126">
        <v>30.46709163068806</v>
      </c>
      <c r="K7" s="127">
        <v>28.811958075749306</v>
      </c>
      <c r="P7" s="1"/>
      <c r="Q7" s="1"/>
      <c r="R7" s="1"/>
    </row>
    <row r="8" spans="1:18" ht="19.5" customHeight="1">
      <c r="A8" s="128" t="s">
        <v>775</v>
      </c>
      <c r="B8" s="92">
        <v>3447.944</v>
      </c>
      <c r="C8" s="63">
        <v>26430.145</v>
      </c>
      <c r="D8" s="63">
        <v>29983.228</v>
      </c>
      <c r="E8" s="84">
        <v>41643.447</v>
      </c>
      <c r="F8" s="63">
        <v>41643.447</v>
      </c>
      <c r="G8" s="84">
        <v>13.443297416643006</v>
      </c>
      <c r="H8" s="84">
        <v>38.889138287578646</v>
      </c>
      <c r="I8" s="84">
        <v>17.448207690761482</v>
      </c>
      <c r="J8" s="84">
        <v>17.422688894957957</v>
      </c>
      <c r="K8" s="129">
        <v>19.786371910238888</v>
      </c>
      <c r="P8" s="1"/>
      <c r="Q8" s="1"/>
      <c r="R8" s="1"/>
    </row>
    <row r="9" spans="1:18" ht="19.5" customHeight="1">
      <c r="A9" s="128" t="s">
        <v>776</v>
      </c>
      <c r="B9" s="92"/>
      <c r="C9" s="63">
        <v>29851.428</v>
      </c>
      <c r="D9" s="63">
        <v>36806.011</v>
      </c>
      <c r="E9" s="84">
        <v>48261.683</v>
      </c>
      <c r="F9" s="63">
        <v>48261.683</v>
      </c>
      <c r="G9" s="84">
        <v>23.297320985783315</v>
      </c>
      <c r="H9" s="84">
        <v>31.124459534612413</v>
      </c>
      <c r="I9" s="84">
        <v>8.498282882591473</v>
      </c>
      <c r="J9" s="84">
        <v>21.387279552335073</v>
      </c>
      <c r="K9" s="129">
        <v>22.93094538624657</v>
      </c>
      <c r="P9" s="1"/>
      <c r="Q9" s="1"/>
      <c r="R9" s="1"/>
    </row>
    <row r="10" spans="1:18" ht="19.5" customHeight="1">
      <c r="A10" s="128" t="s">
        <v>777</v>
      </c>
      <c r="B10" s="92">
        <v>1282.336</v>
      </c>
      <c r="C10" s="63">
        <v>19462.855</v>
      </c>
      <c r="D10" s="63">
        <v>21733.349</v>
      </c>
      <c r="E10" s="84">
        <v>26194.732</v>
      </c>
      <c r="F10" s="63">
        <v>26194.732</v>
      </c>
      <c r="G10" s="84">
        <v>11.665780791153196</v>
      </c>
      <c r="H10" s="84">
        <v>20.527821091908123</v>
      </c>
      <c r="I10" s="84">
        <v>13.198077344696713</v>
      </c>
      <c r="J10" s="84">
        <v>12.628839639032382</v>
      </c>
      <c r="K10" s="129">
        <v>12.446104892350426</v>
      </c>
      <c r="P10" s="1"/>
      <c r="Q10" s="1"/>
      <c r="R10" s="1"/>
    </row>
    <row r="11" spans="1:18" ht="19.5" customHeight="1">
      <c r="A11" s="128" t="s">
        <v>778</v>
      </c>
      <c r="B11" s="92">
        <v>538.45</v>
      </c>
      <c r="C11" s="63">
        <v>2381.1</v>
      </c>
      <c r="D11" s="63">
        <v>2790.03</v>
      </c>
      <c r="E11" s="84">
        <v>3666.042</v>
      </c>
      <c r="F11" s="63">
        <v>3666.042</v>
      </c>
      <c r="G11" s="84">
        <v>17.17399521229686</v>
      </c>
      <c r="H11" s="84">
        <v>31.39794195761334</v>
      </c>
      <c r="I11" s="84">
        <v>2.722139221239598</v>
      </c>
      <c r="J11" s="84">
        <v>1.6212338677343066</v>
      </c>
      <c r="K11" s="129">
        <v>1.7418747888606816</v>
      </c>
      <c r="P11" s="1"/>
      <c r="Q11" s="1"/>
      <c r="R11" s="1"/>
    </row>
    <row r="12" spans="1:18" ht="19.5" customHeight="1">
      <c r="A12" s="128" t="s">
        <v>779</v>
      </c>
      <c r="B12" s="92">
        <v>319.423</v>
      </c>
      <c r="C12" s="63">
        <v>2351.8</v>
      </c>
      <c r="D12" s="63">
        <v>2928.833</v>
      </c>
      <c r="E12" s="84">
        <v>3607.25</v>
      </c>
      <c r="F12" s="63">
        <v>3607.25</v>
      </c>
      <c r="G12" s="84">
        <v>24.535802364146605</v>
      </c>
      <c r="H12" s="84">
        <v>23.16338965041706</v>
      </c>
      <c r="I12" s="84">
        <v>2.1255280646263994</v>
      </c>
      <c r="J12" s="84">
        <v>1.7018896759310373</v>
      </c>
      <c r="K12" s="129">
        <v>1.7139404928033268</v>
      </c>
      <c r="P12" s="1"/>
      <c r="Q12" s="1"/>
      <c r="R12" s="1"/>
    </row>
    <row r="13" spans="1:18" ht="19.5" customHeight="1">
      <c r="A13" s="128" t="s">
        <v>590</v>
      </c>
      <c r="B13" s="92">
        <v>1301.542</v>
      </c>
      <c r="C13" s="63">
        <v>171.632</v>
      </c>
      <c r="D13" s="63">
        <v>169.419</v>
      </c>
      <c r="E13" s="84">
        <v>242.609</v>
      </c>
      <c r="F13" s="63">
        <v>242.609</v>
      </c>
      <c r="G13" s="84">
        <v>-1.289386594574438</v>
      </c>
      <c r="H13" s="84">
        <v>43.200585530548494</v>
      </c>
      <c r="I13" s="84">
        <v>18.411653422122484</v>
      </c>
      <c r="J13" s="84">
        <v>0.09844618897921473</v>
      </c>
      <c r="K13" s="129">
        <v>0.11527268390561296</v>
      </c>
      <c r="P13" s="1"/>
      <c r="Q13" s="1"/>
      <c r="R13" s="1"/>
    </row>
    <row r="14" spans="1:18" ht="19.5" customHeight="1">
      <c r="A14" s="128" t="s">
        <v>1234</v>
      </c>
      <c r="B14" s="92"/>
      <c r="C14" s="63"/>
      <c r="D14" s="63"/>
      <c r="E14" s="84">
        <v>2387.463</v>
      </c>
      <c r="F14" s="63">
        <v>2387.463</v>
      </c>
      <c r="G14" s="84" t="s">
        <v>782</v>
      </c>
      <c r="H14" s="84" t="s">
        <v>782</v>
      </c>
      <c r="I14" s="84"/>
      <c r="J14" s="84" t="s">
        <v>782</v>
      </c>
      <c r="K14" s="129">
        <v>1.1343736948561118</v>
      </c>
      <c r="P14" s="1"/>
      <c r="Q14" s="1"/>
      <c r="R14" s="1"/>
    </row>
    <row r="15" spans="1:18" ht="19.5" customHeight="1" thickBot="1">
      <c r="A15" s="128" t="s">
        <v>780</v>
      </c>
      <c r="B15" s="130">
        <v>11529.729</v>
      </c>
      <c r="C15" s="92">
        <v>19466.452</v>
      </c>
      <c r="D15" s="92">
        <v>25250.398</v>
      </c>
      <c r="E15" s="84">
        <v>23822.9</v>
      </c>
      <c r="F15" s="92">
        <v>23822.9</v>
      </c>
      <c r="G15" s="84">
        <v>29.712379020070017</v>
      </c>
      <c r="H15" s="84">
        <v>-5.653368315224185</v>
      </c>
      <c r="I15" s="84">
        <v>100</v>
      </c>
      <c r="J15" s="84">
        <v>14.672530550341966</v>
      </c>
      <c r="K15" s="129">
        <v>11.319158074989085</v>
      </c>
      <c r="L15" s="1"/>
      <c r="P15" s="1"/>
      <c r="Q15" s="1"/>
      <c r="R15" s="1"/>
    </row>
    <row r="16" spans="1:18" ht="13.5" thickBot="1">
      <c r="A16" s="131" t="s">
        <v>1284</v>
      </c>
      <c r="B16" s="109"/>
      <c r="C16" s="110">
        <v>145658.5</v>
      </c>
      <c r="D16" s="110">
        <v>172093</v>
      </c>
      <c r="E16" s="110">
        <v>210465.29999999996</v>
      </c>
      <c r="F16" s="110">
        <v>210465.29999999996</v>
      </c>
      <c r="G16" s="1569">
        <v>18.148271470597322</v>
      </c>
      <c r="H16" s="1569">
        <v>22.297420580732492</v>
      </c>
      <c r="I16" s="132"/>
      <c r="J16" s="1569">
        <v>100</v>
      </c>
      <c r="K16" s="1570">
        <v>99.99999999999999</v>
      </c>
      <c r="P16" s="1"/>
      <c r="Q16" s="1"/>
      <c r="R16" s="1"/>
    </row>
    <row r="17" spans="1:11" ht="16.5" thickTop="1">
      <c r="A17" s="1448" t="s">
        <v>1354</v>
      </c>
      <c r="B17" s="907"/>
      <c r="C17" s="908"/>
      <c r="D17" s="908"/>
      <c r="E17" s="909"/>
      <c r="F17" s="909"/>
      <c r="G17" s="909"/>
      <c r="H17" s="906"/>
      <c r="I17" s="905"/>
      <c r="J17" s="906"/>
      <c r="K17" s="906"/>
    </row>
    <row r="18" spans="1:11" ht="15.75">
      <c r="A18" s="514" t="s">
        <v>90</v>
      </c>
      <c r="B18" s="31"/>
      <c r="C18" s="31"/>
      <c r="D18" s="31"/>
      <c r="E18" s="31"/>
      <c r="F18" s="1571"/>
      <c r="G18" s="31"/>
      <c r="K18" s="40"/>
    </row>
    <row r="19" spans="1:25" ht="13.5">
      <c r="A19" s="1448" t="s">
        <v>1285</v>
      </c>
      <c r="L19" s="34"/>
      <c r="M19" s="116"/>
      <c r="N19" s="117"/>
      <c r="O19" s="117"/>
      <c r="P19" s="34"/>
      <c r="Q19" s="117"/>
      <c r="R19" s="116"/>
      <c r="S19" s="116"/>
      <c r="T19" s="116"/>
      <c r="U19" s="116"/>
      <c r="V19" s="18"/>
      <c r="W19" s="18"/>
      <c r="X19" s="18"/>
      <c r="Y19" s="18"/>
    </row>
    <row r="20" spans="12:25" ht="12.75">
      <c r="L20" s="11"/>
      <c r="M20" s="17"/>
      <c r="N20" s="111"/>
      <c r="O20" s="111"/>
      <c r="P20" s="34"/>
      <c r="Q20" s="111"/>
      <c r="R20" s="17"/>
      <c r="S20" s="17"/>
      <c r="T20" s="17"/>
      <c r="U20" s="17"/>
      <c r="V20" s="17"/>
      <c r="W20" s="17"/>
      <c r="X20" s="17"/>
      <c r="Y20" s="17"/>
    </row>
    <row r="21" spans="12:25" ht="12.75">
      <c r="L21" s="11"/>
      <c r="M21" s="112"/>
      <c r="N21" s="113"/>
      <c r="O21" s="113"/>
      <c r="P21" s="11"/>
      <c r="Q21" s="113"/>
      <c r="R21" s="112"/>
      <c r="S21" s="112"/>
      <c r="T21" s="112"/>
      <c r="U21" s="113"/>
      <c r="V21" s="113"/>
      <c r="W21" s="113"/>
      <c r="X21" s="113"/>
      <c r="Y21" s="113"/>
    </row>
    <row r="22" spans="12:25" ht="12.75">
      <c r="L22" s="11"/>
      <c r="M22" s="112"/>
      <c r="N22" s="113"/>
      <c r="O22" s="113"/>
      <c r="P22" s="11"/>
      <c r="Q22" s="113"/>
      <c r="R22" s="112"/>
      <c r="S22" s="112"/>
      <c r="T22" s="112"/>
      <c r="U22" s="112"/>
      <c r="V22" s="112"/>
      <c r="W22" s="112"/>
      <c r="X22" s="112"/>
      <c r="Y22" s="112"/>
    </row>
    <row r="23" spans="12:25" ht="12.75">
      <c r="L23" s="11"/>
      <c r="M23" s="115"/>
      <c r="N23" s="111"/>
      <c r="O23" s="111"/>
      <c r="P23" s="11"/>
      <c r="Q23" s="111"/>
      <c r="R23" s="115"/>
      <c r="S23" s="115"/>
      <c r="T23" s="115"/>
      <c r="U23" s="115"/>
      <c r="V23" s="115"/>
      <c r="W23" s="115"/>
      <c r="X23" s="115"/>
      <c r="Y23" s="115"/>
    </row>
    <row r="24" spans="12:25" ht="12.75">
      <c r="L24" s="11"/>
      <c r="M24" s="115"/>
      <c r="N24" s="111"/>
      <c r="O24" s="111"/>
      <c r="P24" s="11"/>
      <c r="Q24" s="111"/>
      <c r="R24" s="115"/>
      <c r="S24" s="115"/>
      <c r="T24" s="115"/>
      <c r="U24" s="115"/>
      <c r="V24" s="115"/>
      <c r="W24" s="115"/>
      <c r="X24" s="115"/>
      <c r="Y24" s="115"/>
    </row>
    <row r="25" spans="12:25" ht="12.75">
      <c r="L25" s="11"/>
      <c r="M25" s="115"/>
      <c r="N25" s="111"/>
      <c r="O25" s="111"/>
      <c r="P25" s="11"/>
      <c r="Q25" s="111"/>
      <c r="R25" s="111"/>
      <c r="S25" s="115"/>
      <c r="T25" s="115"/>
      <c r="U25" s="111"/>
      <c r="V25" s="111"/>
      <c r="W25" s="111"/>
      <c r="X25" s="111"/>
      <c r="Y25" s="111"/>
    </row>
    <row r="26" spans="12:25" ht="12.75">
      <c r="L26" s="11"/>
      <c r="M26" s="115"/>
      <c r="N26" s="118"/>
      <c r="O26" s="118"/>
      <c r="P26" s="11"/>
      <c r="Q26" s="118"/>
      <c r="R26" s="115"/>
      <c r="S26" s="115"/>
      <c r="T26" s="115"/>
      <c r="U26" s="115"/>
      <c r="V26" s="115"/>
      <c r="W26" s="115"/>
      <c r="X26" s="115"/>
      <c r="Y26" s="115"/>
    </row>
    <row r="27" spans="12:25" ht="12.75">
      <c r="L27" s="11"/>
      <c r="M27" s="115"/>
      <c r="N27" s="111"/>
      <c r="O27" s="111"/>
      <c r="P27" s="11"/>
      <c r="Q27" s="111"/>
      <c r="R27" s="115"/>
      <c r="S27" s="115"/>
      <c r="T27" s="115"/>
      <c r="U27" s="115"/>
      <c r="V27" s="115"/>
      <c r="W27" s="115"/>
      <c r="X27" s="115"/>
      <c r="Y27" s="115"/>
    </row>
    <row r="28" spans="12:25" ht="12.75">
      <c r="L28" s="11"/>
      <c r="M28" s="111"/>
      <c r="N28" s="111"/>
      <c r="O28" s="111"/>
      <c r="P28" s="11"/>
      <c r="Q28" s="111"/>
      <c r="R28" s="111"/>
      <c r="S28" s="111"/>
      <c r="T28" s="111"/>
      <c r="U28" s="111"/>
      <c r="V28" s="111"/>
      <c r="W28" s="111"/>
      <c r="X28" s="111"/>
      <c r="Y28" s="111"/>
    </row>
    <row r="29" spans="12:25" ht="12.75">
      <c r="L29" s="34"/>
      <c r="M29" s="119"/>
      <c r="N29" s="111"/>
      <c r="O29" s="111"/>
      <c r="P29" s="11"/>
      <c r="Q29" s="111"/>
      <c r="R29" s="119"/>
      <c r="S29" s="119"/>
      <c r="T29" s="119"/>
      <c r="U29" s="119"/>
      <c r="V29" s="119"/>
      <c r="W29" s="119"/>
      <c r="X29" s="119"/>
      <c r="Y29" s="119"/>
    </row>
    <row r="30" spans="12:25" ht="15.75">
      <c r="L30" s="34"/>
      <c r="M30" s="119"/>
      <c r="N30" s="114"/>
      <c r="O30" s="114"/>
      <c r="P30" s="34"/>
      <c r="Q30" s="111"/>
      <c r="R30" s="119"/>
      <c r="S30" s="119"/>
      <c r="T30" s="119"/>
      <c r="U30" s="119"/>
      <c r="V30" s="119"/>
      <c r="W30" s="119"/>
      <c r="X30" s="119"/>
      <c r="Y30" s="119"/>
    </row>
    <row r="31" spans="12:25" ht="15.75">
      <c r="L31" s="34"/>
      <c r="M31" s="119"/>
      <c r="N31" s="114"/>
      <c r="O31" s="114"/>
      <c r="P31" s="34"/>
      <c r="Q31" s="111"/>
      <c r="R31" s="119"/>
      <c r="S31" s="119"/>
      <c r="T31" s="119"/>
      <c r="U31" s="119"/>
      <c r="V31" s="119"/>
      <c r="W31" s="119"/>
      <c r="X31" s="119"/>
      <c r="Y31" s="119"/>
    </row>
    <row r="32" spans="12:25" ht="12.75">
      <c r="L32" s="34"/>
      <c r="M32" s="18"/>
      <c r="N32" s="111"/>
      <c r="O32" s="111"/>
      <c r="P32" s="34"/>
      <c r="Q32" s="111"/>
      <c r="R32" s="18"/>
      <c r="S32" s="18"/>
      <c r="T32" s="18"/>
      <c r="U32" s="18"/>
      <c r="V32" s="18"/>
      <c r="W32" s="18"/>
      <c r="X32" s="18"/>
      <c r="Y32" s="18"/>
    </row>
    <row r="33" spans="16:18" ht="12.75">
      <c r="P33" s="34"/>
      <c r="Q33" s="11"/>
      <c r="R33" s="11"/>
    </row>
  </sheetData>
  <sheetProtection/>
  <mergeCells count="6">
    <mergeCell ref="A1:K1"/>
    <mergeCell ref="I5:K5"/>
    <mergeCell ref="A2:K2"/>
    <mergeCell ref="A3:K3"/>
    <mergeCell ref="C5:F5"/>
    <mergeCell ref="G5:H5"/>
  </mergeCells>
  <printOptions/>
  <pageMargins left="0.75" right="0.75" top="1" bottom="1" header="0.5" footer="0.5"/>
  <pageSetup fitToHeight="1" fitToWidth="1" horizontalDpi="600" verticalDpi="600" orientation="portrait" scale="80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12.7109375" style="635" customWidth="1"/>
    <col min="2" max="2" width="13.421875" style="635" bestFit="1" customWidth="1"/>
    <col min="3" max="3" width="15.00390625" style="635" customWidth="1"/>
    <col min="4" max="4" width="13.57421875" style="635" customWidth="1"/>
    <col min="5" max="5" width="14.57421875" style="635" customWidth="1"/>
    <col min="6" max="6" width="13.421875" style="635" customWidth="1"/>
    <col min="7" max="7" width="14.7109375" style="635" customWidth="1"/>
    <col min="8" max="16384" width="9.140625" style="635" customWidth="1"/>
  </cols>
  <sheetData>
    <row r="1" spans="1:7" ht="12.75">
      <c r="A1" s="1750" t="s">
        <v>950</v>
      </c>
      <c r="B1" s="1750"/>
      <c r="C1" s="1750"/>
      <c r="D1" s="1750"/>
      <c r="E1" s="1750"/>
      <c r="F1" s="1750"/>
      <c r="G1" s="1750"/>
    </row>
    <row r="2" spans="1:7" ht="16.5" customHeight="1">
      <c r="A2" s="1751" t="s">
        <v>893</v>
      </c>
      <c r="B2" s="1751"/>
      <c r="C2" s="1751"/>
      <c r="D2" s="1751"/>
      <c r="E2" s="1751"/>
      <c r="F2" s="1751"/>
      <c r="G2" s="1751"/>
    </row>
    <row r="3" spans="1:7" ht="13.5" thickBot="1">
      <c r="A3" s="9"/>
      <c r="G3" s="809" t="s">
        <v>231</v>
      </c>
    </row>
    <row r="4" spans="1:7" s="651" customFormat="1" ht="18.75" customHeight="1" thickTop="1">
      <c r="A4" s="1913" t="s">
        <v>723</v>
      </c>
      <c r="B4" s="1915" t="s">
        <v>758</v>
      </c>
      <c r="C4" s="1916"/>
      <c r="D4" s="1915" t="s">
        <v>471</v>
      </c>
      <c r="E4" s="1916"/>
      <c r="F4" s="1915" t="s">
        <v>317</v>
      </c>
      <c r="G4" s="1917"/>
    </row>
    <row r="5" spans="1:7" s="651" customFormat="1" ht="15.75" customHeight="1">
      <c r="A5" s="1914"/>
      <c r="B5" s="652" t="s">
        <v>436</v>
      </c>
      <c r="C5" s="652" t="s">
        <v>1166</v>
      </c>
      <c r="D5" s="652" t="s">
        <v>436</v>
      </c>
      <c r="E5" s="652" t="s">
        <v>1166</v>
      </c>
      <c r="F5" s="652" t="s">
        <v>436</v>
      </c>
      <c r="G5" s="653" t="s">
        <v>1166</v>
      </c>
    </row>
    <row r="6" spans="1:7" ht="19.5" customHeight="1">
      <c r="A6" s="173" t="s">
        <v>872</v>
      </c>
      <c r="B6" s="174">
        <v>0</v>
      </c>
      <c r="C6" s="174">
        <v>0</v>
      </c>
      <c r="D6" s="174">
        <v>0</v>
      </c>
      <c r="E6" s="174">
        <v>0</v>
      </c>
      <c r="F6" s="654">
        <v>0</v>
      </c>
      <c r="G6" s="200">
        <v>0</v>
      </c>
    </row>
    <row r="7" spans="1:7" ht="19.5" customHeight="1">
      <c r="A7" s="173" t="s">
        <v>873</v>
      </c>
      <c r="B7" s="96">
        <v>0</v>
      </c>
      <c r="C7" s="174">
        <v>0</v>
      </c>
      <c r="D7" s="174">
        <v>0</v>
      </c>
      <c r="E7" s="174">
        <v>0</v>
      </c>
      <c r="F7" s="654">
        <v>0</v>
      </c>
      <c r="G7" s="200">
        <v>0</v>
      </c>
    </row>
    <row r="8" spans="1:7" ht="19.5" customHeight="1">
      <c r="A8" s="173" t="s">
        <v>874</v>
      </c>
      <c r="B8" s="96">
        <v>0</v>
      </c>
      <c r="C8" s="174">
        <v>0</v>
      </c>
      <c r="D8" s="174">
        <v>0</v>
      </c>
      <c r="E8" s="174">
        <v>0</v>
      </c>
      <c r="F8" s="654">
        <v>0</v>
      </c>
      <c r="G8" s="200">
        <v>0</v>
      </c>
    </row>
    <row r="9" spans="1:7" ht="19.5" customHeight="1">
      <c r="A9" s="173" t="s">
        <v>875</v>
      </c>
      <c r="B9" s="96">
        <v>0</v>
      </c>
      <c r="C9" s="174">
        <v>0</v>
      </c>
      <c r="D9" s="96">
        <v>0</v>
      </c>
      <c r="E9" s="174">
        <v>0</v>
      </c>
      <c r="F9" s="654">
        <v>0</v>
      </c>
      <c r="G9" s="200">
        <v>0</v>
      </c>
    </row>
    <row r="10" spans="1:7" ht="19.5" customHeight="1">
      <c r="A10" s="173" t="s">
        <v>876</v>
      </c>
      <c r="B10" s="97">
        <v>1500</v>
      </c>
      <c r="C10" s="97">
        <v>7.037</v>
      </c>
      <c r="D10" s="97">
        <v>3500</v>
      </c>
      <c r="E10" s="656">
        <v>1.61</v>
      </c>
      <c r="F10" s="654">
        <v>0</v>
      </c>
      <c r="G10" s="200">
        <v>0</v>
      </c>
    </row>
    <row r="11" spans="1:11" ht="19.5" customHeight="1">
      <c r="A11" s="173" t="s">
        <v>877</v>
      </c>
      <c r="B11" s="96">
        <v>0</v>
      </c>
      <c r="C11" s="174">
        <v>0</v>
      </c>
      <c r="D11" s="96">
        <v>0</v>
      </c>
      <c r="E11" s="174">
        <v>0</v>
      </c>
      <c r="F11" s="654">
        <v>0</v>
      </c>
      <c r="G11" s="200">
        <v>0</v>
      </c>
      <c r="K11" s="657"/>
    </row>
    <row r="12" spans="1:7" ht="19.5" customHeight="1">
      <c r="A12" s="173" t="s">
        <v>878</v>
      </c>
      <c r="B12" s="96">
        <v>0</v>
      </c>
      <c r="C12" s="174">
        <v>0</v>
      </c>
      <c r="D12" s="96">
        <v>0</v>
      </c>
      <c r="E12" s="174">
        <v>0</v>
      </c>
      <c r="F12" s="654">
        <v>0</v>
      </c>
      <c r="G12" s="200">
        <v>0</v>
      </c>
    </row>
    <row r="13" spans="1:7" ht="19.5" customHeight="1">
      <c r="A13" s="173" t="s">
        <v>879</v>
      </c>
      <c r="B13" s="96">
        <v>0</v>
      </c>
      <c r="C13" s="174">
        <v>0</v>
      </c>
      <c r="D13" s="96">
        <v>3000</v>
      </c>
      <c r="E13" s="655">
        <v>1.96</v>
      </c>
      <c r="F13" s="654">
        <v>0</v>
      </c>
      <c r="G13" s="200">
        <v>0</v>
      </c>
    </row>
    <row r="14" spans="1:7" ht="19.5" customHeight="1">
      <c r="A14" s="173" t="s">
        <v>880</v>
      </c>
      <c r="B14" s="658">
        <v>0</v>
      </c>
      <c r="C14" s="174">
        <v>0</v>
      </c>
      <c r="D14" s="658">
        <v>0</v>
      </c>
      <c r="E14" s="174">
        <v>0</v>
      </c>
      <c r="F14" s="659">
        <v>0</v>
      </c>
      <c r="G14" s="175">
        <v>0</v>
      </c>
    </row>
    <row r="15" spans="1:7" ht="19.5" customHeight="1">
      <c r="A15" s="173" t="s">
        <v>599</v>
      </c>
      <c r="B15" s="176">
        <v>2250</v>
      </c>
      <c r="C15" s="176">
        <v>9</v>
      </c>
      <c r="D15" s="176">
        <v>4000</v>
      </c>
      <c r="E15" s="660">
        <v>1.26</v>
      </c>
      <c r="F15" s="660"/>
      <c r="G15" s="177"/>
    </row>
    <row r="16" spans="1:7" ht="19.5" customHeight="1">
      <c r="A16" s="173" t="s">
        <v>600</v>
      </c>
      <c r="B16" s="176">
        <v>3250</v>
      </c>
      <c r="C16" s="176">
        <v>8.39</v>
      </c>
      <c r="D16" s="176">
        <f>1283.43+5500</f>
        <v>6783.43</v>
      </c>
      <c r="E16" s="660">
        <v>1.1</v>
      </c>
      <c r="F16" s="660"/>
      <c r="G16" s="177"/>
    </row>
    <row r="17" spans="1:7" ht="19.5" customHeight="1">
      <c r="A17" s="178" t="s">
        <v>601</v>
      </c>
      <c r="B17" s="49">
        <f>3000+4996.6</f>
        <v>7996.6</v>
      </c>
      <c r="C17" s="661">
        <v>8.62</v>
      </c>
      <c r="D17" s="49">
        <v>0</v>
      </c>
      <c r="E17" s="661">
        <v>0</v>
      </c>
      <c r="F17" s="95"/>
      <c r="G17" s="179"/>
    </row>
    <row r="18" spans="1:7" s="664" customFormat="1" ht="19.5" customHeight="1" thickBot="1">
      <c r="A18" s="662" t="s">
        <v>604</v>
      </c>
      <c r="B18" s="180">
        <f>+SUM(B6:B17)</f>
        <v>14996.6</v>
      </c>
      <c r="C18" s="180">
        <v>8.47</v>
      </c>
      <c r="D18" s="180">
        <f>+SUM(D6:D17)</f>
        <v>17283.43</v>
      </c>
      <c r="E18" s="663">
        <v>1.39</v>
      </c>
      <c r="F18" s="877" t="s">
        <v>782</v>
      </c>
      <c r="G18" s="181">
        <f>+SUM(G6:G17)</f>
        <v>0</v>
      </c>
    </row>
    <row r="19" ht="13.5" thickTop="1">
      <c r="A19" s="36" t="s">
        <v>65</v>
      </c>
    </row>
    <row r="20" s="646" customFormat="1" ht="12.75">
      <c r="A20" s="45"/>
    </row>
    <row r="24" ht="12.75">
      <c r="H24" s="635" t="s">
        <v>845</v>
      </c>
    </row>
    <row r="29" ht="12.75">
      <c r="D29" s="657"/>
    </row>
  </sheetData>
  <sheetProtection/>
  <mergeCells count="6">
    <mergeCell ref="A1:G1"/>
    <mergeCell ref="A2:G2"/>
    <mergeCell ref="A4:A5"/>
    <mergeCell ref="B4:C4"/>
    <mergeCell ref="D4:E4"/>
    <mergeCell ref="F4:G4"/>
  </mergeCells>
  <printOptions/>
  <pageMargins left="0.7" right="0.7" top="0.75" bottom="0.75" header="0.3" footer="0.3"/>
  <pageSetup fitToHeight="1" fitToWidth="1" horizontalDpi="600" verticalDpi="600" orientation="portrait" scale="94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zoomScalePageLayoutView="0" workbookViewId="0" topLeftCell="A1">
      <selection activeCell="I22" sqref="I21:I22"/>
    </sheetView>
  </sheetViews>
  <sheetFormatPr defaultColWidth="9.140625" defaultRowHeight="12.75"/>
  <cols>
    <col min="1" max="1" width="3.57421875" style="0" bestFit="1" customWidth="1"/>
    <col min="2" max="2" width="35.8515625" style="0" customWidth="1"/>
    <col min="3" max="3" width="10.00390625" style="1572" customWidth="1"/>
    <col min="4" max="4" width="10.00390625" style="1573" customWidth="1"/>
    <col min="5" max="5" width="10.00390625" style="1572" customWidth="1"/>
    <col min="6" max="6" width="12.8515625" style="1573" customWidth="1"/>
    <col min="7" max="8" width="10.00390625" style="0" customWidth="1"/>
  </cols>
  <sheetData>
    <row r="1" spans="1:9" ht="12.75">
      <c r="A1" s="1743" t="s">
        <v>46</v>
      </c>
      <c r="B1" s="1743"/>
      <c r="C1" s="1743"/>
      <c r="D1" s="1743"/>
      <c r="E1" s="1743"/>
      <c r="F1" s="1743"/>
      <c r="G1" s="1743"/>
      <c r="H1" s="1743"/>
      <c r="I1" s="73"/>
    </row>
    <row r="2" spans="1:9" ht="15.75">
      <c r="A2" s="1722" t="s">
        <v>770</v>
      </c>
      <c r="B2" s="1722"/>
      <c r="C2" s="1722"/>
      <c r="D2" s="1722"/>
      <c r="E2" s="1722"/>
      <c r="F2" s="1722"/>
      <c r="G2" s="1722"/>
      <c r="H2" s="1722"/>
      <c r="I2" s="73"/>
    </row>
    <row r="3" spans="1:8" ht="15.75">
      <c r="A3" s="1722"/>
      <c r="B3" s="1722"/>
      <c r="C3" s="1722"/>
      <c r="D3" s="1722"/>
      <c r="E3" s="1722"/>
      <c r="F3" s="1722"/>
      <c r="G3" s="1722"/>
      <c r="H3" s="1722"/>
    </row>
    <row r="4" spans="1:8" ht="13.5" thickBot="1">
      <c r="A4" s="1918" t="s">
        <v>231</v>
      </c>
      <c r="B4" s="1918"/>
      <c r="C4" s="1918"/>
      <c r="D4" s="1918"/>
      <c r="E4" s="1918"/>
      <c r="F4" s="1918"/>
      <c r="G4" s="1918"/>
      <c r="H4" s="1918"/>
    </row>
    <row r="5" spans="1:8" ht="13.5" thickTop="1">
      <c r="A5" s="1919" t="s">
        <v>587</v>
      </c>
      <c r="B5" s="1921" t="s">
        <v>588</v>
      </c>
      <c r="C5" s="103"/>
      <c r="D5" s="1670"/>
      <c r="E5" s="103"/>
      <c r="F5" s="1670"/>
      <c r="G5" s="1923" t="s">
        <v>762</v>
      </c>
      <c r="H5" s="1924"/>
    </row>
    <row r="6" spans="1:8" ht="12.75">
      <c r="A6" s="1920"/>
      <c r="B6" s="1922"/>
      <c r="C6" s="311">
        <v>2011</v>
      </c>
      <c r="D6" s="1671">
        <v>2012</v>
      </c>
      <c r="E6" s="311">
        <v>2012</v>
      </c>
      <c r="F6" s="1671">
        <v>2013</v>
      </c>
      <c r="G6" s="1925" t="s">
        <v>1519</v>
      </c>
      <c r="H6" s="1926"/>
    </row>
    <row r="7" spans="1:8" ht="12.75">
      <c r="A7" s="1920"/>
      <c r="B7" s="1922"/>
      <c r="C7" s="528" t="s">
        <v>544</v>
      </c>
      <c r="D7" s="1672" t="s">
        <v>1358</v>
      </c>
      <c r="E7" s="528" t="s">
        <v>544</v>
      </c>
      <c r="F7" s="1672" t="s">
        <v>1358</v>
      </c>
      <c r="G7" s="94" t="s">
        <v>471</v>
      </c>
      <c r="H7" s="145" t="s">
        <v>317</v>
      </c>
    </row>
    <row r="8" spans="1:12" ht="12.75">
      <c r="A8" s="515">
        <v>1</v>
      </c>
      <c r="B8" s="516" t="s">
        <v>337</v>
      </c>
      <c r="C8" s="504">
        <f>SUM(C9:C13)</f>
        <v>120340.683</v>
      </c>
      <c r="D8" s="504">
        <f>SUM(D9:D13)</f>
        <v>126840.68300000002</v>
      </c>
      <c r="E8" s="504">
        <f>SUM(E9:E13)</f>
        <v>131624.10700000002</v>
      </c>
      <c r="F8" s="504">
        <f>SUM(F9:F13)</f>
        <v>131624.107</v>
      </c>
      <c r="G8" s="504">
        <f>D8-C8</f>
        <v>6500.000000000015</v>
      </c>
      <c r="H8" s="517">
        <f>F8-E8</f>
        <v>0</v>
      </c>
      <c r="I8" s="101"/>
      <c r="J8" s="101"/>
      <c r="K8" s="101"/>
      <c r="L8" s="101"/>
    </row>
    <row r="9" spans="1:12" ht="12.75">
      <c r="A9" s="106"/>
      <c r="B9" s="203" t="s">
        <v>338</v>
      </c>
      <c r="C9" s="505">
        <v>28178.933</v>
      </c>
      <c r="D9" s="505">
        <v>20238.933</v>
      </c>
      <c r="E9" s="505">
        <v>25072.932</v>
      </c>
      <c r="F9" s="505">
        <v>16464.432</v>
      </c>
      <c r="G9" s="102">
        <f aca="true" t="shared" si="0" ref="G9:G44">D9-C9</f>
        <v>-7940</v>
      </c>
      <c r="H9" s="204">
        <f aca="true" t="shared" si="1" ref="H9:H44">F9-E9</f>
        <v>-8608.5</v>
      </c>
      <c r="I9" s="101"/>
      <c r="J9" s="101"/>
      <c r="K9" s="71"/>
      <c r="L9" s="71"/>
    </row>
    <row r="10" spans="1:12" ht="12.75">
      <c r="A10" s="106"/>
      <c r="B10" s="203" t="s">
        <v>339</v>
      </c>
      <c r="C10" s="505">
        <v>86461.1</v>
      </c>
      <c r="D10" s="505">
        <v>103309.475</v>
      </c>
      <c r="E10" s="505">
        <v>102049.2</v>
      </c>
      <c r="F10" s="505">
        <v>111837.625</v>
      </c>
      <c r="G10" s="102">
        <f t="shared" si="0"/>
        <v>16848.375</v>
      </c>
      <c r="H10" s="204">
        <f t="shared" si="1"/>
        <v>9788.425000000003</v>
      </c>
      <c r="I10" s="101"/>
      <c r="J10" s="101"/>
      <c r="K10" s="71"/>
      <c r="L10" s="71"/>
    </row>
    <row r="11" spans="1:12" ht="12.75">
      <c r="A11" s="104"/>
      <c r="B11" s="203" t="s">
        <v>105</v>
      </c>
      <c r="C11" s="102">
        <v>1760.95</v>
      </c>
      <c r="D11" s="505">
        <v>2243.475</v>
      </c>
      <c r="E11" s="102">
        <v>2794.975</v>
      </c>
      <c r="F11" s="505">
        <v>1791</v>
      </c>
      <c r="G11" s="102">
        <f t="shared" si="0"/>
        <v>482.52499999999986</v>
      </c>
      <c r="H11" s="204">
        <f t="shared" si="1"/>
        <v>-1003.9749999999999</v>
      </c>
      <c r="I11" s="101"/>
      <c r="J11" s="101"/>
      <c r="K11" s="71"/>
      <c r="L11" s="71"/>
    </row>
    <row r="12" spans="1:12" ht="12.75">
      <c r="A12" s="105"/>
      <c r="B12" s="203" t="s">
        <v>106</v>
      </c>
      <c r="C12" s="102">
        <v>922.4</v>
      </c>
      <c r="D12" s="505">
        <v>676</v>
      </c>
      <c r="E12" s="102">
        <v>1664.5</v>
      </c>
      <c r="F12" s="505">
        <v>1451.05</v>
      </c>
      <c r="G12" s="102">
        <f t="shared" si="0"/>
        <v>-246.39999999999998</v>
      </c>
      <c r="H12" s="204">
        <f t="shared" si="1"/>
        <v>-213.45000000000005</v>
      </c>
      <c r="I12" s="101"/>
      <c r="J12" s="101"/>
      <c r="K12" s="71"/>
      <c r="L12" s="71"/>
    </row>
    <row r="13" spans="1:12" ht="12.75">
      <c r="A13" s="106"/>
      <c r="B13" s="203" t="s">
        <v>107</v>
      </c>
      <c r="C13" s="505">
        <v>3017.3</v>
      </c>
      <c r="D13" s="505">
        <v>372.8</v>
      </c>
      <c r="E13" s="505">
        <v>42.5</v>
      </c>
      <c r="F13" s="505">
        <v>80</v>
      </c>
      <c r="G13" s="102">
        <f t="shared" si="0"/>
        <v>-2644.5</v>
      </c>
      <c r="H13" s="204">
        <f t="shared" si="1"/>
        <v>37.5</v>
      </c>
      <c r="I13" s="101"/>
      <c r="J13" s="101"/>
      <c r="K13" s="71"/>
      <c r="L13" s="71"/>
    </row>
    <row r="14" spans="1:12" ht="13.5">
      <c r="A14" s="518">
        <v>2</v>
      </c>
      <c r="B14" s="201" t="s">
        <v>896</v>
      </c>
      <c r="C14" s="100">
        <f>SUM(C15:C19)</f>
        <v>43519.4</v>
      </c>
      <c r="D14" s="100">
        <f>SUM(D15:D19)</f>
        <v>53519.4</v>
      </c>
      <c r="E14" s="100">
        <f>SUM(E15:E19)</f>
        <v>57519.4</v>
      </c>
      <c r="F14" s="100">
        <f>SUM(F15:F19)</f>
        <v>56019.4</v>
      </c>
      <c r="G14" s="100">
        <f t="shared" si="0"/>
        <v>10000</v>
      </c>
      <c r="H14" s="202">
        <f t="shared" si="1"/>
        <v>-1500</v>
      </c>
      <c r="I14" s="101"/>
      <c r="J14" s="101"/>
      <c r="K14" s="101"/>
      <c r="L14" s="101"/>
    </row>
    <row r="15" spans="1:12" ht="12.75">
      <c r="A15" s="104"/>
      <c r="B15" s="203" t="s">
        <v>338</v>
      </c>
      <c r="C15" s="102">
        <v>348.15</v>
      </c>
      <c r="D15" s="505">
        <v>368.15</v>
      </c>
      <c r="E15" s="102">
        <v>382</v>
      </c>
      <c r="F15" s="505">
        <v>383.2</v>
      </c>
      <c r="G15" s="102">
        <f t="shared" si="0"/>
        <v>20</v>
      </c>
      <c r="H15" s="204">
        <f t="shared" si="1"/>
        <v>1.1999999999999886</v>
      </c>
      <c r="I15" s="101"/>
      <c r="J15" s="101"/>
      <c r="K15" s="71"/>
      <c r="L15" s="71"/>
    </row>
    <row r="16" spans="1:12" ht="12.75">
      <c r="A16" s="105"/>
      <c r="B16" s="203" t="s">
        <v>339</v>
      </c>
      <c r="C16" s="506">
        <v>19322.175</v>
      </c>
      <c r="D16" s="505">
        <v>24759.675</v>
      </c>
      <c r="E16" s="506">
        <v>26780.575</v>
      </c>
      <c r="F16" s="505">
        <v>26390.575</v>
      </c>
      <c r="G16" s="102">
        <f t="shared" si="0"/>
        <v>5437.5</v>
      </c>
      <c r="H16" s="204">
        <f t="shared" si="1"/>
        <v>-390</v>
      </c>
      <c r="I16" s="101"/>
      <c r="J16" s="101"/>
      <c r="K16" s="71"/>
      <c r="L16" s="71"/>
    </row>
    <row r="17" spans="1:12" ht="12.75">
      <c r="A17" s="106"/>
      <c r="B17" s="203" t="s">
        <v>105</v>
      </c>
      <c r="C17" s="505">
        <v>814.075</v>
      </c>
      <c r="D17" s="506">
        <v>1178.075</v>
      </c>
      <c r="E17" s="505">
        <v>1712.175</v>
      </c>
      <c r="F17" s="506">
        <v>1525.675</v>
      </c>
      <c r="G17" s="102">
        <f t="shared" si="0"/>
        <v>364</v>
      </c>
      <c r="H17" s="204">
        <f t="shared" si="1"/>
        <v>-186.5</v>
      </c>
      <c r="I17" s="101"/>
      <c r="J17" s="101"/>
      <c r="K17" s="71"/>
      <c r="L17" s="71"/>
    </row>
    <row r="18" spans="1:12" ht="12.75">
      <c r="A18" s="105"/>
      <c r="B18" s="203" t="s">
        <v>106</v>
      </c>
      <c r="C18" s="505">
        <v>1462.8</v>
      </c>
      <c r="D18" s="506">
        <v>1641.3</v>
      </c>
      <c r="E18" s="505">
        <v>1872.45</v>
      </c>
      <c r="F18" s="506">
        <v>1679.45</v>
      </c>
      <c r="G18" s="102">
        <f t="shared" si="0"/>
        <v>178.5</v>
      </c>
      <c r="H18" s="204">
        <f t="shared" si="1"/>
        <v>-193</v>
      </c>
      <c r="I18" s="101"/>
      <c r="J18" s="101"/>
      <c r="K18" s="71"/>
      <c r="L18" s="71"/>
    </row>
    <row r="19" spans="1:12" ht="12.75">
      <c r="A19" s="104"/>
      <c r="B19" s="203" t="s">
        <v>107</v>
      </c>
      <c r="C19" s="506">
        <v>21572.2</v>
      </c>
      <c r="D19" s="505">
        <v>25572.2</v>
      </c>
      <c r="E19" s="506">
        <v>26772.2</v>
      </c>
      <c r="F19" s="505">
        <v>26040.5</v>
      </c>
      <c r="G19" s="102">
        <f t="shared" si="0"/>
        <v>4000</v>
      </c>
      <c r="H19" s="204">
        <f t="shared" si="1"/>
        <v>-731.7000000000007</v>
      </c>
      <c r="I19" s="101"/>
      <c r="J19" s="101"/>
      <c r="K19" s="71"/>
      <c r="L19" s="71"/>
    </row>
    <row r="20" spans="1:12" ht="12.75">
      <c r="A20" s="104">
        <v>3</v>
      </c>
      <c r="B20" s="201" t="s">
        <v>340</v>
      </c>
      <c r="C20" s="100">
        <f>SUM(C21:C25)</f>
        <v>10680</v>
      </c>
      <c r="D20" s="100">
        <f>SUM(D21:D25)</f>
        <v>12180</v>
      </c>
      <c r="E20" s="100">
        <f>SUM(E21:E25)</f>
        <v>15680</v>
      </c>
      <c r="F20" s="100">
        <f>SUM(F21:F25)</f>
        <v>15680</v>
      </c>
      <c r="G20" s="100">
        <f t="shared" si="0"/>
        <v>1500</v>
      </c>
      <c r="H20" s="202">
        <f t="shared" si="1"/>
        <v>0</v>
      </c>
      <c r="I20" s="101"/>
      <c r="J20" s="101"/>
      <c r="K20" s="101"/>
      <c r="L20" s="101"/>
    </row>
    <row r="21" spans="1:12" ht="12.75">
      <c r="A21" s="105"/>
      <c r="B21" s="203" t="s">
        <v>338</v>
      </c>
      <c r="C21" s="505">
        <v>7.56</v>
      </c>
      <c r="D21" s="506">
        <v>14.46</v>
      </c>
      <c r="E21" s="505">
        <v>14.96</v>
      </c>
      <c r="F21" s="505">
        <v>16.76</v>
      </c>
      <c r="G21" s="102">
        <f t="shared" si="0"/>
        <v>6.900000000000001</v>
      </c>
      <c r="H21" s="204">
        <f t="shared" si="1"/>
        <v>1.8000000000000007</v>
      </c>
      <c r="I21" s="101"/>
      <c r="J21" s="101"/>
      <c r="K21" s="71"/>
      <c r="L21" s="71"/>
    </row>
    <row r="22" spans="1:12" ht="12.75">
      <c r="A22" s="105"/>
      <c r="B22" s="203" t="s">
        <v>339</v>
      </c>
      <c r="C22" s="505">
        <v>0</v>
      </c>
      <c r="D22" s="506">
        <v>0</v>
      </c>
      <c r="E22" s="505">
        <v>0</v>
      </c>
      <c r="F22" s="505">
        <v>0</v>
      </c>
      <c r="G22" s="102">
        <f t="shared" si="0"/>
        <v>0</v>
      </c>
      <c r="H22" s="204">
        <f t="shared" si="1"/>
        <v>0</v>
      </c>
      <c r="I22" s="101"/>
      <c r="J22" s="101"/>
      <c r="K22" s="71"/>
      <c r="L22" s="71"/>
    </row>
    <row r="23" spans="1:12" ht="12.75">
      <c r="A23" s="105"/>
      <c r="B23" s="203" t="s">
        <v>105</v>
      </c>
      <c r="C23" s="506">
        <v>0</v>
      </c>
      <c r="D23" s="505">
        <v>0</v>
      </c>
      <c r="E23" s="506">
        <v>0</v>
      </c>
      <c r="F23" s="505">
        <v>0</v>
      </c>
      <c r="G23" s="102">
        <f t="shared" si="0"/>
        <v>0</v>
      </c>
      <c r="H23" s="204">
        <f t="shared" si="1"/>
        <v>0</v>
      </c>
      <c r="I23" s="101"/>
      <c r="J23" s="101"/>
      <c r="K23" s="71"/>
      <c r="L23" s="71"/>
    </row>
    <row r="24" spans="1:12" ht="12.75">
      <c r="A24" s="106"/>
      <c r="B24" s="203" t="s">
        <v>106</v>
      </c>
      <c r="C24" s="505">
        <v>0</v>
      </c>
      <c r="D24" s="505">
        <v>0</v>
      </c>
      <c r="E24" s="505">
        <v>0</v>
      </c>
      <c r="F24" s="505">
        <v>0.01</v>
      </c>
      <c r="G24" s="102">
        <f t="shared" si="0"/>
        <v>0</v>
      </c>
      <c r="H24" s="204">
        <f t="shared" si="1"/>
        <v>0.01</v>
      </c>
      <c r="I24" s="101"/>
      <c r="J24" s="101"/>
      <c r="K24" s="71"/>
      <c r="L24" s="71"/>
    </row>
    <row r="25" spans="1:12" ht="12.75">
      <c r="A25" s="105"/>
      <c r="B25" s="203" t="s">
        <v>107</v>
      </c>
      <c r="C25" s="505">
        <v>10672.44</v>
      </c>
      <c r="D25" s="505">
        <v>12165.54</v>
      </c>
      <c r="E25" s="505">
        <v>15665.04</v>
      </c>
      <c r="F25" s="505">
        <v>15663.23</v>
      </c>
      <c r="G25" s="102">
        <f t="shared" si="0"/>
        <v>1493.1000000000004</v>
      </c>
      <c r="H25" s="204">
        <f t="shared" si="1"/>
        <v>-1.8100000000013097</v>
      </c>
      <c r="I25" s="101"/>
      <c r="J25" s="101"/>
      <c r="K25" s="71"/>
      <c r="L25" s="71"/>
    </row>
    <row r="26" spans="1:12" ht="12.75">
      <c r="A26" s="104">
        <v>4</v>
      </c>
      <c r="B26" s="201" t="s">
        <v>341</v>
      </c>
      <c r="C26" s="100">
        <f>SUM(C27:C31)</f>
        <v>4630.274</v>
      </c>
      <c r="D26" s="100">
        <f>SUM(D27:D31)</f>
        <v>4630.274</v>
      </c>
      <c r="E26" s="100">
        <f>SUM(E27:E31)</f>
        <v>4139.097</v>
      </c>
      <c r="F26" s="100">
        <f>SUM(F27:F31)</f>
        <v>3539.0970000000007</v>
      </c>
      <c r="G26" s="100">
        <f t="shared" si="0"/>
        <v>0</v>
      </c>
      <c r="H26" s="202">
        <f t="shared" si="1"/>
        <v>-599.9999999999991</v>
      </c>
      <c r="I26" s="101"/>
      <c r="J26" s="101"/>
      <c r="K26" s="101"/>
      <c r="L26" s="101"/>
    </row>
    <row r="27" spans="1:12" ht="15">
      <c r="A27" s="104"/>
      <c r="B27" s="203" t="s">
        <v>342</v>
      </c>
      <c r="C27" s="505">
        <v>3136.673</v>
      </c>
      <c r="D27" s="102">
        <v>3240.025</v>
      </c>
      <c r="E27" s="505">
        <v>2753.319</v>
      </c>
      <c r="F27" s="519">
        <v>2491.126</v>
      </c>
      <c r="G27" s="102">
        <f t="shared" si="0"/>
        <v>103.35200000000032</v>
      </c>
      <c r="H27" s="204">
        <f t="shared" si="1"/>
        <v>-262.19299999999976</v>
      </c>
      <c r="I27" s="101"/>
      <c r="J27" s="101"/>
      <c r="K27" s="71"/>
      <c r="L27" s="71"/>
    </row>
    <row r="28" spans="1:12" ht="15">
      <c r="A28" s="104"/>
      <c r="B28" s="203" t="s">
        <v>339</v>
      </c>
      <c r="C28" s="102">
        <v>0</v>
      </c>
      <c r="D28" s="507">
        <v>0</v>
      </c>
      <c r="E28" s="102">
        <v>0</v>
      </c>
      <c r="F28" s="519">
        <v>0</v>
      </c>
      <c r="G28" s="102">
        <f t="shared" si="0"/>
        <v>0</v>
      </c>
      <c r="H28" s="204">
        <f t="shared" si="1"/>
        <v>0</v>
      </c>
      <c r="I28" s="101"/>
      <c r="J28" s="101"/>
      <c r="K28" s="71"/>
      <c r="L28" s="71"/>
    </row>
    <row r="29" spans="1:12" ht="15">
      <c r="A29" s="107"/>
      <c r="B29" s="203" t="s">
        <v>105</v>
      </c>
      <c r="C29" s="102">
        <v>0</v>
      </c>
      <c r="D29" s="506">
        <v>0</v>
      </c>
      <c r="E29" s="102">
        <v>0</v>
      </c>
      <c r="F29" s="520">
        <v>0</v>
      </c>
      <c r="G29" s="102">
        <f t="shared" si="0"/>
        <v>0</v>
      </c>
      <c r="H29" s="204">
        <f t="shared" si="1"/>
        <v>0</v>
      </c>
      <c r="I29" s="101"/>
      <c r="J29" s="101"/>
      <c r="K29" s="71"/>
      <c r="L29" s="71"/>
    </row>
    <row r="30" spans="1:12" ht="15">
      <c r="A30" s="108"/>
      <c r="B30" s="203" t="s">
        <v>106</v>
      </c>
      <c r="C30" s="506">
        <v>0</v>
      </c>
      <c r="D30" s="505">
        <v>0</v>
      </c>
      <c r="E30" s="506">
        <v>0</v>
      </c>
      <c r="F30" s="520">
        <v>22.608</v>
      </c>
      <c r="G30" s="102">
        <f t="shared" si="0"/>
        <v>0</v>
      </c>
      <c r="H30" s="204">
        <f t="shared" si="1"/>
        <v>22.608</v>
      </c>
      <c r="I30" s="101"/>
      <c r="J30" s="101"/>
      <c r="K30" s="71"/>
      <c r="L30" s="71"/>
    </row>
    <row r="31" spans="1:12" ht="15">
      <c r="A31" s="107"/>
      <c r="B31" s="203" t="s">
        <v>107</v>
      </c>
      <c r="C31" s="506">
        <v>1493.6010000000006</v>
      </c>
      <c r="D31" s="505">
        <v>1390.2490000000003</v>
      </c>
      <c r="E31" s="506">
        <v>1385.7779999999998</v>
      </c>
      <c r="F31" s="520">
        <v>1025.363</v>
      </c>
      <c r="G31" s="102">
        <f t="shared" si="0"/>
        <v>-103.35200000000032</v>
      </c>
      <c r="H31" s="204">
        <f t="shared" si="1"/>
        <v>-360.41499999999974</v>
      </c>
      <c r="J31" s="101"/>
      <c r="K31" s="71"/>
      <c r="L31" s="71"/>
    </row>
    <row r="32" spans="1:12" ht="15">
      <c r="A32" s="108"/>
      <c r="B32" s="205" t="s">
        <v>343</v>
      </c>
      <c r="C32" s="505">
        <v>7.38</v>
      </c>
      <c r="D32" s="505">
        <v>7.38</v>
      </c>
      <c r="E32" s="505">
        <v>16.04</v>
      </c>
      <c r="F32" s="520">
        <v>16.04</v>
      </c>
      <c r="G32" s="102">
        <f t="shared" si="0"/>
        <v>0</v>
      </c>
      <c r="H32" s="204">
        <f t="shared" si="1"/>
        <v>0</v>
      </c>
      <c r="J32" s="101"/>
      <c r="K32" s="71"/>
      <c r="L32" s="71"/>
    </row>
    <row r="33" spans="1:12" ht="12.75">
      <c r="A33" s="134">
        <v>5</v>
      </c>
      <c r="B33" s="521" t="s">
        <v>344</v>
      </c>
      <c r="C33" s="100">
        <f>SUM(C34:C36)</f>
        <v>158.033</v>
      </c>
      <c r="D33" s="100">
        <f>SUM(D34:D36)</f>
        <v>157.6</v>
      </c>
      <c r="E33" s="100">
        <f>SUM(E34:E36)</f>
        <v>157.6</v>
      </c>
      <c r="F33" s="100">
        <f>SUM(F34:F36)</f>
        <v>0</v>
      </c>
      <c r="G33" s="100">
        <f t="shared" si="0"/>
        <v>-0.4329999999999927</v>
      </c>
      <c r="H33" s="202">
        <f t="shared" si="1"/>
        <v>-157.6</v>
      </c>
      <c r="I33" s="101"/>
      <c r="J33" s="101"/>
      <c r="K33" s="101"/>
      <c r="L33" s="101"/>
    </row>
    <row r="34" spans="1:10" ht="12.75">
      <c r="A34" s="128"/>
      <c r="B34" s="39" t="s">
        <v>345</v>
      </c>
      <c r="C34" s="102">
        <v>0</v>
      </c>
      <c r="D34" s="102">
        <v>0</v>
      </c>
      <c r="E34" s="102">
        <v>0</v>
      </c>
      <c r="F34" s="102">
        <v>0</v>
      </c>
      <c r="G34" s="102">
        <f t="shared" si="0"/>
        <v>0</v>
      </c>
      <c r="H34" s="204">
        <f t="shared" si="1"/>
        <v>0</v>
      </c>
      <c r="J34" s="101"/>
    </row>
    <row r="35" spans="1:10" ht="12.75">
      <c r="A35" s="128"/>
      <c r="B35" s="39" t="s">
        <v>346</v>
      </c>
      <c r="C35" s="102">
        <v>157.6</v>
      </c>
      <c r="D35" s="102">
        <v>157.6</v>
      </c>
      <c r="E35" s="102">
        <v>157.6</v>
      </c>
      <c r="F35" s="102">
        <v>0</v>
      </c>
      <c r="G35" s="102">
        <f t="shared" si="0"/>
        <v>0</v>
      </c>
      <c r="H35" s="204">
        <f t="shared" si="1"/>
        <v>-157.6</v>
      </c>
      <c r="J35" s="101"/>
    </row>
    <row r="36" spans="1:10" ht="12.75">
      <c r="A36" s="128"/>
      <c r="B36" s="39" t="s">
        <v>347</v>
      </c>
      <c r="C36" s="102">
        <v>0.433</v>
      </c>
      <c r="D36" s="102">
        <v>0</v>
      </c>
      <c r="E36" s="102">
        <v>0</v>
      </c>
      <c r="F36" s="102">
        <v>0</v>
      </c>
      <c r="G36" s="102">
        <f t="shared" si="0"/>
        <v>-0.433</v>
      </c>
      <c r="H36" s="204">
        <f t="shared" si="1"/>
        <v>0</v>
      </c>
      <c r="J36" s="101"/>
    </row>
    <row r="37" spans="1:10" ht="12.75">
      <c r="A37" s="134">
        <v>6</v>
      </c>
      <c r="B37" s="521" t="s">
        <v>348</v>
      </c>
      <c r="C37" s="100">
        <v>20765</v>
      </c>
      <c r="D37" s="100">
        <f>D38</f>
        <v>-27172.4</v>
      </c>
      <c r="E37" s="100">
        <f>E38</f>
        <v>-2360.1</v>
      </c>
      <c r="F37" s="100">
        <f>F38</f>
        <v>-56950.1</v>
      </c>
      <c r="G37" s="100">
        <f t="shared" si="0"/>
        <v>-47937.4</v>
      </c>
      <c r="H37" s="202">
        <f t="shared" si="1"/>
        <v>-54590</v>
      </c>
      <c r="J37" s="101"/>
    </row>
    <row r="38" spans="1:10" ht="12.75">
      <c r="A38" s="128"/>
      <c r="B38" s="39" t="s">
        <v>338</v>
      </c>
      <c r="C38" s="102">
        <v>20765</v>
      </c>
      <c r="D38" s="102">
        <v>-27172.4</v>
      </c>
      <c r="E38" s="102">
        <v>-2360.1</v>
      </c>
      <c r="F38" s="102">
        <v>-56950.1</v>
      </c>
      <c r="G38" s="102">
        <f t="shared" si="0"/>
        <v>-47937.4</v>
      </c>
      <c r="H38" s="204">
        <f t="shared" si="1"/>
        <v>-54590</v>
      </c>
      <c r="J38" s="101"/>
    </row>
    <row r="39" spans="1:12" ht="14.25">
      <c r="A39" s="134"/>
      <c r="B39" s="522" t="s">
        <v>349</v>
      </c>
      <c r="C39" s="100">
        <f>SUM(C40:C44)</f>
        <v>200093.39</v>
      </c>
      <c r="D39" s="100">
        <f>SUM(D40:D44)</f>
        <v>170155.55700000003</v>
      </c>
      <c r="E39" s="100">
        <f>SUM(E40:E44)</f>
        <v>206760.10400000002</v>
      </c>
      <c r="F39" s="100">
        <f>SUM(F40:F44)</f>
        <v>149912.45400000003</v>
      </c>
      <c r="G39" s="523">
        <f t="shared" si="0"/>
        <v>-29937.832999999984</v>
      </c>
      <c r="H39" s="529">
        <f t="shared" si="1"/>
        <v>-56847.649999999994</v>
      </c>
      <c r="I39" s="101"/>
      <c r="J39" s="101"/>
      <c r="K39" s="101"/>
      <c r="L39" s="101"/>
    </row>
    <row r="40" spans="1:10" ht="12.75">
      <c r="A40" s="128"/>
      <c r="B40" s="39" t="s">
        <v>338</v>
      </c>
      <c r="C40" s="102">
        <v>52436.316000000006</v>
      </c>
      <c r="D40" s="102">
        <v>-3310.8319999999985</v>
      </c>
      <c r="E40" s="102">
        <v>25863.111</v>
      </c>
      <c r="F40" s="102">
        <v>-37594.581999999995</v>
      </c>
      <c r="G40" s="102">
        <f t="shared" si="0"/>
        <v>-55747.148</v>
      </c>
      <c r="H40" s="204">
        <f t="shared" si="1"/>
        <v>-63457.693</v>
      </c>
      <c r="J40" s="101"/>
    </row>
    <row r="41" spans="1:10" ht="12.75">
      <c r="A41" s="128"/>
      <c r="B41" s="39" t="s">
        <v>339</v>
      </c>
      <c r="C41" s="102">
        <v>105940.87500000001</v>
      </c>
      <c r="D41" s="102">
        <v>128226.75000000001</v>
      </c>
      <c r="E41" s="102">
        <v>128987.375</v>
      </c>
      <c r="F41" s="102">
        <v>138228.2</v>
      </c>
      <c r="G41" s="102">
        <f t="shared" si="0"/>
        <v>22285.875</v>
      </c>
      <c r="H41" s="204">
        <f t="shared" si="1"/>
        <v>9240.825000000012</v>
      </c>
      <c r="J41" s="101"/>
    </row>
    <row r="42" spans="1:10" ht="12.75">
      <c r="A42" s="128"/>
      <c r="B42" s="39" t="s">
        <v>105</v>
      </c>
      <c r="C42" s="102">
        <v>2575.025</v>
      </c>
      <c r="D42" s="102">
        <v>3421.55</v>
      </c>
      <c r="E42" s="102">
        <v>4507.15</v>
      </c>
      <c r="F42" s="102">
        <v>3316.675</v>
      </c>
      <c r="G42" s="102">
        <f t="shared" si="0"/>
        <v>846.5250000000001</v>
      </c>
      <c r="H42" s="204">
        <f t="shared" si="1"/>
        <v>-1190.4749999999995</v>
      </c>
      <c r="J42" s="101"/>
    </row>
    <row r="43" spans="1:10" ht="12.75">
      <c r="A43" s="128"/>
      <c r="B43" s="39" t="s">
        <v>106</v>
      </c>
      <c r="C43" s="102">
        <v>2385.2</v>
      </c>
      <c r="D43" s="102">
        <v>2317.3</v>
      </c>
      <c r="E43" s="102">
        <v>3536.95</v>
      </c>
      <c r="F43" s="102">
        <v>3153.068</v>
      </c>
      <c r="G43" s="102">
        <f t="shared" si="0"/>
        <v>-67.89999999999964</v>
      </c>
      <c r="H43" s="204">
        <f t="shared" si="1"/>
        <v>-383.8819999999996</v>
      </c>
      <c r="J43" s="101"/>
    </row>
    <row r="44" spans="1:10" ht="13.5" thickBot="1">
      <c r="A44" s="524"/>
      <c r="B44" s="525" t="s">
        <v>107</v>
      </c>
      <c r="C44" s="526">
        <v>36755.974</v>
      </c>
      <c r="D44" s="526">
        <v>39500.789000000004</v>
      </c>
      <c r="E44" s="526">
        <v>43865.518000000004</v>
      </c>
      <c r="F44" s="526">
        <v>42809.09299999999</v>
      </c>
      <c r="G44" s="526">
        <f t="shared" si="0"/>
        <v>2744.8150000000023</v>
      </c>
      <c r="H44" s="527">
        <f t="shared" si="1"/>
        <v>-1056.4250000000102</v>
      </c>
      <c r="J44" s="101"/>
    </row>
    <row r="45" ht="13.5" thickTop="1"/>
    <row r="48" spans="3:8" ht="12.75">
      <c r="C48" s="1574"/>
      <c r="D48" s="1574"/>
      <c r="E48" s="1574"/>
      <c r="F48" s="1574"/>
      <c r="G48" s="1574"/>
      <c r="H48" s="1574"/>
    </row>
    <row r="51" spans="3:8" ht="12.75">
      <c r="C51" s="1575"/>
      <c r="D51" s="1575"/>
      <c r="E51" s="1575"/>
      <c r="F51" s="1575"/>
      <c r="G51" s="1575"/>
      <c r="H51" s="1575"/>
    </row>
    <row r="54" spans="3:8" ht="12.75">
      <c r="C54" s="1575"/>
      <c r="D54" s="1575"/>
      <c r="E54" s="1575"/>
      <c r="F54" s="1575"/>
      <c r="G54" s="1575"/>
      <c r="H54" s="1575"/>
    </row>
  </sheetData>
  <sheetProtection/>
  <mergeCells count="8">
    <mergeCell ref="A1:H1"/>
    <mergeCell ref="A2:H2"/>
    <mergeCell ref="A3:H3"/>
    <mergeCell ref="A4:H4"/>
    <mergeCell ref="A5:A7"/>
    <mergeCell ref="B5:B7"/>
    <mergeCell ref="G5:H5"/>
    <mergeCell ref="G6:H6"/>
  </mergeCells>
  <printOptions/>
  <pageMargins left="0.75" right="0.75" top="1" bottom="1" header="0.5" footer="0.5"/>
  <pageSetup fitToHeight="1" fitToWidth="1" horizontalDpi="600" verticalDpi="600" orientation="portrait" scale="91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50"/>
  <sheetViews>
    <sheetView zoomScalePageLayoutView="0" workbookViewId="0" topLeftCell="A1">
      <selection activeCell="B1" sqref="B1:G1"/>
    </sheetView>
  </sheetViews>
  <sheetFormatPr defaultColWidth="9.140625" defaultRowHeight="12.75"/>
  <cols>
    <col min="2" max="2" width="23.00390625" style="0" bestFit="1" customWidth="1"/>
    <col min="3" max="7" width="11.7109375" style="0" customWidth="1"/>
  </cols>
  <sheetData>
    <row r="1" spans="2:7" ht="12.75">
      <c r="B1" s="1933" t="s">
        <v>47</v>
      </c>
      <c r="C1" s="1933"/>
      <c r="D1" s="1933"/>
      <c r="E1" s="1933"/>
      <c r="F1" s="1933"/>
      <c r="G1" s="1933"/>
    </row>
    <row r="2" spans="2:7" ht="15.75">
      <c r="B2" s="1934" t="s">
        <v>737</v>
      </c>
      <c r="C2" s="1934"/>
      <c r="D2" s="1934"/>
      <c r="E2" s="1934"/>
      <c r="F2" s="1934"/>
      <c r="G2" s="1934"/>
    </row>
    <row r="3" spans="2:7" ht="15.75" customHeight="1">
      <c r="B3" s="1930" t="s">
        <v>1495</v>
      </c>
      <c r="C3" s="1930"/>
      <c r="D3" s="1930"/>
      <c r="E3" s="1930"/>
      <c r="F3" s="1930"/>
      <c r="G3" s="1930"/>
    </row>
    <row r="4" spans="2:7" ht="13.5" thickBot="1">
      <c r="B4" s="54" t="s">
        <v>433</v>
      </c>
      <c r="C4" s="54"/>
      <c r="D4" s="54"/>
      <c r="E4" s="206"/>
      <c r="F4" s="54"/>
      <c r="G4" s="320" t="s">
        <v>80</v>
      </c>
    </row>
    <row r="5" spans="2:7" ht="15" customHeight="1" thickTop="1">
      <c r="B5" s="1935"/>
      <c r="C5" s="1937" t="s">
        <v>758</v>
      </c>
      <c r="D5" s="1939" t="s">
        <v>39</v>
      </c>
      <c r="E5" s="1939" t="s">
        <v>336</v>
      </c>
      <c r="F5" s="1941" t="s">
        <v>785</v>
      </c>
      <c r="G5" s="1942"/>
    </row>
    <row r="6" spans="2:7" ht="15" customHeight="1">
      <c r="B6" s="1936"/>
      <c r="C6" s="1938"/>
      <c r="D6" s="1940"/>
      <c r="E6" s="1940"/>
      <c r="F6" s="216" t="s">
        <v>471</v>
      </c>
      <c r="G6" s="209" t="s">
        <v>317</v>
      </c>
    </row>
    <row r="7" spans="2:7" ht="15" customHeight="1">
      <c r="B7" s="211"/>
      <c r="C7" s="57"/>
      <c r="D7" s="207"/>
      <c r="E7" s="207"/>
      <c r="F7" s="217"/>
      <c r="G7" s="210"/>
    </row>
    <row r="8" spans="2:7" ht="15" customHeight="1">
      <c r="B8" s="212" t="s">
        <v>631</v>
      </c>
      <c r="C8" s="1258">
        <v>47660.7</v>
      </c>
      <c r="D8" s="1258">
        <v>55242.2</v>
      </c>
      <c r="E8" s="1258">
        <v>57158.86013</v>
      </c>
      <c r="F8" s="1258">
        <v>15.907235940722657</v>
      </c>
      <c r="G8" s="1443">
        <v>3.469557928540141</v>
      </c>
    </row>
    <row r="9" spans="2:7" ht="15" customHeight="1">
      <c r="B9" s="213"/>
      <c r="C9" s="1258"/>
      <c r="D9" s="1258"/>
      <c r="E9" s="1258"/>
      <c r="F9" s="1258"/>
      <c r="G9" s="1443"/>
    </row>
    <row r="10" spans="2:7" ht="15" customHeight="1">
      <c r="B10" s="213" t="s">
        <v>632</v>
      </c>
      <c r="C10" s="1259">
        <v>31631.499999999996</v>
      </c>
      <c r="D10" s="1259">
        <v>37437.4</v>
      </c>
      <c r="E10" s="1259">
        <v>37580.666654</v>
      </c>
      <c r="F10" s="1259">
        <v>18.354804546101207</v>
      </c>
      <c r="G10" s="1444">
        <v>0.3826832365495534</v>
      </c>
    </row>
    <row r="11" spans="2:7" ht="15" customHeight="1">
      <c r="B11" s="214" t="s">
        <v>633</v>
      </c>
      <c r="C11" s="1260">
        <v>16029.199999999999</v>
      </c>
      <c r="D11" s="1260">
        <v>17804.8</v>
      </c>
      <c r="E11" s="1260">
        <v>19578.193476</v>
      </c>
      <c r="F11" s="1260">
        <v>11.07728395677887</v>
      </c>
      <c r="G11" s="1445">
        <v>9.96019880032351</v>
      </c>
    </row>
    <row r="12" spans="2:7" ht="15" customHeight="1">
      <c r="B12" s="211"/>
      <c r="C12" s="1259"/>
      <c r="D12" s="1259"/>
      <c r="E12" s="1259"/>
      <c r="F12" s="1258"/>
      <c r="G12" s="1443"/>
    </row>
    <row r="13" spans="2:7" ht="15" customHeight="1">
      <c r="B13" s="212" t="s">
        <v>634</v>
      </c>
      <c r="C13" s="1258">
        <v>287968</v>
      </c>
      <c r="D13" s="1258">
        <v>339844</v>
      </c>
      <c r="E13" s="1258">
        <v>408830.08343</v>
      </c>
      <c r="F13" s="1258">
        <v>18.014501611290143</v>
      </c>
      <c r="G13" s="1443">
        <v>20.299338352302826</v>
      </c>
    </row>
    <row r="14" spans="2:7" ht="15" customHeight="1">
      <c r="B14" s="213"/>
      <c r="C14" s="1258"/>
      <c r="D14" s="1258"/>
      <c r="E14" s="1258"/>
      <c r="F14" s="1258"/>
      <c r="G14" s="1443"/>
    </row>
    <row r="15" spans="2:7" ht="15" customHeight="1">
      <c r="B15" s="213" t="s">
        <v>635</v>
      </c>
      <c r="C15" s="1259">
        <v>194444.80000000002</v>
      </c>
      <c r="D15" s="1259">
        <v>219829.1</v>
      </c>
      <c r="E15" s="1259">
        <v>270221.311884</v>
      </c>
      <c r="F15" s="1259">
        <v>13.054758985583575</v>
      </c>
      <c r="G15" s="1444">
        <v>22.923358137753397</v>
      </c>
    </row>
    <row r="16" spans="2:7" ht="15" customHeight="1">
      <c r="B16" s="214" t="s">
        <v>636</v>
      </c>
      <c r="C16" s="1260">
        <v>93523.2</v>
      </c>
      <c r="D16" s="1260">
        <v>120014.9</v>
      </c>
      <c r="E16" s="1260">
        <v>138608.771546</v>
      </c>
      <c r="F16" s="1260">
        <v>28.326340416067865</v>
      </c>
      <c r="G16" s="1445">
        <v>15.49296924465213</v>
      </c>
    </row>
    <row r="17" spans="2:7" ht="15" customHeight="1">
      <c r="B17" s="211"/>
      <c r="C17" s="1258"/>
      <c r="D17" s="1258"/>
      <c r="E17" s="1258"/>
      <c r="F17" s="1258"/>
      <c r="G17" s="1443"/>
    </row>
    <row r="18" spans="2:7" ht="15" customHeight="1">
      <c r="B18" s="212" t="s">
        <v>637</v>
      </c>
      <c r="C18" s="1258">
        <v>-240307.30000000002</v>
      </c>
      <c r="D18" s="1258">
        <v>-284601.8</v>
      </c>
      <c r="E18" s="1258">
        <v>-351671.2233</v>
      </c>
      <c r="F18" s="1258">
        <v>18.432440462690877</v>
      </c>
      <c r="G18" s="1443">
        <v>23.56605731235713</v>
      </c>
    </row>
    <row r="19" spans="2:7" ht="15" customHeight="1">
      <c r="B19" s="213"/>
      <c r="C19" s="1259"/>
      <c r="D19" s="1259"/>
      <c r="E19" s="1259"/>
      <c r="F19" s="1258"/>
      <c r="G19" s="1443"/>
    </row>
    <row r="20" spans="2:7" ht="15" customHeight="1">
      <c r="B20" s="213" t="s">
        <v>638</v>
      </c>
      <c r="C20" s="1259">
        <v>-162813.30000000002</v>
      </c>
      <c r="D20" s="1259">
        <v>-182391.7</v>
      </c>
      <c r="E20" s="1259">
        <v>-232640.64523000002</v>
      </c>
      <c r="F20" s="1259">
        <v>12.025061834628985</v>
      </c>
      <c r="G20" s="1444">
        <v>27.55001747886554</v>
      </c>
    </row>
    <row r="21" spans="2:7" ht="15" customHeight="1">
      <c r="B21" s="214" t="s">
        <v>639</v>
      </c>
      <c r="C21" s="1260">
        <v>-77494</v>
      </c>
      <c r="D21" s="1260">
        <v>-102210.09999999999</v>
      </c>
      <c r="E21" s="1260">
        <v>-119030.57807</v>
      </c>
      <c r="F21" s="1260">
        <v>31.89421116473531</v>
      </c>
      <c r="G21" s="1445">
        <v>16.45676706118087</v>
      </c>
    </row>
    <row r="22" spans="2:7" ht="15" customHeight="1">
      <c r="B22" s="211"/>
      <c r="C22" s="1259"/>
      <c r="D22" s="1259"/>
      <c r="E22" s="1259"/>
      <c r="F22" s="1258"/>
      <c r="G22" s="1443"/>
    </row>
    <row r="23" spans="2:7" ht="15" customHeight="1">
      <c r="B23" s="212" t="s">
        <v>640</v>
      </c>
      <c r="C23" s="1258">
        <v>335628.7</v>
      </c>
      <c r="D23" s="1258">
        <v>395086.19999999995</v>
      </c>
      <c r="E23" s="1258">
        <v>465988.94356000004</v>
      </c>
      <c r="F23" s="1258">
        <v>17.715260941629822</v>
      </c>
      <c r="G23" s="1443">
        <v>17.946145312086358</v>
      </c>
    </row>
    <row r="24" spans="2:7" ht="15" customHeight="1">
      <c r="B24" s="213"/>
      <c r="C24" s="1259"/>
      <c r="D24" s="1259"/>
      <c r="E24" s="1259"/>
      <c r="F24" s="1258"/>
      <c r="G24" s="1443"/>
    </row>
    <row r="25" spans="2:7" ht="15" customHeight="1">
      <c r="B25" s="213" t="s">
        <v>638</v>
      </c>
      <c r="C25" s="1259">
        <v>226076.30000000002</v>
      </c>
      <c r="D25" s="1259">
        <v>257266.5</v>
      </c>
      <c r="E25" s="1259">
        <v>307801.978538</v>
      </c>
      <c r="F25" s="1259">
        <v>13.796315668648134</v>
      </c>
      <c r="G25" s="1444">
        <v>19.643240973076573</v>
      </c>
    </row>
    <row r="26" spans="2:7" ht="15" customHeight="1" thickBot="1">
      <c r="B26" s="215" t="s">
        <v>639</v>
      </c>
      <c r="C26" s="1446">
        <v>109552.4</v>
      </c>
      <c r="D26" s="1446">
        <v>137819.69999999998</v>
      </c>
      <c r="E26" s="1446">
        <v>158186.96502200002</v>
      </c>
      <c r="F26" s="1446">
        <v>25.80253832869019</v>
      </c>
      <c r="G26" s="1447">
        <v>14.77819573108927</v>
      </c>
    </row>
    <row r="27" spans="2:7" ht="13.5" thickTop="1">
      <c r="B27" s="54"/>
      <c r="C27" s="54"/>
      <c r="D27" s="55"/>
      <c r="E27" s="55"/>
      <c r="F27" s="54"/>
      <c r="G27" s="54"/>
    </row>
    <row r="28" spans="2:7" ht="12.75">
      <c r="B28" s="54"/>
      <c r="C28" s="54"/>
      <c r="D28" s="206"/>
      <c r="E28" s="206"/>
      <c r="F28" s="54"/>
      <c r="G28" s="54"/>
    </row>
    <row r="29" spans="2:7" ht="12.75">
      <c r="B29" s="54"/>
      <c r="C29" s="55"/>
      <c r="D29" s="55"/>
      <c r="E29" s="208"/>
      <c r="F29" s="54"/>
      <c r="G29" s="54"/>
    </row>
    <row r="30" spans="2:7" ht="15" customHeight="1">
      <c r="B30" s="810" t="s">
        <v>626</v>
      </c>
      <c r="C30" s="1262">
        <v>16.550693132570284</v>
      </c>
      <c r="D30" s="1262">
        <v>16.25516413413213</v>
      </c>
      <c r="E30" s="1263">
        <v>13.981079780247324</v>
      </c>
      <c r="F30" s="54"/>
      <c r="G30" s="54"/>
    </row>
    <row r="31" spans="2:7" ht="15" customHeight="1">
      <c r="B31" s="811" t="s">
        <v>641</v>
      </c>
      <c r="C31" s="1263">
        <v>16.267598824962146</v>
      </c>
      <c r="D31" s="1264">
        <v>17.030229391832112</v>
      </c>
      <c r="E31" s="1263">
        <v>13.907365926094142</v>
      </c>
      <c r="F31" s="54"/>
      <c r="G31" s="54"/>
    </row>
    <row r="32" spans="2:7" ht="15" customHeight="1">
      <c r="B32" s="812" t="s">
        <v>642</v>
      </c>
      <c r="C32" s="1261">
        <v>17.139276671456923</v>
      </c>
      <c r="D32" s="1265">
        <v>14.835491259835237</v>
      </c>
      <c r="E32" s="1261">
        <v>14.124786806513612</v>
      </c>
      <c r="F32" s="54"/>
      <c r="G32" s="54"/>
    </row>
    <row r="33" spans="2:7" ht="15" customHeight="1">
      <c r="B33" s="1927" t="s">
        <v>804</v>
      </c>
      <c r="C33" s="1931"/>
      <c r="D33" s="1931"/>
      <c r="E33" s="1932"/>
      <c r="F33" s="54"/>
      <c r="G33" s="54"/>
    </row>
    <row r="34" spans="2:7" ht="15" customHeight="1">
      <c r="B34" s="813" t="s">
        <v>641</v>
      </c>
      <c r="C34" s="1266">
        <v>66.36809782483262</v>
      </c>
      <c r="D34" s="1266">
        <v>67.76956746834848</v>
      </c>
      <c r="E34" s="1266">
        <v>65.74775383646197</v>
      </c>
      <c r="F34" s="54"/>
      <c r="G34" s="54"/>
    </row>
    <row r="35" spans="2:7" ht="15" customHeight="1">
      <c r="B35" s="814" t="s">
        <v>642</v>
      </c>
      <c r="C35" s="1267">
        <v>33.63190217516738</v>
      </c>
      <c r="D35" s="1267">
        <v>32.23043253165152</v>
      </c>
      <c r="E35" s="1267">
        <v>34.25224616353804</v>
      </c>
      <c r="F35" s="54"/>
      <c r="G35" s="54"/>
    </row>
    <row r="36" spans="2:7" ht="15" customHeight="1">
      <c r="B36" s="1927" t="s">
        <v>805</v>
      </c>
      <c r="C36" s="1928"/>
      <c r="D36" s="1928"/>
      <c r="E36" s="1929"/>
      <c r="F36" s="54"/>
      <c r="G36" s="54"/>
    </row>
    <row r="37" spans="2:7" ht="15" customHeight="1">
      <c r="B37" s="813" t="s">
        <v>641</v>
      </c>
      <c r="C37" s="1668">
        <v>67.52305811756862</v>
      </c>
      <c r="D37" s="1668">
        <v>64.68529678322994</v>
      </c>
      <c r="E37" s="1668">
        <v>66.09623969373756</v>
      </c>
      <c r="F37" s="54"/>
      <c r="G37" s="54"/>
    </row>
    <row r="38" spans="2:7" ht="15" customHeight="1">
      <c r="B38" s="814" t="s">
        <v>642</v>
      </c>
      <c r="C38" s="1669">
        <v>32.47694188243138</v>
      </c>
      <c r="D38" s="1669">
        <v>35.31470321677004</v>
      </c>
      <c r="E38" s="1669">
        <v>33.903760306262456</v>
      </c>
      <c r="F38" s="54"/>
      <c r="G38" s="54"/>
    </row>
    <row r="39" spans="2:7" ht="15" customHeight="1">
      <c r="B39" s="1927" t="s">
        <v>806</v>
      </c>
      <c r="C39" s="1928"/>
      <c r="D39" s="1928"/>
      <c r="E39" s="1929"/>
      <c r="F39" s="54"/>
      <c r="G39" s="54"/>
    </row>
    <row r="40" spans="2:7" ht="15" customHeight="1">
      <c r="B40" s="813" t="s">
        <v>641</v>
      </c>
      <c r="C40" s="1268">
        <v>67.75212405116282</v>
      </c>
      <c r="D40" s="1268">
        <v>64.08662910775688</v>
      </c>
      <c r="E40" s="1268">
        <v>66.1528808206014</v>
      </c>
      <c r="F40" s="54"/>
      <c r="G40" s="54"/>
    </row>
    <row r="41" spans="2:7" ht="15" customHeight="1">
      <c r="B41" s="814" t="s">
        <v>642</v>
      </c>
      <c r="C41" s="1269">
        <v>32.24787594883718</v>
      </c>
      <c r="D41" s="1269">
        <v>35.91337089224312</v>
      </c>
      <c r="E41" s="1269">
        <v>33.847119179398604</v>
      </c>
      <c r="F41" s="54"/>
      <c r="G41" s="54"/>
    </row>
    <row r="42" spans="2:7" ht="15" customHeight="1">
      <c r="B42" s="1927" t="s">
        <v>807</v>
      </c>
      <c r="C42" s="1928"/>
      <c r="D42" s="1928"/>
      <c r="E42" s="1929"/>
      <c r="F42" s="54"/>
      <c r="G42" s="54"/>
    </row>
    <row r="43" spans="2:7" ht="15" customHeight="1">
      <c r="B43" s="813" t="s">
        <v>641</v>
      </c>
      <c r="C43" s="1270">
        <v>67.35904885368862</v>
      </c>
      <c r="D43" s="1270">
        <v>65.11654924925246</v>
      </c>
      <c r="E43" s="1270">
        <v>66.0534939276661</v>
      </c>
      <c r="F43" s="54"/>
      <c r="G43" s="54"/>
    </row>
    <row r="44" spans="2:7" ht="15" customHeight="1">
      <c r="B44" s="814" t="s">
        <v>642</v>
      </c>
      <c r="C44" s="1271">
        <v>32.64095114631138</v>
      </c>
      <c r="D44" s="1271">
        <v>34.883450750747556</v>
      </c>
      <c r="E44" s="1271">
        <v>33.946506072333904</v>
      </c>
      <c r="F44" s="54"/>
      <c r="G44" s="54"/>
    </row>
    <row r="45" spans="2:7" ht="15" customHeight="1">
      <c r="B45" s="1927" t="s">
        <v>808</v>
      </c>
      <c r="C45" s="1928"/>
      <c r="D45" s="1928"/>
      <c r="E45" s="1929"/>
      <c r="F45" s="54"/>
      <c r="G45" s="54"/>
    </row>
    <row r="46" spans="2:7" ht="15" customHeight="1">
      <c r="B46" s="815" t="s">
        <v>643</v>
      </c>
      <c r="C46" s="1273">
        <v>14.200424457145647</v>
      </c>
      <c r="D46" s="1273">
        <v>13.982315757928271</v>
      </c>
      <c r="E46" s="1273">
        <v>12.266140843026314</v>
      </c>
      <c r="F46" s="54"/>
      <c r="G46" s="54"/>
    </row>
    <row r="47" spans="2:7" ht="15" customHeight="1">
      <c r="B47" s="812" t="s">
        <v>644</v>
      </c>
      <c r="C47" s="1272">
        <v>85.79957554285434</v>
      </c>
      <c r="D47" s="1272">
        <v>86.01768424207175</v>
      </c>
      <c r="E47" s="1272">
        <v>87.73385915697368</v>
      </c>
      <c r="F47" s="54"/>
      <c r="G47" s="54"/>
    </row>
    <row r="48" spans="2:7" ht="12.75">
      <c r="B48" s="54" t="s">
        <v>917</v>
      </c>
      <c r="C48" s="54"/>
      <c r="D48" s="54"/>
      <c r="E48" s="54"/>
      <c r="F48" s="54"/>
      <c r="G48" s="54"/>
    </row>
    <row r="49" spans="2:7" ht="12.75">
      <c r="B49" s="54" t="s">
        <v>66</v>
      </c>
      <c r="C49" s="54"/>
      <c r="D49" s="54"/>
      <c r="E49" s="54"/>
      <c r="F49" s="54"/>
      <c r="G49" s="54"/>
    </row>
    <row r="50" spans="2:7" ht="12.75">
      <c r="B50" s="54" t="s">
        <v>67</v>
      </c>
      <c r="C50" s="54"/>
      <c r="D50" s="54"/>
      <c r="E50" s="54"/>
      <c r="F50" s="54"/>
      <c r="G50" s="54"/>
    </row>
  </sheetData>
  <sheetProtection/>
  <mergeCells count="13">
    <mergeCell ref="B1:G1"/>
    <mergeCell ref="B2:G2"/>
    <mergeCell ref="B5:B6"/>
    <mergeCell ref="C5:C6"/>
    <mergeCell ref="D5:D6"/>
    <mergeCell ref="E5:E6"/>
    <mergeCell ref="F5:G5"/>
    <mergeCell ref="B45:E45"/>
    <mergeCell ref="B3:G3"/>
    <mergeCell ref="B33:E33"/>
    <mergeCell ref="B36:E36"/>
    <mergeCell ref="B39:E39"/>
    <mergeCell ref="B42:E42"/>
  </mergeCells>
  <printOptions/>
  <pageMargins left="0.75" right="0.75" top="1" bottom="1" header="0.5" footer="0.5"/>
  <pageSetup fitToHeight="1" fitToWidth="1" horizontalDpi="600" verticalDpi="600" orientation="portrait" scale="90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63"/>
  <sheetViews>
    <sheetView zoomScalePageLayoutView="0" workbookViewId="0" topLeftCell="A1">
      <selection activeCell="B1" sqref="B1:H1"/>
    </sheetView>
  </sheetViews>
  <sheetFormatPr defaultColWidth="9.140625" defaultRowHeight="12.75"/>
  <cols>
    <col min="1" max="1" width="9.140625" style="9" customWidth="1"/>
    <col min="2" max="2" width="5.00390625" style="9" customWidth="1"/>
    <col min="3" max="3" width="18.28125" style="9" bestFit="1" customWidth="1"/>
    <col min="4" max="8" width="11.7109375" style="9" customWidth="1"/>
    <col min="9" max="16384" width="9.140625" style="9" customWidth="1"/>
  </cols>
  <sheetData>
    <row r="1" spans="2:8" ht="15" customHeight="1">
      <c r="B1" s="1943" t="s">
        <v>951</v>
      </c>
      <c r="C1" s="1944"/>
      <c r="D1" s="1944"/>
      <c r="E1" s="1944"/>
      <c r="F1" s="1944"/>
      <c r="G1" s="1944"/>
      <c r="H1" s="1945"/>
    </row>
    <row r="2" spans="2:8" ht="15" customHeight="1">
      <c r="B2" s="1946" t="s">
        <v>504</v>
      </c>
      <c r="C2" s="1947"/>
      <c r="D2" s="1947"/>
      <c r="E2" s="1947"/>
      <c r="F2" s="1947"/>
      <c r="G2" s="1947"/>
      <c r="H2" s="1948"/>
    </row>
    <row r="3" spans="2:8" ht="15" customHeight="1" thickBot="1">
      <c r="B3" s="1949" t="s">
        <v>231</v>
      </c>
      <c r="C3" s="1950"/>
      <c r="D3" s="1950"/>
      <c r="E3" s="1950"/>
      <c r="F3" s="1950"/>
      <c r="G3" s="1950"/>
      <c r="H3" s="1951"/>
    </row>
    <row r="4" spans="2:8" ht="15" customHeight="1" thickTop="1">
      <c r="B4" s="1431"/>
      <c r="C4" s="1432"/>
      <c r="D4" s="1952" t="s">
        <v>1357</v>
      </c>
      <c r="E4" s="1952"/>
      <c r="F4" s="1952"/>
      <c r="G4" s="1953" t="s">
        <v>785</v>
      </c>
      <c r="H4" s="1954"/>
    </row>
    <row r="5" spans="2:8" ht="15" customHeight="1">
      <c r="B5" s="220"/>
      <c r="C5" s="218"/>
      <c r="D5" s="219" t="s">
        <v>758</v>
      </c>
      <c r="E5" s="219" t="s">
        <v>42</v>
      </c>
      <c r="F5" s="219" t="s">
        <v>43</v>
      </c>
      <c r="G5" s="219" t="s">
        <v>471</v>
      </c>
      <c r="H5" s="221" t="s">
        <v>317</v>
      </c>
    </row>
    <row r="6" spans="2:8" ht="15" customHeight="1">
      <c r="B6" s="1433"/>
      <c r="C6" s="1274" t="s">
        <v>809</v>
      </c>
      <c r="D6" s="1274">
        <v>24937.985999999997</v>
      </c>
      <c r="E6" s="1274">
        <v>31662.230000000007</v>
      </c>
      <c r="F6" s="1274">
        <v>34198.865392</v>
      </c>
      <c r="G6" s="1275">
        <v>26.9638614762235</v>
      </c>
      <c r="H6" s="1434">
        <v>8.011550014007199</v>
      </c>
    </row>
    <row r="7" spans="2:8" ht="15" customHeight="1">
      <c r="B7" s="1435">
        <v>1</v>
      </c>
      <c r="C7" s="1276" t="s">
        <v>121</v>
      </c>
      <c r="D7" s="1277">
        <v>258.086</v>
      </c>
      <c r="E7" s="1277">
        <v>209.62999999999997</v>
      </c>
      <c r="F7" s="1277">
        <v>304.83316700000006</v>
      </c>
      <c r="G7" s="1277">
        <v>-18.775136969847267</v>
      </c>
      <c r="H7" s="1436">
        <v>45.41485808328966</v>
      </c>
    </row>
    <row r="8" spans="2:8" ht="15" customHeight="1">
      <c r="B8" s="1435">
        <v>2</v>
      </c>
      <c r="C8" s="1276" t="s">
        <v>122</v>
      </c>
      <c r="D8" s="1277">
        <v>0</v>
      </c>
      <c r="E8" s="1277">
        <v>0</v>
      </c>
      <c r="F8" s="1277">
        <v>0.5</v>
      </c>
      <c r="G8" s="1277" t="s">
        <v>782</v>
      </c>
      <c r="H8" s="1436" t="s">
        <v>782</v>
      </c>
    </row>
    <row r="9" spans="2:8" ht="15" customHeight="1">
      <c r="B9" s="1435">
        <v>3</v>
      </c>
      <c r="C9" s="1276" t="s">
        <v>123</v>
      </c>
      <c r="D9" s="1277">
        <v>41.9</v>
      </c>
      <c r="E9" s="1277">
        <v>65.8</v>
      </c>
      <c r="F9" s="1277">
        <v>166.421823</v>
      </c>
      <c r="G9" s="1277">
        <v>57.04057279236275</v>
      </c>
      <c r="H9" s="1436">
        <v>152.92070364741642</v>
      </c>
    </row>
    <row r="10" spans="2:8" ht="15" customHeight="1">
      <c r="B10" s="1435">
        <v>4</v>
      </c>
      <c r="C10" s="1276" t="s">
        <v>124</v>
      </c>
      <c r="D10" s="1277">
        <v>6.2</v>
      </c>
      <c r="E10" s="1277">
        <v>62.79999999999999</v>
      </c>
      <c r="F10" s="1277">
        <v>1.9004000000000003</v>
      </c>
      <c r="G10" s="1277">
        <v>912.9032258064515</v>
      </c>
      <c r="H10" s="1436">
        <v>-96.97388535031847</v>
      </c>
    </row>
    <row r="11" spans="2:8" ht="15" customHeight="1">
      <c r="B11" s="1435">
        <v>5</v>
      </c>
      <c r="C11" s="1276" t="s">
        <v>126</v>
      </c>
      <c r="D11" s="1277">
        <v>1510.8000000000002</v>
      </c>
      <c r="E11" s="1277">
        <v>2420.7</v>
      </c>
      <c r="F11" s="1277">
        <v>2633.90244</v>
      </c>
      <c r="G11" s="1277">
        <v>60.226370135027764</v>
      </c>
      <c r="H11" s="1436">
        <v>8.807470566365112</v>
      </c>
    </row>
    <row r="12" spans="2:8" ht="15" customHeight="1">
      <c r="B12" s="1435">
        <v>6</v>
      </c>
      <c r="C12" s="1276" t="s">
        <v>127</v>
      </c>
      <c r="D12" s="1277">
        <v>843.5</v>
      </c>
      <c r="E12" s="1277">
        <v>747.5</v>
      </c>
      <c r="F12" s="1277">
        <v>0</v>
      </c>
      <c r="G12" s="1277">
        <v>-11.38114997036159</v>
      </c>
      <c r="H12" s="1436">
        <v>-100</v>
      </c>
    </row>
    <row r="13" spans="2:8" ht="15" customHeight="1">
      <c r="B13" s="1435">
        <v>7</v>
      </c>
      <c r="C13" s="1276" t="s">
        <v>128</v>
      </c>
      <c r="D13" s="1277">
        <v>45</v>
      </c>
      <c r="E13" s="1277">
        <v>41.199999999999996</v>
      </c>
      <c r="F13" s="1277">
        <v>12.189301</v>
      </c>
      <c r="G13" s="1277">
        <v>-8.444444444444457</v>
      </c>
      <c r="H13" s="1436">
        <v>-70.41431796116504</v>
      </c>
    </row>
    <row r="14" spans="2:8" ht="15" customHeight="1">
      <c r="B14" s="1435">
        <v>8</v>
      </c>
      <c r="C14" s="1276" t="s">
        <v>129</v>
      </c>
      <c r="D14" s="1277">
        <v>85.30000000000001</v>
      </c>
      <c r="E14" s="1277">
        <v>8.600000000000001</v>
      </c>
      <c r="F14" s="1277">
        <v>0</v>
      </c>
      <c r="G14" s="1277">
        <v>-89.91793669402111</v>
      </c>
      <c r="H14" s="1436">
        <v>-100</v>
      </c>
    </row>
    <row r="15" spans="2:8" ht="15" customHeight="1">
      <c r="B15" s="1435">
        <v>9</v>
      </c>
      <c r="C15" s="1276" t="s">
        <v>130</v>
      </c>
      <c r="D15" s="1277">
        <v>22.5</v>
      </c>
      <c r="E15" s="1277">
        <v>56.300000000000004</v>
      </c>
      <c r="F15" s="1277">
        <v>40.49687</v>
      </c>
      <c r="G15" s="1277">
        <v>150.22222222222226</v>
      </c>
      <c r="H15" s="1436">
        <v>-28.069502664298412</v>
      </c>
    </row>
    <row r="16" spans="2:8" ht="15" customHeight="1">
      <c r="B16" s="1435">
        <v>10</v>
      </c>
      <c r="C16" s="1276" t="s">
        <v>131</v>
      </c>
      <c r="D16" s="1277">
        <v>187</v>
      </c>
      <c r="E16" s="1277">
        <v>988.2</v>
      </c>
      <c r="F16" s="1277">
        <v>878.694657</v>
      </c>
      <c r="G16" s="1277">
        <v>428.4491978609626</v>
      </c>
      <c r="H16" s="1436">
        <v>-11.081293564055855</v>
      </c>
    </row>
    <row r="17" spans="2:8" ht="15" customHeight="1">
      <c r="B17" s="1435">
        <v>11</v>
      </c>
      <c r="C17" s="1276" t="s">
        <v>132</v>
      </c>
      <c r="D17" s="1277">
        <v>0.30000000000000004</v>
      </c>
      <c r="E17" s="1277">
        <v>0</v>
      </c>
      <c r="F17" s="1277">
        <v>7.499562000000001</v>
      </c>
      <c r="G17" s="1277">
        <v>-100</v>
      </c>
      <c r="H17" s="1436" t="s">
        <v>782</v>
      </c>
    </row>
    <row r="18" spans="2:8" ht="15" customHeight="1">
      <c r="B18" s="1435">
        <v>12</v>
      </c>
      <c r="C18" s="1276" t="s">
        <v>133</v>
      </c>
      <c r="D18" s="1277">
        <v>548.0999999999999</v>
      </c>
      <c r="E18" s="1277">
        <v>1339</v>
      </c>
      <c r="F18" s="1277">
        <v>2799.773767</v>
      </c>
      <c r="G18" s="1277">
        <v>144.29848567779607</v>
      </c>
      <c r="H18" s="1436">
        <v>109.09438140403287</v>
      </c>
    </row>
    <row r="19" spans="2:8" ht="15" customHeight="1">
      <c r="B19" s="1435">
        <v>13</v>
      </c>
      <c r="C19" s="1276" t="s">
        <v>134</v>
      </c>
      <c r="D19" s="1277">
        <v>19.4</v>
      </c>
      <c r="E19" s="1277">
        <v>0</v>
      </c>
      <c r="F19" s="1277">
        <v>0</v>
      </c>
      <c r="G19" s="1277">
        <v>-100</v>
      </c>
      <c r="H19" s="1436" t="s">
        <v>782</v>
      </c>
    </row>
    <row r="20" spans="2:8" ht="15" customHeight="1">
      <c r="B20" s="1435">
        <v>14</v>
      </c>
      <c r="C20" s="1276" t="s">
        <v>135</v>
      </c>
      <c r="D20" s="1277">
        <v>193.4</v>
      </c>
      <c r="E20" s="1277">
        <v>309.90000000000003</v>
      </c>
      <c r="F20" s="1277">
        <v>111.95072</v>
      </c>
      <c r="G20" s="1277">
        <v>60.237849017580146</v>
      </c>
      <c r="H20" s="1436">
        <v>-63.875211358502746</v>
      </c>
    </row>
    <row r="21" spans="2:8" ht="15" customHeight="1">
      <c r="B21" s="1435">
        <v>15</v>
      </c>
      <c r="C21" s="1276" t="s">
        <v>136</v>
      </c>
      <c r="D21" s="1277">
        <v>185.4</v>
      </c>
      <c r="E21" s="1277">
        <v>306.29999999999995</v>
      </c>
      <c r="F21" s="1277">
        <v>968.5206129999999</v>
      </c>
      <c r="G21" s="1277">
        <v>65.21035598705498</v>
      </c>
      <c r="H21" s="1436">
        <v>216.20000424420505</v>
      </c>
    </row>
    <row r="22" spans="2:8" ht="15" customHeight="1">
      <c r="B22" s="1435">
        <v>16</v>
      </c>
      <c r="C22" s="1276" t="s">
        <v>137</v>
      </c>
      <c r="D22" s="1277">
        <v>18.099999999999998</v>
      </c>
      <c r="E22" s="1277">
        <v>63.29999999999999</v>
      </c>
      <c r="F22" s="1277">
        <v>18.404969</v>
      </c>
      <c r="G22" s="1277">
        <v>249.7237569060773</v>
      </c>
      <c r="H22" s="1436">
        <v>-70.92421958925749</v>
      </c>
    </row>
    <row r="23" spans="2:8" ht="15" customHeight="1">
      <c r="B23" s="1435">
        <v>17</v>
      </c>
      <c r="C23" s="1276" t="s">
        <v>138</v>
      </c>
      <c r="D23" s="1277">
        <v>147.39999999999998</v>
      </c>
      <c r="E23" s="1277">
        <v>63.300000000000004</v>
      </c>
      <c r="F23" s="1277">
        <v>236.24605699999998</v>
      </c>
      <c r="G23" s="1277">
        <v>-57.05563093622794</v>
      </c>
      <c r="H23" s="1436">
        <v>273.21651974723534</v>
      </c>
    </row>
    <row r="24" spans="2:8" ht="15" customHeight="1">
      <c r="B24" s="1435">
        <v>18</v>
      </c>
      <c r="C24" s="1276" t="s">
        <v>139</v>
      </c>
      <c r="D24" s="1277">
        <v>1610.9</v>
      </c>
      <c r="E24" s="1277">
        <v>2136.3</v>
      </c>
      <c r="F24" s="1277">
        <v>2657.060381</v>
      </c>
      <c r="G24" s="1277">
        <v>32.6153082128003</v>
      </c>
      <c r="H24" s="1436">
        <v>24.37674394981977</v>
      </c>
    </row>
    <row r="25" spans="2:8" ht="15" customHeight="1">
      <c r="B25" s="1435">
        <v>19</v>
      </c>
      <c r="C25" s="1276" t="s">
        <v>140</v>
      </c>
      <c r="D25" s="1277">
        <v>2974.2999999999997</v>
      </c>
      <c r="E25" s="1277">
        <v>3109.7999999999997</v>
      </c>
      <c r="F25" s="1277">
        <v>3195.554333</v>
      </c>
      <c r="G25" s="1277">
        <v>4.555693776686937</v>
      </c>
      <c r="H25" s="1436">
        <v>2.757551385941227</v>
      </c>
    </row>
    <row r="26" spans="2:8" ht="15" customHeight="1">
      <c r="B26" s="1435"/>
      <c r="C26" s="1276" t="s">
        <v>170</v>
      </c>
      <c r="D26" s="1277">
        <v>631.9999999999999</v>
      </c>
      <c r="E26" s="1277">
        <v>784.9</v>
      </c>
      <c r="F26" s="1277">
        <v>0</v>
      </c>
      <c r="G26" s="1277">
        <v>24.193037974683577</v>
      </c>
      <c r="H26" s="1436">
        <v>-100</v>
      </c>
    </row>
    <row r="27" spans="2:8" ht="15" customHeight="1">
      <c r="B27" s="1435"/>
      <c r="C27" s="1276" t="s">
        <v>171</v>
      </c>
      <c r="D27" s="1277">
        <v>1340.6</v>
      </c>
      <c r="E27" s="1277">
        <v>1579.9</v>
      </c>
      <c r="F27" s="1277">
        <v>2867.4622849999996</v>
      </c>
      <c r="G27" s="1277">
        <v>17.850216321050283</v>
      </c>
      <c r="H27" s="1436">
        <v>81.49644186340902</v>
      </c>
    </row>
    <row r="28" spans="2:8" ht="15" customHeight="1">
      <c r="B28" s="1435"/>
      <c r="C28" s="1276" t="s">
        <v>172</v>
      </c>
      <c r="D28" s="1277">
        <v>1001.6999999999999</v>
      </c>
      <c r="E28" s="1277">
        <v>745</v>
      </c>
      <c r="F28" s="1277">
        <v>328.09204800000003</v>
      </c>
      <c r="G28" s="1277">
        <v>-25.626435060397327</v>
      </c>
      <c r="H28" s="1436">
        <v>-55.96079892617449</v>
      </c>
    </row>
    <row r="29" spans="2:8" ht="15" customHeight="1">
      <c r="B29" s="1435">
        <v>20</v>
      </c>
      <c r="C29" s="1276" t="s">
        <v>141</v>
      </c>
      <c r="D29" s="1277">
        <v>15.100000000000001</v>
      </c>
      <c r="E29" s="1277">
        <v>179.60000000000002</v>
      </c>
      <c r="F29" s="1277">
        <v>367.60727299999996</v>
      </c>
      <c r="G29" s="1277" t="s">
        <v>782</v>
      </c>
      <c r="H29" s="1436">
        <v>104.68110968819593</v>
      </c>
    </row>
    <row r="30" spans="2:8" ht="15" customHeight="1">
      <c r="B30" s="1435">
        <v>21</v>
      </c>
      <c r="C30" s="1276" t="s">
        <v>142</v>
      </c>
      <c r="D30" s="1277">
        <v>844.1000000000001</v>
      </c>
      <c r="E30" s="1277">
        <v>448.7</v>
      </c>
      <c r="F30" s="1277">
        <v>0</v>
      </c>
      <c r="G30" s="1277">
        <v>-46.84279113849071</v>
      </c>
      <c r="H30" s="1436">
        <v>-100</v>
      </c>
    </row>
    <row r="31" spans="2:8" ht="15" customHeight="1">
      <c r="B31" s="1435">
        <v>22</v>
      </c>
      <c r="C31" s="1276" t="s">
        <v>143</v>
      </c>
      <c r="D31" s="1277">
        <v>46.199999999999996</v>
      </c>
      <c r="E31" s="1277">
        <v>1.9</v>
      </c>
      <c r="F31" s="1277">
        <v>124.817183</v>
      </c>
      <c r="G31" s="1277">
        <v>-95.88744588744589</v>
      </c>
      <c r="H31" s="1436" t="s">
        <v>782</v>
      </c>
    </row>
    <row r="32" spans="2:8" ht="15" customHeight="1">
      <c r="B32" s="1435">
        <v>23</v>
      </c>
      <c r="C32" s="1276" t="s">
        <v>144</v>
      </c>
      <c r="D32" s="1277">
        <v>369.40000000000003</v>
      </c>
      <c r="E32" s="1277">
        <v>638.9999999999999</v>
      </c>
      <c r="F32" s="1277">
        <v>458.443893</v>
      </c>
      <c r="G32" s="1277">
        <v>72.98321602598804</v>
      </c>
      <c r="H32" s="1436">
        <v>-28.25604178403755</v>
      </c>
    </row>
    <row r="33" spans="2:8" ht="15" customHeight="1">
      <c r="B33" s="1435">
        <v>24</v>
      </c>
      <c r="C33" s="1276" t="s">
        <v>145</v>
      </c>
      <c r="D33" s="1277">
        <v>25.1</v>
      </c>
      <c r="E33" s="1277">
        <v>6.3</v>
      </c>
      <c r="F33" s="1277">
        <v>2.87164</v>
      </c>
      <c r="G33" s="1277">
        <v>-74.9003984063745</v>
      </c>
      <c r="H33" s="1436">
        <v>-54.418412698412695</v>
      </c>
    </row>
    <row r="34" spans="2:8" ht="15" customHeight="1">
      <c r="B34" s="1435">
        <v>25</v>
      </c>
      <c r="C34" s="1276" t="s">
        <v>146</v>
      </c>
      <c r="D34" s="1277">
        <v>409.9</v>
      </c>
      <c r="E34" s="1277">
        <v>391.59999999999997</v>
      </c>
      <c r="F34" s="1277">
        <v>253.135736</v>
      </c>
      <c r="G34" s="1277">
        <v>-4.4645035374481665</v>
      </c>
      <c r="H34" s="1436">
        <v>-35.35859652706843</v>
      </c>
    </row>
    <row r="35" spans="2:8" ht="15" customHeight="1">
      <c r="B35" s="1435">
        <v>26</v>
      </c>
      <c r="C35" s="1276" t="s">
        <v>147</v>
      </c>
      <c r="D35" s="1277">
        <v>396.4</v>
      </c>
      <c r="E35" s="1277">
        <v>538.7</v>
      </c>
      <c r="F35" s="1277">
        <v>516.7797600000001</v>
      </c>
      <c r="G35" s="1277">
        <v>35.89808274470235</v>
      </c>
      <c r="H35" s="1436">
        <v>-4.069099684425453</v>
      </c>
    </row>
    <row r="36" spans="2:8" ht="15" customHeight="1">
      <c r="B36" s="1435">
        <v>27</v>
      </c>
      <c r="C36" s="1276" t="s">
        <v>148</v>
      </c>
      <c r="D36" s="1277">
        <v>5.1000000000000005</v>
      </c>
      <c r="E36" s="1277">
        <v>6.4</v>
      </c>
      <c r="F36" s="1277">
        <v>0.495</v>
      </c>
      <c r="G36" s="1277">
        <v>25.490196078431367</v>
      </c>
      <c r="H36" s="1436">
        <v>-92.265625</v>
      </c>
    </row>
    <row r="37" spans="2:8" ht="15" customHeight="1">
      <c r="B37" s="1435">
        <v>28</v>
      </c>
      <c r="C37" s="1276" t="s">
        <v>149</v>
      </c>
      <c r="D37" s="1277">
        <v>44.9</v>
      </c>
      <c r="E37" s="1277">
        <v>143.5</v>
      </c>
      <c r="F37" s="1277">
        <v>127.942614</v>
      </c>
      <c r="G37" s="1277">
        <v>219.5991091314031</v>
      </c>
      <c r="H37" s="1436">
        <v>-10.841383972125428</v>
      </c>
    </row>
    <row r="38" spans="2:8" ht="15" customHeight="1">
      <c r="B38" s="1435">
        <v>29</v>
      </c>
      <c r="C38" s="1276" t="s">
        <v>150</v>
      </c>
      <c r="D38" s="1277">
        <v>36.900000000000006</v>
      </c>
      <c r="E38" s="1277">
        <v>30.4</v>
      </c>
      <c r="F38" s="1277">
        <v>37.164770999999995</v>
      </c>
      <c r="G38" s="1277">
        <v>-17.61517615176153</v>
      </c>
      <c r="H38" s="1436">
        <v>22.252536184210527</v>
      </c>
    </row>
    <row r="39" spans="2:8" ht="15" customHeight="1">
      <c r="B39" s="1435">
        <v>30</v>
      </c>
      <c r="C39" s="1276" t="s">
        <v>151</v>
      </c>
      <c r="D39" s="1277">
        <v>436.5</v>
      </c>
      <c r="E39" s="1277">
        <v>514</v>
      </c>
      <c r="F39" s="1277">
        <v>747.0734640000001</v>
      </c>
      <c r="G39" s="1277">
        <v>17.754868270332196</v>
      </c>
      <c r="H39" s="1436">
        <v>45.34503190661482</v>
      </c>
    </row>
    <row r="40" spans="2:8" ht="15" customHeight="1">
      <c r="B40" s="1435">
        <v>31</v>
      </c>
      <c r="C40" s="1276" t="s">
        <v>152</v>
      </c>
      <c r="D40" s="1277">
        <v>1930</v>
      </c>
      <c r="E40" s="1277">
        <v>2859.1</v>
      </c>
      <c r="F40" s="1277">
        <v>3510.378589</v>
      </c>
      <c r="G40" s="1277">
        <v>48.13989637305701</v>
      </c>
      <c r="H40" s="1436">
        <v>22.779146899373927</v>
      </c>
    </row>
    <row r="41" spans="2:8" ht="15" customHeight="1">
      <c r="B41" s="1435">
        <v>32</v>
      </c>
      <c r="C41" s="1276" t="s">
        <v>469</v>
      </c>
      <c r="D41" s="1277">
        <v>9</v>
      </c>
      <c r="E41" s="1277">
        <v>192.2</v>
      </c>
      <c r="F41" s="1277">
        <v>0.9</v>
      </c>
      <c r="G41" s="1277" t="s">
        <v>782</v>
      </c>
      <c r="H41" s="1436">
        <v>-99.53173777315297</v>
      </c>
    </row>
    <row r="42" spans="2:8" ht="15" customHeight="1">
      <c r="B42" s="1435">
        <v>33</v>
      </c>
      <c r="C42" s="1276" t="s">
        <v>153</v>
      </c>
      <c r="D42" s="1277">
        <v>0</v>
      </c>
      <c r="E42" s="1277">
        <v>0</v>
      </c>
      <c r="F42" s="1277">
        <v>21.138028</v>
      </c>
      <c r="G42" s="1277" t="s">
        <v>782</v>
      </c>
      <c r="H42" s="1436" t="s">
        <v>782</v>
      </c>
    </row>
    <row r="43" spans="2:8" ht="15" customHeight="1">
      <c r="B43" s="1435">
        <v>34</v>
      </c>
      <c r="C43" s="1276" t="s">
        <v>154</v>
      </c>
      <c r="D43" s="1277">
        <v>268.6</v>
      </c>
      <c r="E43" s="1277">
        <v>370.90000000000003</v>
      </c>
      <c r="F43" s="1277">
        <v>133.900216</v>
      </c>
      <c r="G43" s="1277">
        <v>38.08637379002232</v>
      </c>
      <c r="H43" s="1436">
        <v>-63.898566729576714</v>
      </c>
    </row>
    <row r="44" spans="2:8" ht="15" customHeight="1">
      <c r="B44" s="1435">
        <v>35</v>
      </c>
      <c r="C44" s="1276" t="s">
        <v>155</v>
      </c>
      <c r="D44" s="1277">
        <v>77.4</v>
      </c>
      <c r="E44" s="1277">
        <v>144.9</v>
      </c>
      <c r="F44" s="1277">
        <v>109.254955</v>
      </c>
      <c r="G44" s="1277">
        <v>87.2093023255814</v>
      </c>
      <c r="H44" s="1436">
        <v>-24.599755003450667</v>
      </c>
    </row>
    <row r="45" spans="2:8" ht="15" customHeight="1">
      <c r="B45" s="1435">
        <v>36</v>
      </c>
      <c r="C45" s="1276" t="s">
        <v>156</v>
      </c>
      <c r="D45" s="1277">
        <v>192.1</v>
      </c>
      <c r="E45" s="1277">
        <v>228.60000000000002</v>
      </c>
      <c r="F45" s="1277">
        <v>707.6765800000001</v>
      </c>
      <c r="G45" s="1277">
        <v>19.0005205622072</v>
      </c>
      <c r="H45" s="1436">
        <v>209.56980752405946</v>
      </c>
    </row>
    <row r="46" spans="2:8" ht="15" customHeight="1">
      <c r="B46" s="1435">
        <v>39</v>
      </c>
      <c r="C46" s="1276" t="s">
        <v>40</v>
      </c>
      <c r="D46" s="1277">
        <v>37</v>
      </c>
      <c r="E46" s="1277">
        <v>10.7</v>
      </c>
      <c r="F46" s="1277">
        <v>120.20021600000001</v>
      </c>
      <c r="G46" s="1277">
        <v>-71.08108108108108</v>
      </c>
      <c r="H46" s="1436" t="s">
        <v>782</v>
      </c>
    </row>
    <row r="47" spans="2:8" ht="15" customHeight="1">
      <c r="B47" s="1435">
        <v>37</v>
      </c>
      <c r="C47" s="1276" t="s">
        <v>157</v>
      </c>
      <c r="D47" s="1277">
        <v>560.3999999999999</v>
      </c>
      <c r="E47" s="1277">
        <v>1080.4</v>
      </c>
      <c r="F47" s="1277">
        <v>1347.694222</v>
      </c>
      <c r="G47" s="1277">
        <v>92.79086366880807</v>
      </c>
      <c r="H47" s="1436">
        <v>24.740301925212876</v>
      </c>
    </row>
    <row r="48" spans="2:8" ht="15" customHeight="1">
      <c r="B48" s="1435">
        <v>38</v>
      </c>
      <c r="C48" s="1276" t="s">
        <v>158</v>
      </c>
      <c r="D48" s="1277">
        <v>250.30000000000004</v>
      </c>
      <c r="E48" s="1277">
        <v>277.2</v>
      </c>
      <c r="F48" s="1277">
        <v>176.022705</v>
      </c>
      <c r="G48" s="1277">
        <v>10.747103475828993</v>
      </c>
      <c r="H48" s="1436">
        <v>-36.499745670995665</v>
      </c>
    </row>
    <row r="49" spans="2:8" ht="15" customHeight="1">
      <c r="B49" s="1435">
        <v>40</v>
      </c>
      <c r="C49" s="1276" t="s">
        <v>159</v>
      </c>
      <c r="D49" s="1277">
        <v>303.90000000000003</v>
      </c>
      <c r="E49" s="1277">
        <v>194.7</v>
      </c>
      <c r="F49" s="1277">
        <v>47.642428</v>
      </c>
      <c r="G49" s="1277">
        <v>-35.93287265547879</v>
      </c>
      <c r="H49" s="1436">
        <v>-75.53034001027221</v>
      </c>
    </row>
    <row r="50" spans="2:8" ht="15" customHeight="1">
      <c r="B50" s="1435">
        <v>41</v>
      </c>
      <c r="C50" s="1276" t="s">
        <v>160</v>
      </c>
      <c r="D50" s="1277">
        <v>34.2</v>
      </c>
      <c r="E50" s="1277">
        <v>700.9999999999999</v>
      </c>
      <c r="F50" s="1277">
        <v>331.597604</v>
      </c>
      <c r="G50" s="1277" t="s">
        <v>782</v>
      </c>
      <c r="H50" s="1436">
        <v>-52.69649015691868</v>
      </c>
    </row>
    <row r="51" spans="2:8" ht="15" customHeight="1">
      <c r="B51" s="1435">
        <v>42</v>
      </c>
      <c r="C51" s="1276" t="s">
        <v>161</v>
      </c>
      <c r="D51" s="1277">
        <v>77.1</v>
      </c>
      <c r="E51" s="1277">
        <v>60.20000000000001</v>
      </c>
      <c r="F51" s="1277">
        <v>150.91079200000001</v>
      </c>
      <c r="G51" s="1277">
        <v>-21.91958495460439</v>
      </c>
      <c r="H51" s="1436">
        <v>150.68237873754154</v>
      </c>
    </row>
    <row r="52" spans="2:8" ht="15" customHeight="1">
      <c r="B52" s="1435">
        <v>43</v>
      </c>
      <c r="C52" s="1276" t="s">
        <v>162</v>
      </c>
      <c r="D52" s="1277">
        <v>2506.8999999999996</v>
      </c>
      <c r="E52" s="1277">
        <v>3656.6000000000004</v>
      </c>
      <c r="F52" s="1277">
        <v>4126.4115059999995</v>
      </c>
      <c r="G52" s="1277">
        <v>45.86142247397186</v>
      </c>
      <c r="H52" s="1436">
        <v>12.848315539025307</v>
      </c>
    </row>
    <row r="53" spans="2:8" ht="15" customHeight="1">
      <c r="B53" s="1435">
        <v>44</v>
      </c>
      <c r="C53" s="1276" t="s">
        <v>163</v>
      </c>
      <c r="D53" s="1277">
        <v>2632.3999999999996</v>
      </c>
      <c r="E53" s="1277">
        <v>2210.2000000000003</v>
      </c>
      <c r="F53" s="1277">
        <v>91.22761</v>
      </c>
      <c r="G53" s="1277">
        <v>-16.038595958061066</v>
      </c>
      <c r="H53" s="1436">
        <v>-95.87242738213736</v>
      </c>
    </row>
    <row r="54" spans="2:8" ht="15" customHeight="1">
      <c r="B54" s="1435">
        <v>45</v>
      </c>
      <c r="C54" s="1276" t="s">
        <v>164</v>
      </c>
      <c r="D54" s="1277">
        <v>611.6000000000001</v>
      </c>
      <c r="E54" s="1277">
        <v>787.8000000000001</v>
      </c>
      <c r="F54" s="1277">
        <v>664.9459109999999</v>
      </c>
      <c r="G54" s="1277">
        <v>28.809679529103988</v>
      </c>
      <c r="H54" s="1436">
        <v>-15.594578446306187</v>
      </c>
    </row>
    <row r="55" spans="2:8" ht="15" customHeight="1">
      <c r="B55" s="1435">
        <v>46</v>
      </c>
      <c r="C55" s="1276" t="s">
        <v>165</v>
      </c>
      <c r="D55" s="1277">
        <v>0.4</v>
      </c>
      <c r="E55" s="1277">
        <v>2.1999999999999997</v>
      </c>
      <c r="F55" s="1277">
        <v>7.6786319999999995</v>
      </c>
      <c r="G55" s="1277">
        <v>449.9999999999999</v>
      </c>
      <c r="H55" s="1436">
        <v>249.02872727272728</v>
      </c>
    </row>
    <row r="56" spans="2:8" ht="15" customHeight="1">
      <c r="B56" s="1435">
        <v>47</v>
      </c>
      <c r="C56" s="1276" t="s">
        <v>166</v>
      </c>
      <c r="D56" s="1277">
        <v>32.1</v>
      </c>
      <c r="E56" s="1277">
        <v>64.1</v>
      </c>
      <c r="F56" s="1277">
        <v>60.188691</v>
      </c>
      <c r="G56" s="1277">
        <v>99.68847352024918</v>
      </c>
      <c r="H56" s="1436">
        <v>-6.101886115444614</v>
      </c>
    </row>
    <row r="57" spans="2:8" ht="15" customHeight="1">
      <c r="B57" s="1435">
        <v>48</v>
      </c>
      <c r="C57" s="1276" t="s">
        <v>167</v>
      </c>
      <c r="D57" s="1277">
        <v>1125.8000000000002</v>
      </c>
      <c r="E57" s="1277">
        <v>1060.8000000000002</v>
      </c>
      <c r="F57" s="1277">
        <v>2129.975243</v>
      </c>
      <c r="G57" s="1277">
        <v>-5.773672055427255</v>
      </c>
      <c r="H57" s="1436">
        <v>100.78952139894412</v>
      </c>
    </row>
    <row r="58" spans="2:8" ht="15" customHeight="1">
      <c r="B58" s="1435">
        <v>49</v>
      </c>
      <c r="C58" s="1276" t="s">
        <v>41</v>
      </c>
      <c r="D58" s="1277">
        <v>2961.5999999999995</v>
      </c>
      <c r="E58" s="1277">
        <v>2931.8999999999996</v>
      </c>
      <c r="F58" s="1277">
        <v>3790.84107</v>
      </c>
      <c r="G58" s="1277">
        <v>-1.0028363047001676</v>
      </c>
      <c r="H58" s="1436">
        <v>29.296397216821873</v>
      </c>
    </row>
    <row r="59" spans="2:8" ht="15" customHeight="1">
      <c r="B59" s="1437"/>
      <c r="C59" s="1274" t="s">
        <v>168</v>
      </c>
      <c r="D59" s="1274">
        <v>6693.513999999999</v>
      </c>
      <c r="E59" s="1274">
        <v>5775.169999999995</v>
      </c>
      <c r="F59" s="1274">
        <v>3382.0404479999997</v>
      </c>
      <c r="G59" s="1275">
        <v>-13.719908556253174</v>
      </c>
      <c r="H59" s="1434">
        <v>-41.438252934545595</v>
      </c>
    </row>
    <row r="60" spans="2:8" ht="15" customHeight="1" thickBot="1">
      <c r="B60" s="1438"/>
      <c r="C60" s="1439" t="s">
        <v>169</v>
      </c>
      <c r="D60" s="1440">
        <v>31631.499999999996</v>
      </c>
      <c r="E60" s="1440">
        <v>37437.4</v>
      </c>
      <c r="F60" s="1440">
        <v>37580.90584</v>
      </c>
      <c r="G60" s="1441">
        <v>18.354804546101207</v>
      </c>
      <c r="H60" s="1442">
        <v>0.3833221324130278</v>
      </c>
    </row>
    <row r="61" spans="2:8" ht="13.5" thickTop="1">
      <c r="B61" s="222" t="s">
        <v>810</v>
      </c>
      <c r="C61" s="223"/>
      <c r="D61" s="224"/>
      <c r="E61" s="224"/>
      <c r="F61" s="225"/>
      <c r="G61" s="226"/>
      <c r="H61" s="226"/>
    </row>
    <row r="62" spans="2:8" ht="15" customHeight="1">
      <c r="B62" s="9" t="s">
        <v>477</v>
      </c>
      <c r="C62" s="222"/>
      <c r="D62" s="222"/>
      <c r="E62" s="222"/>
      <c r="F62" s="222"/>
      <c r="G62" s="222"/>
      <c r="H62" s="222"/>
    </row>
    <row r="63" spans="2:8" ht="15" customHeight="1">
      <c r="B63" s="11"/>
      <c r="C63" s="11"/>
      <c r="D63" s="11"/>
      <c r="E63" s="11"/>
      <c r="F63" s="11"/>
      <c r="G63" s="11"/>
      <c r="H63" s="11"/>
    </row>
  </sheetData>
  <sheetProtection/>
  <mergeCells count="5">
    <mergeCell ref="B1:H1"/>
    <mergeCell ref="B2:H2"/>
    <mergeCell ref="B3:H3"/>
    <mergeCell ref="D4:F4"/>
    <mergeCell ref="G4:H4"/>
  </mergeCells>
  <printOptions/>
  <pageMargins left="0.75" right="0.75" top="1" bottom="1" header="0.5" footer="0.5"/>
  <pageSetup fitToHeight="1" fitToWidth="1" horizontalDpi="600" verticalDpi="600" orientation="portrait" scale="72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1"/>
  <sheetViews>
    <sheetView zoomScalePageLayoutView="0" workbookViewId="0" topLeftCell="A1">
      <selection activeCell="B1" sqref="B1:H1"/>
    </sheetView>
  </sheetViews>
  <sheetFormatPr defaultColWidth="9.140625" defaultRowHeight="12.75"/>
  <cols>
    <col min="1" max="1" width="4.00390625" style="9" customWidth="1"/>
    <col min="2" max="2" width="6.00390625" style="9" customWidth="1"/>
    <col min="3" max="3" width="24.8515625" style="9" bestFit="1" customWidth="1"/>
    <col min="4" max="8" width="11.7109375" style="9" customWidth="1"/>
    <col min="9" max="16384" width="9.140625" style="9" customWidth="1"/>
  </cols>
  <sheetData>
    <row r="1" spans="2:8" ht="15" customHeight="1">
      <c r="B1" s="1706" t="s">
        <v>736</v>
      </c>
      <c r="C1" s="1706"/>
      <c r="D1" s="1706"/>
      <c r="E1" s="1706"/>
      <c r="F1" s="1706"/>
      <c r="G1" s="1706"/>
      <c r="H1" s="1706"/>
    </row>
    <row r="2" spans="2:8" ht="15" customHeight="1">
      <c r="B2" s="1955" t="s">
        <v>505</v>
      </c>
      <c r="C2" s="1955"/>
      <c r="D2" s="1955"/>
      <c r="E2" s="1955"/>
      <c r="F2" s="1955"/>
      <c r="G2" s="1955"/>
      <c r="H2" s="1955"/>
    </row>
    <row r="3" spans="2:8" ht="15" customHeight="1" thickBot="1">
      <c r="B3" s="1956" t="s">
        <v>231</v>
      </c>
      <c r="C3" s="1956"/>
      <c r="D3" s="1956"/>
      <c r="E3" s="1956"/>
      <c r="F3" s="1956"/>
      <c r="G3" s="1956"/>
      <c r="H3" s="1956"/>
    </row>
    <row r="4" spans="2:8" ht="15" customHeight="1" thickTop="1">
      <c r="B4" s="227"/>
      <c r="C4" s="228"/>
      <c r="D4" s="1957" t="s">
        <v>1357</v>
      </c>
      <c r="E4" s="1957"/>
      <c r="F4" s="1957"/>
      <c r="G4" s="1958" t="s">
        <v>785</v>
      </c>
      <c r="H4" s="1959"/>
    </row>
    <row r="5" spans="2:8" ht="15" customHeight="1">
      <c r="B5" s="229"/>
      <c r="C5" s="230"/>
      <c r="D5" s="231" t="s">
        <v>758</v>
      </c>
      <c r="E5" s="231" t="s">
        <v>39</v>
      </c>
      <c r="F5" s="231" t="s">
        <v>336</v>
      </c>
      <c r="G5" s="231" t="s">
        <v>471</v>
      </c>
      <c r="H5" s="232" t="s">
        <v>317</v>
      </c>
    </row>
    <row r="6" spans="2:8" ht="15" customHeight="1">
      <c r="B6" s="1422"/>
      <c r="C6" s="1279" t="s">
        <v>809</v>
      </c>
      <c r="D6" s="1280">
        <v>11715.2</v>
      </c>
      <c r="E6" s="1280">
        <v>14117.400000000001</v>
      </c>
      <c r="F6" s="1280">
        <v>11627.089835000002</v>
      </c>
      <c r="G6" s="1280">
        <v>20.50498497678231</v>
      </c>
      <c r="H6" s="1423">
        <v>-17.640005702183117</v>
      </c>
    </row>
    <row r="7" spans="2:8" ht="15" customHeight="1">
      <c r="B7" s="1424">
        <v>1</v>
      </c>
      <c r="C7" s="1281" t="s">
        <v>173</v>
      </c>
      <c r="D7" s="1282">
        <v>317.7</v>
      </c>
      <c r="E7" s="1282">
        <v>357.9</v>
      </c>
      <c r="F7" s="1282">
        <v>170.60317500000002</v>
      </c>
      <c r="G7" s="1282">
        <v>12.653446647780925</v>
      </c>
      <c r="H7" s="1425">
        <v>-52.33216680637048</v>
      </c>
    </row>
    <row r="8" spans="2:8" ht="15" customHeight="1">
      <c r="B8" s="1424">
        <v>2</v>
      </c>
      <c r="C8" s="1281" t="s">
        <v>138</v>
      </c>
      <c r="D8" s="1282">
        <v>114.39999999999999</v>
      </c>
      <c r="E8" s="1282">
        <v>131.2</v>
      </c>
      <c r="F8" s="1282">
        <v>7.723382000000002</v>
      </c>
      <c r="G8" s="1282">
        <v>14.685314685314694</v>
      </c>
      <c r="H8" s="1425">
        <v>-94.11327591463414</v>
      </c>
    </row>
    <row r="9" spans="2:8" ht="15" customHeight="1">
      <c r="B9" s="1424">
        <v>3</v>
      </c>
      <c r="C9" s="1281" t="s">
        <v>174</v>
      </c>
      <c r="D9" s="1282">
        <v>293.6</v>
      </c>
      <c r="E9" s="1282">
        <v>444.1</v>
      </c>
      <c r="F9" s="1282">
        <v>166.06335</v>
      </c>
      <c r="G9" s="1282">
        <v>51.260217983651216</v>
      </c>
      <c r="H9" s="1425">
        <v>-62.606766494032875</v>
      </c>
    </row>
    <row r="10" spans="2:8" ht="15" customHeight="1">
      <c r="B10" s="1424">
        <v>4</v>
      </c>
      <c r="C10" s="1281" t="s">
        <v>175</v>
      </c>
      <c r="D10" s="1282">
        <v>0</v>
      </c>
      <c r="E10" s="1282">
        <v>0</v>
      </c>
      <c r="F10" s="1282">
        <v>0.031128</v>
      </c>
      <c r="G10" s="1282" t="s">
        <v>782</v>
      </c>
      <c r="H10" s="1425" t="s">
        <v>782</v>
      </c>
    </row>
    <row r="11" spans="2:8" ht="15" customHeight="1">
      <c r="B11" s="1424">
        <v>5</v>
      </c>
      <c r="C11" s="1281" t="s">
        <v>150</v>
      </c>
      <c r="D11" s="1282">
        <v>1559.4</v>
      </c>
      <c r="E11" s="1282">
        <v>2352.2</v>
      </c>
      <c r="F11" s="1282">
        <v>1186.6429600000001</v>
      </c>
      <c r="G11" s="1282">
        <v>50.84006669231752</v>
      </c>
      <c r="H11" s="1425">
        <v>-49.551783011648666</v>
      </c>
    </row>
    <row r="12" spans="2:8" ht="15" customHeight="1">
      <c r="B12" s="1424">
        <v>6</v>
      </c>
      <c r="C12" s="1281" t="s">
        <v>469</v>
      </c>
      <c r="D12" s="1282">
        <v>3168</v>
      </c>
      <c r="E12" s="1282">
        <v>1596.5000000000002</v>
      </c>
      <c r="F12" s="1282">
        <v>2370.165753</v>
      </c>
      <c r="G12" s="1282">
        <v>-49.60542929292928</v>
      </c>
      <c r="H12" s="1425">
        <v>48.460116066395244</v>
      </c>
    </row>
    <row r="13" spans="2:8" ht="15" customHeight="1">
      <c r="B13" s="1424">
        <v>7</v>
      </c>
      <c r="C13" s="1281" t="s">
        <v>176</v>
      </c>
      <c r="D13" s="1282">
        <v>2299.9000000000005</v>
      </c>
      <c r="E13" s="1282">
        <v>3249.9000000000005</v>
      </c>
      <c r="F13" s="1282">
        <v>2254.2374210000003</v>
      </c>
      <c r="G13" s="1282">
        <v>41.30614374538021</v>
      </c>
      <c r="H13" s="1425">
        <v>-30.63671432967169</v>
      </c>
    </row>
    <row r="14" spans="2:8" ht="15" customHeight="1">
      <c r="B14" s="1424">
        <v>8</v>
      </c>
      <c r="C14" s="1281" t="s">
        <v>177</v>
      </c>
      <c r="D14" s="1282">
        <v>24.3</v>
      </c>
      <c r="E14" s="1282">
        <v>55.9</v>
      </c>
      <c r="F14" s="1282">
        <v>141.642375</v>
      </c>
      <c r="G14" s="1282">
        <v>130.04115226337447</v>
      </c>
      <c r="H14" s="1425">
        <v>153.3852862254025</v>
      </c>
    </row>
    <row r="15" spans="2:8" ht="15" customHeight="1">
      <c r="B15" s="1424">
        <v>9</v>
      </c>
      <c r="C15" s="1281" t="s">
        <v>178</v>
      </c>
      <c r="D15" s="1282">
        <v>60.2</v>
      </c>
      <c r="E15" s="1282">
        <v>87.50000000000001</v>
      </c>
      <c r="F15" s="1282">
        <v>59.40937500000001</v>
      </c>
      <c r="G15" s="1282">
        <v>45.34883720930233</v>
      </c>
      <c r="H15" s="1425">
        <v>-32.10357142857143</v>
      </c>
    </row>
    <row r="16" spans="2:8" ht="15" customHeight="1">
      <c r="B16" s="1424">
        <v>10</v>
      </c>
      <c r="C16" s="1281" t="s">
        <v>179</v>
      </c>
      <c r="D16" s="1282">
        <v>313.9</v>
      </c>
      <c r="E16" s="1282">
        <v>516.6</v>
      </c>
      <c r="F16" s="1282">
        <v>743.0916110000001</v>
      </c>
      <c r="G16" s="1282">
        <v>64.57470532016566</v>
      </c>
      <c r="H16" s="1425">
        <v>43.84274312814557</v>
      </c>
    </row>
    <row r="17" spans="2:8" ht="15" customHeight="1">
      <c r="B17" s="1424">
        <v>11</v>
      </c>
      <c r="C17" s="1281" t="s">
        <v>180</v>
      </c>
      <c r="D17" s="1282">
        <v>92.9</v>
      </c>
      <c r="E17" s="1282">
        <v>188.99999999999994</v>
      </c>
      <c r="F17" s="1282">
        <v>154.51975099999999</v>
      </c>
      <c r="G17" s="1282">
        <v>103.44456404736269</v>
      </c>
      <c r="H17" s="1425">
        <v>-18.243517989417967</v>
      </c>
    </row>
    <row r="18" spans="2:8" ht="15" customHeight="1">
      <c r="B18" s="1424">
        <v>12</v>
      </c>
      <c r="C18" s="1281" t="s">
        <v>181</v>
      </c>
      <c r="D18" s="1282">
        <v>3470.9</v>
      </c>
      <c r="E18" s="1282">
        <v>5136.6</v>
      </c>
      <c r="F18" s="1282">
        <v>4372.959554</v>
      </c>
      <c r="G18" s="1282">
        <v>47.990434757555676</v>
      </c>
      <c r="H18" s="1425">
        <v>-14.866651987696144</v>
      </c>
    </row>
    <row r="19" spans="2:8" ht="15" customHeight="1">
      <c r="B19" s="1422"/>
      <c r="C19" s="1279" t="s">
        <v>168</v>
      </c>
      <c r="D19" s="1283">
        <v>4313.999999999998</v>
      </c>
      <c r="E19" s="1283">
        <v>3687.399999999998</v>
      </c>
      <c r="F19" s="1283">
        <v>7951.357553999998</v>
      </c>
      <c r="G19" s="1280">
        <v>-14.524802967083929</v>
      </c>
      <c r="H19" s="1423">
        <v>115.63588311547443</v>
      </c>
    </row>
    <row r="20" spans="2:8" ht="15" customHeight="1" thickBot="1">
      <c r="B20" s="1426"/>
      <c r="C20" s="1427" t="s">
        <v>182</v>
      </c>
      <c r="D20" s="1428">
        <v>16029.199999999999</v>
      </c>
      <c r="E20" s="1428">
        <v>17804.8</v>
      </c>
      <c r="F20" s="1428">
        <v>19578.447389</v>
      </c>
      <c r="G20" s="1429">
        <v>11.07728395677887</v>
      </c>
      <c r="H20" s="1430">
        <v>9.961624893287208</v>
      </c>
    </row>
    <row r="21" ht="13.5" thickTop="1">
      <c r="B21" s="9" t="s">
        <v>477</v>
      </c>
    </row>
  </sheetData>
  <sheetProtection/>
  <mergeCells count="5">
    <mergeCell ref="B1:H1"/>
    <mergeCell ref="B2:H2"/>
    <mergeCell ref="B3:H3"/>
    <mergeCell ref="D4:F4"/>
    <mergeCell ref="G4:H4"/>
  </mergeCells>
  <printOptions/>
  <pageMargins left="0.75" right="0.75" top="1" bottom="1" header="0.5" footer="0.5"/>
  <pageSetup fitToHeight="1" fitToWidth="1" horizontalDpi="600" verticalDpi="600" orientation="portrait" scale="97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58"/>
  <sheetViews>
    <sheetView zoomScalePageLayoutView="0" workbookViewId="0" topLeftCell="A1">
      <selection activeCell="B1" sqref="B1:H1"/>
    </sheetView>
  </sheetViews>
  <sheetFormatPr defaultColWidth="9.140625" defaultRowHeight="12.75"/>
  <cols>
    <col min="1" max="1" width="9.140625" style="9" customWidth="1"/>
    <col min="2" max="2" width="6.140625" style="9" customWidth="1"/>
    <col min="3" max="3" width="29.421875" style="9" bestFit="1" customWidth="1"/>
    <col min="4" max="6" width="11.7109375" style="9" customWidth="1"/>
    <col min="7" max="7" width="9.00390625" style="9" customWidth="1"/>
    <col min="8" max="8" width="8.421875" style="9" customWidth="1"/>
    <col min="9" max="16384" width="9.140625" style="9" customWidth="1"/>
  </cols>
  <sheetData>
    <row r="1" spans="2:8" ht="12.75">
      <c r="B1" s="1706" t="s">
        <v>881</v>
      </c>
      <c r="C1" s="1706"/>
      <c r="D1" s="1706"/>
      <c r="E1" s="1706"/>
      <c r="F1" s="1706"/>
      <c r="G1" s="1706"/>
      <c r="H1" s="1706"/>
    </row>
    <row r="2" spans="2:8" ht="15" customHeight="1">
      <c r="B2" s="1955" t="s">
        <v>918</v>
      </c>
      <c r="C2" s="1955"/>
      <c r="D2" s="1955"/>
      <c r="E2" s="1955"/>
      <c r="F2" s="1955"/>
      <c r="G2" s="1955"/>
      <c r="H2" s="1955"/>
    </row>
    <row r="3" spans="2:8" ht="15" customHeight="1" thickBot="1">
      <c r="B3" s="1956" t="s">
        <v>231</v>
      </c>
      <c r="C3" s="1956"/>
      <c r="D3" s="1956"/>
      <c r="E3" s="1956"/>
      <c r="F3" s="1956"/>
      <c r="G3" s="1956"/>
      <c r="H3" s="1956"/>
    </row>
    <row r="4" spans="2:8" ht="15" customHeight="1" thickTop="1">
      <c r="B4" s="233"/>
      <c r="C4" s="235"/>
      <c r="D4" s="1960" t="s">
        <v>1357</v>
      </c>
      <c r="E4" s="1957"/>
      <c r="F4" s="1961"/>
      <c r="G4" s="1962" t="s">
        <v>785</v>
      </c>
      <c r="H4" s="1959"/>
    </row>
    <row r="5" spans="2:8" ht="15" customHeight="1">
      <c r="B5" s="229"/>
      <c r="C5" s="236"/>
      <c r="D5" s="816" t="s">
        <v>758</v>
      </c>
      <c r="E5" s="816" t="s">
        <v>42</v>
      </c>
      <c r="F5" s="816" t="s">
        <v>43</v>
      </c>
      <c r="G5" s="816" t="s">
        <v>471</v>
      </c>
      <c r="H5" s="1412" t="s">
        <v>317</v>
      </c>
    </row>
    <row r="6" spans="2:8" ht="15" customHeight="1">
      <c r="B6" s="1413"/>
      <c r="C6" s="1284" t="s">
        <v>809</v>
      </c>
      <c r="D6" s="1286">
        <v>156801.38999999998</v>
      </c>
      <c r="E6" s="1286">
        <v>174051.39000000004</v>
      </c>
      <c r="F6" s="1286">
        <v>220143.62775</v>
      </c>
      <c r="G6" s="1285">
        <v>11.0011779870064</v>
      </c>
      <c r="H6" s="1414">
        <v>26.481970497334117</v>
      </c>
    </row>
    <row r="7" spans="2:8" ht="15" customHeight="1">
      <c r="B7" s="1415">
        <v>1</v>
      </c>
      <c r="C7" s="1287" t="s">
        <v>183</v>
      </c>
      <c r="D7" s="1289">
        <v>2204.4</v>
      </c>
      <c r="E7" s="1289">
        <v>3132.7</v>
      </c>
      <c r="F7" s="1289">
        <v>5608.857499999999</v>
      </c>
      <c r="G7" s="1288">
        <v>42.111232081291945</v>
      </c>
      <c r="H7" s="1416">
        <v>79.04227982251732</v>
      </c>
    </row>
    <row r="8" spans="2:8" ht="15" customHeight="1">
      <c r="B8" s="1415">
        <v>2</v>
      </c>
      <c r="C8" s="1287" t="s">
        <v>919</v>
      </c>
      <c r="D8" s="1289">
        <v>840.0550000000001</v>
      </c>
      <c r="E8" s="1289">
        <v>885.258</v>
      </c>
      <c r="F8" s="1289">
        <v>1219.9531270000002</v>
      </c>
      <c r="G8" s="1288">
        <v>5.380957199230991</v>
      </c>
      <c r="H8" s="1416">
        <v>37.80763653081928</v>
      </c>
    </row>
    <row r="9" spans="2:8" ht="15" customHeight="1">
      <c r="B9" s="1415">
        <v>3</v>
      </c>
      <c r="C9" s="1287" t="s">
        <v>184</v>
      </c>
      <c r="D9" s="1289">
        <v>758.3</v>
      </c>
      <c r="E9" s="1289">
        <v>803.2</v>
      </c>
      <c r="F9" s="1289">
        <v>2719.0460239999998</v>
      </c>
      <c r="G9" s="1288">
        <v>5.921139390742454</v>
      </c>
      <c r="H9" s="1416">
        <v>238.52664641434262</v>
      </c>
    </row>
    <row r="10" spans="2:8" ht="15" customHeight="1">
      <c r="B10" s="1415">
        <v>4</v>
      </c>
      <c r="C10" s="1287" t="s">
        <v>185</v>
      </c>
      <c r="D10" s="1289">
        <v>334</v>
      </c>
      <c r="E10" s="1289">
        <v>387.69999999999993</v>
      </c>
      <c r="F10" s="1289">
        <v>262.95959799999997</v>
      </c>
      <c r="G10" s="1288">
        <v>16.07784431137722</v>
      </c>
      <c r="H10" s="1416">
        <v>-32.17446530822801</v>
      </c>
    </row>
    <row r="11" spans="2:8" ht="15" customHeight="1">
      <c r="B11" s="1415">
        <v>5</v>
      </c>
      <c r="C11" s="1287" t="s">
        <v>186</v>
      </c>
      <c r="D11" s="1289">
        <v>824.3000000000001</v>
      </c>
      <c r="E11" s="1289">
        <v>572.3</v>
      </c>
      <c r="F11" s="1289">
        <v>901.168641</v>
      </c>
      <c r="G11" s="1288">
        <v>-30.571393909984252</v>
      </c>
      <c r="H11" s="1416">
        <v>57.46437899702954</v>
      </c>
    </row>
    <row r="12" spans="2:8" ht="15" customHeight="1">
      <c r="B12" s="1415">
        <v>6</v>
      </c>
      <c r="C12" s="1287" t="s">
        <v>187</v>
      </c>
      <c r="D12" s="1289">
        <v>3358.5</v>
      </c>
      <c r="E12" s="1289">
        <v>2282.6</v>
      </c>
      <c r="F12" s="1289">
        <v>6962.815438000001</v>
      </c>
      <c r="G12" s="1288">
        <v>-32.03513473276762</v>
      </c>
      <c r="H12" s="1416">
        <v>205.03879076491728</v>
      </c>
    </row>
    <row r="13" spans="2:8" ht="15" customHeight="1">
      <c r="B13" s="1415">
        <v>7</v>
      </c>
      <c r="C13" s="1287" t="s">
        <v>188</v>
      </c>
      <c r="D13" s="1289">
        <v>2677.1</v>
      </c>
      <c r="E13" s="1289">
        <v>3896.6</v>
      </c>
      <c r="F13" s="1289">
        <v>6072.061420999999</v>
      </c>
      <c r="G13" s="1288">
        <v>45.553023794404396</v>
      </c>
      <c r="H13" s="1416">
        <v>55.82973415285119</v>
      </c>
    </row>
    <row r="14" spans="2:8" ht="15" customHeight="1">
      <c r="B14" s="1415">
        <v>8</v>
      </c>
      <c r="C14" s="1287" t="s">
        <v>129</v>
      </c>
      <c r="D14" s="1289">
        <v>2290.6</v>
      </c>
      <c r="E14" s="1289">
        <v>2858.6</v>
      </c>
      <c r="F14" s="1289">
        <v>1891.552221</v>
      </c>
      <c r="G14" s="1288">
        <v>24.796996420151913</v>
      </c>
      <c r="H14" s="1416">
        <v>-33.829419261176795</v>
      </c>
    </row>
    <row r="15" spans="2:8" ht="15" customHeight="1">
      <c r="B15" s="1415">
        <v>9</v>
      </c>
      <c r="C15" s="1287" t="s">
        <v>189</v>
      </c>
      <c r="D15" s="1289">
        <v>2324.6</v>
      </c>
      <c r="E15" s="1289">
        <v>4219.7</v>
      </c>
      <c r="F15" s="1289">
        <v>5765.896967000001</v>
      </c>
      <c r="G15" s="1288">
        <v>81.5237030026671</v>
      </c>
      <c r="H15" s="1416">
        <v>36.6423434604356</v>
      </c>
    </row>
    <row r="16" spans="2:8" ht="15" customHeight="1">
      <c r="B16" s="1415">
        <v>10</v>
      </c>
      <c r="C16" s="1287" t="s">
        <v>920</v>
      </c>
      <c r="D16" s="1289">
        <v>6951.011</v>
      </c>
      <c r="E16" s="1289">
        <v>5121.441</v>
      </c>
      <c r="F16" s="1289">
        <v>1818.8288590000002</v>
      </c>
      <c r="G16" s="1288">
        <v>-26.320919359788093</v>
      </c>
      <c r="H16" s="1416">
        <v>-64.48599409814543</v>
      </c>
    </row>
    <row r="17" spans="2:8" ht="15" customHeight="1">
      <c r="B17" s="1415">
        <v>11</v>
      </c>
      <c r="C17" s="1287" t="s">
        <v>190</v>
      </c>
      <c r="D17" s="1289">
        <v>107.7</v>
      </c>
      <c r="E17" s="1289">
        <v>126.99999999999999</v>
      </c>
      <c r="F17" s="1289">
        <v>115.83207399999999</v>
      </c>
      <c r="G17" s="1288">
        <v>17.92014856081707</v>
      </c>
      <c r="H17" s="1416">
        <v>-8.793642519685037</v>
      </c>
    </row>
    <row r="18" spans="2:8" ht="15" customHeight="1">
      <c r="B18" s="1415">
        <v>12</v>
      </c>
      <c r="C18" s="1287" t="s">
        <v>191</v>
      </c>
      <c r="D18" s="1289">
        <v>1237.8999999999999</v>
      </c>
      <c r="E18" s="1289">
        <v>1415</v>
      </c>
      <c r="F18" s="1289">
        <v>835.276425</v>
      </c>
      <c r="G18" s="1288">
        <v>14.306486792148007</v>
      </c>
      <c r="H18" s="1416">
        <v>-40.96986395759718</v>
      </c>
    </row>
    <row r="19" spans="2:8" ht="15" customHeight="1">
      <c r="B19" s="1415">
        <v>13</v>
      </c>
      <c r="C19" s="1287" t="s">
        <v>192</v>
      </c>
      <c r="D19" s="1289">
        <v>322.30000000000007</v>
      </c>
      <c r="E19" s="1289">
        <v>550.2</v>
      </c>
      <c r="F19" s="1289">
        <v>841.9537880000001</v>
      </c>
      <c r="G19" s="1288">
        <v>70.71051815079116</v>
      </c>
      <c r="H19" s="1416">
        <v>53.026860777898946</v>
      </c>
    </row>
    <row r="20" spans="2:8" ht="15" customHeight="1">
      <c r="B20" s="1415">
        <v>14</v>
      </c>
      <c r="C20" s="1287" t="s">
        <v>193</v>
      </c>
      <c r="D20" s="1289">
        <v>608.9</v>
      </c>
      <c r="E20" s="1289">
        <v>1222.2000000000003</v>
      </c>
      <c r="F20" s="1289">
        <v>2244.2505079999996</v>
      </c>
      <c r="G20" s="1288">
        <v>100.7226145508294</v>
      </c>
      <c r="H20" s="1416">
        <v>83.62383472426765</v>
      </c>
    </row>
    <row r="21" spans="2:8" ht="15" customHeight="1">
      <c r="B21" s="1415">
        <v>15</v>
      </c>
      <c r="C21" s="1287" t="s">
        <v>194</v>
      </c>
      <c r="D21" s="1289">
        <v>5485.8</v>
      </c>
      <c r="E21" s="1289">
        <v>4981.5</v>
      </c>
      <c r="F21" s="1289">
        <v>4990.428182999999</v>
      </c>
      <c r="G21" s="1288">
        <v>-9.192825112107627</v>
      </c>
      <c r="H21" s="1416">
        <v>0.17922679915687922</v>
      </c>
    </row>
    <row r="22" spans="2:8" ht="15" customHeight="1">
      <c r="B22" s="1415">
        <v>16</v>
      </c>
      <c r="C22" s="1287" t="s">
        <v>195</v>
      </c>
      <c r="D22" s="1289">
        <v>648.4</v>
      </c>
      <c r="E22" s="1289">
        <v>793.9</v>
      </c>
      <c r="F22" s="1289">
        <v>963.673518</v>
      </c>
      <c r="G22" s="1288">
        <v>22.439851943244918</v>
      </c>
      <c r="H22" s="1416">
        <v>21.38474845698451</v>
      </c>
    </row>
    <row r="23" spans="2:8" ht="15" customHeight="1">
      <c r="B23" s="1415">
        <v>17</v>
      </c>
      <c r="C23" s="1287" t="s">
        <v>132</v>
      </c>
      <c r="D23" s="1289">
        <v>553.4</v>
      </c>
      <c r="E23" s="1289">
        <v>631.9000000000001</v>
      </c>
      <c r="F23" s="1289">
        <v>992.1285799999999</v>
      </c>
      <c r="G23" s="1288">
        <v>14.185037947235287</v>
      </c>
      <c r="H23" s="1416">
        <v>57.00721316664027</v>
      </c>
    </row>
    <row r="24" spans="2:8" ht="15" customHeight="1">
      <c r="B24" s="1415">
        <v>18</v>
      </c>
      <c r="C24" s="1287" t="s">
        <v>196</v>
      </c>
      <c r="D24" s="1289">
        <v>1259.6000000000001</v>
      </c>
      <c r="E24" s="1289">
        <v>1196.2</v>
      </c>
      <c r="F24" s="1289">
        <v>1782.2965770000003</v>
      </c>
      <c r="G24" s="1288">
        <v>-5.033343918704361</v>
      </c>
      <c r="H24" s="1416">
        <v>48.99653711753888</v>
      </c>
    </row>
    <row r="25" spans="2:8" ht="15" customHeight="1">
      <c r="B25" s="1415">
        <v>19</v>
      </c>
      <c r="C25" s="1287" t="s">
        <v>921</v>
      </c>
      <c r="D25" s="1289">
        <v>4434.1140000000005</v>
      </c>
      <c r="E25" s="1289">
        <v>3729.785</v>
      </c>
      <c r="F25" s="1289">
        <v>3888.15539</v>
      </c>
      <c r="G25" s="1288">
        <v>-15.884323226691976</v>
      </c>
      <c r="H25" s="1416">
        <v>4.246099708160116</v>
      </c>
    </row>
    <row r="26" spans="2:8" ht="15" customHeight="1">
      <c r="B26" s="1415">
        <v>20</v>
      </c>
      <c r="C26" s="1287" t="s">
        <v>197</v>
      </c>
      <c r="D26" s="1289">
        <v>139.7</v>
      </c>
      <c r="E26" s="1289">
        <v>231.79999999999998</v>
      </c>
      <c r="F26" s="1289">
        <v>405.283065</v>
      </c>
      <c r="G26" s="1288">
        <v>65.92698639942736</v>
      </c>
      <c r="H26" s="1416">
        <v>74.84170189818812</v>
      </c>
    </row>
    <row r="27" spans="2:8" ht="15" customHeight="1">
      <c r="B27" s="1415">
        <v>21</v>
      </c>
      <c r="C27" s="1287" t="s">
        <v>198</v>
      </c>
      <c r="D27" s="1289">
        <v>595.3</v>
      </c>
      <c r="E27" s="1289">
        <v>656.4</v>
      </c>
      <c r="F27" s="1289">
        <v>726.65115</v>
      </c>
      <c r="G27" s="1288">
        <v>10.26373257181254</v>
      </c>
      <c r="H27" s="1416">
        <v>10.702490859232185</v>
      </c>
    </row>
    <row r="28" spans="2:8" ht="15" customHeight="1">
      <c r="B28" s="1415">
        <v>22</v>
      </c>
      <c r="C28" s="1287" t="s">
        <v>141</v>
      </c>
      <c r="D28" s="1289">
        <v>379.49999999999994</v>
      </c>
      <c r="E28" s="1289">
        <v>277.40000000000003</v>
      </c>
      <c r="F28" s="1289">
        <v>770.0341890000001</v>
      </c>
      <c r="G28" s="1288">
        <v>-26.903820816864283</v>
      </c>
      <c r="H28" s="1416">
        <v>177.58983020908437</v>
      </c>
    </row>
    <row r="29" spans="2:8" ht="15" customHeight="1">
      <c r="B29" s="1415">
        <v>23</v>
      </c>
      <c r="C29" s="1287" t="s">
        <v>199</v>
      </c>
      <c r="D29" s="1289">
        <v>14256.904999999999</v>
      </c>
      <c r="E29" s="1289">
        <v>14126.978</v>
      </c>
      <c r="F29" s="1289">
        <v>15729.477715</v>
      </c>
      <c r="G29" s="1288">
        <v>-0.9113268272461568</v>
      </c>
      <c r="H29" s="1416">
        <v>11.343542228210453</v>
      </c>
    </row>
    <row r="30" spans="2:8" ht="15" customHeight="1">
      <c r="B30" s="1415">
        <v>24</v>
      </c>
      <c r="C30" s="1287" t="s">
        <v>922</v>
      </c>
      <c r="D30" s="1289">
        <v>4004.405</v>
      </c>
      <c r="E30" s="1289">
        <v>5118.928</v>
      </c>
      <c r="F30" s="1289">
        <v>3012.4852760000003</v>
      </c>
      <c r="G30" s="1288">
        <v>27.832424542472594</v>
      </c>
      <c r="H30" s="1416">
        <v>-41.15007525013049</v>
      </c>
    </row>
    <row r="31" spans="2:8" ht="15" customHeight="1">
      <c r="B31" s="1415">
        <v>25</v>
      </c>
      <c r="C31" s="1287" t="s">
        <v>200</v>
      </c>
      <c r="D31" s="1289">
        <v>7004.5</v>
      </c>
      <c r="E31" s="1289">
        <v>7525.3</v>
      </c>
      <c r="F31" s="1289">
        <v>9846.588742000002</v>
      </c>
      <c r="G31" s="1288">
        <v>7.435220215575697</v>
      </c>
      <c r="H31" s="1416">
        <v>30.84646116433899</v>
      </c>
    </row>
    <row r="32" spans="2:8" ht="15" customHeight="1">
      <c r="B32" s="1415">
        <v>26</v>
      </c>
      <c r="C32" s="1287" t="s">
        <v>201</v>
      </c>
      <c r="D32" s="1289">
        <v>36.69999999999999</v>
      </c>
      <c r="E32" s="1289">
        <v>47.9</v>
      </c>
      <c r="F32" s="1289">
        <v>70.502978</v>
      </c>
      <c r="G32" s="1288">
        <v>30.517711171662143</v>
      </c>
      <c r="H32" s="1416">
        <v>47.18784551148224</v>
      </c>
    </row>
    <row r="33" spans="2:8" ht="15" customHeight="1">
      <c r="B33" s="1415">
        <v>27</v>
      </c>
      <c r="C33" s="1287" t="s">
        <v>202</v>
      </c>
      <c r="D33" s="1289">
        <v>7241</v>
      </c>
      <c r="E33" s="1289">
        <v>6154.200000000001</v>
      </c>
      <c r="F33" s="1289">
        <v>8846.39003</v>
      </c>
      <c r="G33" s="1288">
        <v>-15.008976660682222</v>
      </c>
      <c r="H33" s="1416">
        <v>43.745572617074515</v>
      </c>
    </row>
    <row r="34" spans="2:8" ht="15" customHeight="1">
      <c r="B34" s="1415">
        <v>28</v>
      </c>
      <c r="C34" s="1287" t="s">
        <v>478</v>
      </c>
      <c r="D34" s="1289">
        <v>433.7</v>
      </c>
      <c r="E34" s="1289">
        <v>297.4</v>
      </c>
      <c r="F34" s="1289">
        <v>186.162159</v>
      </c>
      <c r="G34" s="1288">
        <v>-31.42725386211667</v>
      </c>
      <c r="H34" s="1416">
        <v>-37.403443510423664</v>
      </c>
    </row>
    <row r="35" spans="2:8" ht="15" customHeight="1">
      <c r="B35" s="1415">
        <v>29</v>
      </c>
      <c r="C35" s="1287" t="s">
        <v>148</v>
      </c>
      <c r="D35" s="1289">
        <v>1615.8999999999999</v>
      </c>
      <c r="E35" s="1289">
        <v>1696.1000000000004</v>
      </c>
      <c r="F35" s="1289">
        <v>2689.630483</v>
      </c>
      <c r="G35" s="1288">
        <v>4.96317841450589</v>
      </c>
      <c r="H35" s="1416">
        <v>58.577352927303764</v>
      </c>
    </row>
    <row r="36" spans="2:8" ht="15" customHeight="1">
      <c r="B36" s="1415">
        <v>30</v>
      </c>
      <c r="C36" s="1287" t="s">
        <v>203</v>
      </c>
      <c r="D36" s="1289">
        <v>52358.4</v>
      </c>
      <c r="E36" s="1289">
        <v>67384.9</v>
      </c>
      <c r="F36" s="1289">
        <v>78612.835922</v>
      </c>
      <c r="G36" s="1288">
        <v>28.69931090331255</v>
      </c>
      <c r="H36" s="1416">
        <v>16.66239160702176</v>
      </c>
    </row>
    <row r="37" spans="2:8" ht="15" customHeight="1">
      <c r="B37" s="1415">
        <v>31</v>
      </c>
      <c r="C37" s="1287" t="s">
        <v>204</v>
      </c>
      <c r="D37" s="1289">
        <v>702.6000000000001</v>
      </c>
      <c r="E37" s="1289">
        <v>567.8000000000001</v>
      </c>
      <c r="F37" s="1289">
        <v>623.992341</v>
      </c>
      <c r="G37" s="1288">
        <v>-19.185881013378875</v>
      </c>
      <c r="H37" s="1416">
        <v>9.896502465656923</v>
      </c>
    </row>
    <row r="38" spans="2:8" ht="15" customHeight="1">
      <c r="B38" s="1415">
        <v>32</v>
      </c>
      <c r="C38" s="1287" t="s">
        <v>151</v>
      </c>
      <c r="D38" s="1289">
        <v>299.20000000000005</v>
      </c>
      <c r="E38" s="1289">
        <v>223.8</v>
      </c>
      <c r="F38" s="1289">
        <v>1277.445223</v>
      </c>
      <c r="G38" s="1288">
        <v>-25.20053475935829</v>
      </c>
      <c r="H38" s="1416">
        <v>470.7976867739053</v>
      </c>
    </row>
    <row r="39" spans="2:8" ht="15" customHeight="1">
      <c r="B39" s="1415">
        <v>33</v>
      </c>
      <c r="C39" s="1287" t="s">
        <v>205</v>
      </c>
      <c r="D39" s="1289">
        <v>807.3999999999999</v>
      </c>
      <c r="E39" s="1289">
        <v>803.1</v>
      </c>
      <c r="F39" s="1289">
        <v>939.8978539999999</v>
      </c>
      <c r="G39" s="1288">
        <v>-0.5325736933366159</v>
      </c>
      <c r="H39" s="1416">
        <v>17.03372606151163</v>
      </c>
    </row>
    <row r="40" spans="2:8" ht="15" customHeight="1">
      <c r="B40" s="1415">
        <v>34</v>
      </c>
      <c r="C40" s="1287" t="s">
        <v>206</v>
      </c>
      <c r="D40" s="1289">
        <v>80.2</v>
      </c>
      <c r="E40" s="1289">
        <v>54.699999999999996</v>
      </c>
      <c r="F40" s="1289">
        <v>259.86390700000004</v>
      </c>
      <c r="G40" s="1288">
        <v>-31.795511221945148</v>
      </c>
      <c r="H40" s="1416">
        <v>375.0711279707496</v>
      </c>
    </row>
    <row r="41" spans="2:8" ht="15" customHeight="1">
      <c r="B41" s="1415">
        <v>35</v>
      </c>
      <c r="C41" s="1287" t="s">
        <v>176</v>
      </c>
      <c r="D41" s="1289">
        <v>1264.2</v>
      </c>
      <c r="E41" s="1289">
        <v>2566.1000000000004</v>
      </c>
      <c r="F41" s="1289">
        <v>2213.3923809999997</v>
      </c>
      <c r="G41" s="1288">
        <v>102.98212308179089</v>
      </c>
      <c r="H41" s="1416">
        <v>-13.744889871789894</v>
      </c>
    </row>
    <row r="42" spans="2:8" ht="15" customHeight="1">
      <c r="B42" s="1415">
        <v>36</v>
      </c>
      <c r="C42" s="1287" t="s">
        <v>207</v>
      </c>
      <c r="D42" s="1289">
        <v>1489.8999999999999</v>
      </c>
      <c r="E42" s="1289">
        <v>2375.6</v>
      </c>
      <c r="F42" s="1289">
        <v>6494.892044</v>
      </c>
      <c r="G42" s="1288">
        <v>59.446942747835436</v>
      </c>
      <c r="H42" s="1416">
        <v>173.40006920356961</v>
      </c>
    </row>
    <row r="43" spans="2:8" ht="15" customHeight="1">
      <c r="B43" s="1415">
        <v>37</v>
      </c>
      <c r="C43" s="1287" t="s">
        <v>208</v>
      </c>
      <c r="D43" s="1289">
        <v>148.8</v>
      </c>
      <c r="E43" s="1289">
        <v>358.20000000000005</v>
      </c>
      <c r="F43" s="1289">
        <v>793.9244029999999</v>
      </c>
      <c r="G43" s="1288">
        <v>140.7258064516129</v>
      </c>
      <c r="H43" s="1416">
        <v>121.6427702400893</v>
      </c>
    </row>
    <row r="44" spans="2:8" ht="15" customHeight="1">
      <c r="B44" s="1415">
        <v>38</v>
      </c>
      <c r="C44" s="1287" t="s">
        <v>209</v>
      </c>
      <c r="D44" s="1289">
        <v>589.3000000000001</v>
      </c>
      <c r="E44" s="1289">
        <v>871.1</v>
      </c>
      <c r="F44" s="1289">
        <v>1767.057235</v>
      </c>
      <c r="G44" s="1288">
        <v>47.819446801289644</v>
      </c>
      <c r="H44" s="1416">
        <v>102.85354551716219</v>
      </c>
    </row>
    <row r="45" spans="2:8" ht="15" customHeight="1">
      <c r="B45" s="1415">
        <v>39</v>
      </c>
      <c r="C45" s="1287" t="s">
        <v>210</v>
      </c>
      <c r="D45" s="1289">
        <v>146.8</v>
      </c>
      <c r="E45" s="1289">
        <v>252.6</v>
      </c>
      <c r="F45" s="1289">
        <v>320.350996</v>
      </c>
      <c r="G45" s="1288">
        <v>72.07084468664848</v>
      </c>
      <c r="H45" s="1416">
        <v>26.821455265241497</v>
      </c>
    </row>
    <row r="46" spans="2:8" ht="15" customHeight="1">
      <c r="B46" s="1415">
        <v>40</v>
      </c>
      <c r="C46" s="1287" t="s">
        <v>211</v>
      </c>
      <c r="D46" s="1289">
        <v>0</v>
      </c>
      <c r="E46" s="1289">
        <v>8.7</v>
      </c>
      <c r="F46" s="1289">
        <v>13.226594</v>
      </c>
      <c r="G46" s="1288" t="s">
        <v>782</v>
      </c>
      <c r="H46" s="1416">
        <v>52.029816091954046</v>
      </c>
    </row>
    <row r="47" spans="2:8" ht="15" customHeight="1">
      <c r="B47" s="1415">
        <v>41</v>
      </c>
      <c r="C47" s="1287" t="s">
        <v>212</v>
      </c>
      <c r="D47" s="1289">
        <v>778.6999999999999</v>
      </c>
      <c r="E47" s="1289">
        <v>79.49999999999999</v>
      </c>
      <c r="F47" s="1289">
        <v>1056.689413</v>
      </c>
      <c r="G47" s="1288">
        <v>-89.79067676897392</v>
      </c>
      <c r="H47" s="1416" t="s">
        <v>782</v>
      </c>
    </row>
    <row r="48" spans="2:8" ht="15" customHeight="1">
      <c r="B48" s="1415">
        <v>42</v>
      </c>
      <c r="C48" s="1287" t="s">
        <v>180</v>
      </c>
      <c r="D48" s="1289">
        <v>25.2</v>
      </c>
      <c r="E48" s="1289">
        <v>25.8</v>
      </c>
      <c r="F48" s="1289">
        <v>45.975269000000004</v>
      </c>
      <c r="G48" s="1288">
        <v>2.380952380952394</v>
      </c>
      <c r="H48" s="1416">
        <v>78.19871705426357</v>
      </c>
    </row>
    <row r="49" spans="2:8" ht="15" customHeight="1">
      <c r="B49" s="1415">
        <v>43</v>
      </c>
      <c r="C49" s="1287" t="s">
        <v>213</v>
      </c>
      <c r="D49" s="1289">
        <v>1409.1</v>
      </c>
      <c r="E49" s="1289">
        <v>1755.6999999999998</v>
      </c>
      <c r="F49" s="1289">
        <v>2313.6190600000004</v>
      </c>
      <c r="G49" s="1288">
        <v>24.59726066283443</v>
      </c>
      <c r="H49" s="1416">
        <v>31.777585008828424</v>
      </c>
    </row>
    <row r="50" spans="2:8" ht="15" customHeight="1">
      <c r="B50" s="1415">
        <v>44</v>
      </c>
      <c r="C50" s="1287" t="s">
        <v>163</v>
      </c>
      <c r="D50" s="1289">
        <v>2365.3999999999996</v>
      </c>
      <c r="E50" s="1289">
        <v>3157.7000000000003</v>
      </c>
      <c r="F50" s="1289">
        <v>3110.4079930000003</v>
      </c>
      <c r="G50" s="1288">
        <v>33.49539189989011</v>
      </c>
      <c r="H50" s="1416">
        <v>-1.4976725781423141</v>
      </c>
    </row>
    <row r="51" spans="2:8" ht="15" customHeight="1">
      <c r="B51" s="1415">
        <v>45</v>
      </c>
      <c r="C51" s="1287" t="s">
        <v>214</v>
      </c>
      <c r="D51" s="1289">
        <v>1389.3</v>
      </c>
      <c r="E51" s="1289">
        <v>1384</v>
      </c>
      <c r="F51" s="1289">
        <v>1615.8700110000002</v>
      </c>
      <c r="G51" s="1288">
        <v>-0.38148707982436747</v>
      </c>
      <c r="H51" s="1416">
        <v>16.7536135115607</v>
      </c>
    </row>
    <row r="52" spans="2:8" ht="15" customHeight="1">
      <c r="B52" s="1415">
        <v>46</v>
      </c>
      <c r="C52" s="1287" t="s">
        <v>811</v>
      </c>
      <c r="D52" s="1289">
        <v>826.9</v>
      </c>
      <c r="E52" s="1289">
        <v>1362.4999999999998</v>
      </c>
      <c r="F52" s="1289">
        <v>1988.7517879999998</v>
      </c>
      <c r="G52" s="1288">
        <v>64.77204014995766</v>
      </c>
      <c r="H52" s="1416">
        <v>45.963433981651406</v>
      </c>
    </row>
    <row r="53" spans="2:8" ht="15" customHeight="1">
      <c r="B53" s="1415">
        <v>47</v>
      </c>
      <c r="C53" s="1287" t="s">
        <v>215</v>
      </c>
      <c r="D53" s="1289">
        <v>1620.8</v>
      </c>
      <c r="E53" s="1289">
        <v>2112.5999999999995</v>
      </c>
      <c r="F53" s="1289">
        <v>3532.913524</v>
      </c>
      <c r="G53" s="1288">
        <v>30.343040473840034</v>
      </c>
      <c r="H53" s="1416">
        <v>67.23059377070913</v>
      </c>
    </row>
    <row r="54" spans="2:8" ht="15" customHeight="1">
      <c r="B54" s="1415">
        <v>48</v>
      </c>
      <c r="C54" s="1287" t="s">
        <v>216</v>
      </c>
      <c r="D54" s="1289">
        <v>17156.399999999998</v>
      </c>
      <c r="E54" s="1289">
        <v>13165.8</v>
      </c>
      <c r="F54" s="1289">
        <v>20365.357911</v>
      </c>
      <c r="G54" s="1288">
        <v>-23.260124501643702</v>
      </c>
      <c r="H54" s="1416">
        <v>54.683786104908194</v>
      </c>
    </row>
    <row r="55" spans="2:8" ht="15" customHeight="1">
      <c r="B55" s="1415">
        <v>49</v>
      </c>
      <c r="C55" s="1287" t="s">
        <v>217</v>
      </c>
      <c r="D55" s="1289">
        <v>414.2</v>
      </c>
      <c r="E55" s="1289">
        <v>601</v>
      </c>
      <c r="F55" s="1289">
        <v>636.823255</v>
      </c>
      <c r="G55" s="1288">
        <v>45.09898599710286</v>
      </c>
      <c r="H55" s="1416">
        <v>5.960608153078198</v>
      </c>
    </row>
    <row r="56" spans="2:8" ht="15" customHeight="1">
      <c r="B56" s="1415"/>
      <c r="C56" s="1290" t="s">
        <v>168</v>
      </c>
      <c r="D56" s="1291">
        <v>37643.41000000003</v>
      </c>
      <c r="E56" s="1291">
        <v>45777.70999999996</v>
      </c>
      <c r="F56" s="1291">
        <v>50077.64916199996</v>
      </c>
      <c r="G56" s="1285">
        <v>21.60882874319813</v>
      </c>
      <c r="H56" s="1414">
        <v>9.393084892188796</v>
      </c>
    </row>
    <row r="57" spans="2:8" ht="15" customHeight="1" thickBot="1">
      <c r="B57" s="1417"/>
      <c r="C57" s="1418" t="s">
        <v>218</v>
      </c>
      <c r="D57" s="1419">
        <v>194444.80000000002</v>
      </c>
      <c r="E57" s="1419">
        <v>219829.1</v>
      </c>
      <c r="F57" s="1419">
        <v>270221.276912</v>
      </c>
      <c r="G57" s="1420">
        <v>13.054758985583575</v>
      </c>
      <c r="H57" s="1421">
        <v>22.923342229031533</v>
      </c>
    </row>
    <row r="58" ht="13.5" thickTop="1">
      <c r="B58" s="9" t="s">
        <v>477</v>
      </c>
    </row>
  </sheetData>
  <sheetProtection/>
  <mergeCells count="5">
    <mergeCell ref="B1:H1"/>
    <mergeCell ref="B2:H2"/>
    <mergeCell ref="B3:H3"/>
    <mergeCell ref="D4:F4"/>
    <mergeCell ref="G4:H4"/>
  </mergeCells>
  <printOptions/>
  <pageMargins left="0.75" right="0.75" top="1" bottom="1" header="0.5" footer="0.5"/>
  <pageSetup fitToHeight="1" fitToWidth="1" horizontalDpi="600" verticalDpi="600" orientation="portrait" scale="77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4"/>
  <sheetViews>
    <sheetView zoomScalePageLayoutView="0" workbookViewId="0" topLeftCell="A1">
      <selection activeCell="B2" sqref="B2:H2"/>
    </sheetView>
  </sheetViews>
  <sheetFormatPr defaultColWidth="9.140625" defaultRowHeight="12.75"/>
  <cols>
    <col min="2" max="2" width="4.7109375" style="0" customWidth="1"/>
    <col min="3" max="3" width="28.7109375" style="0" bestFit="1" customWidth="1"/>
    <col min="4" max="8" width="11.7109375" style="0" customWidth="1"/>
  </cols>
  <sheetData>
    <row r="2" spans="2:8" ht="12.75">
      <c r="B2" s="1706" t="s">
        <v>882</v>
      </c>
      <c r="C2" s="1706"/>
      <c r="D2" s="1706"/>
      <c r="E2" s="1706"/>
      <c r="F2" s="1706"/>
      <c r="G2" s="1706"/>
      <c r="H2" s="1706"/>
    </row>
    <row r="3" spans="2:8" ht="15" customHeight="1">
      <c r="B3" s="1955" t="s">
        <v>923</v>
      </c>
      <c r="C3" s="1955"/>
      <c r="D3" s="1955"/>
      <c r="E3" s="1955"/>
      <c r="F3" s="1955"/>
      <c r="G3" s="1955"/>
      <c r="H3" s="1955"/>
    </row>
    <row r="4" spans="2:8" ht="15" customHeight="1" thickBot="1">
      <c r="B4" s="1963" t="s">
        <v>231</v>
      </c>
      <c r="C4" s="1963"/>
      <c r="D4" s="1963"/>
      <c r="E4" s="1963"/>
      <c r="F4" s="1963"/>
      <c r="G4" s="1963"/>
      <c r="H4" s="1963"/>
    </row>
    <row r="5" spans="2:8" ht="15" customHeight="1" thickBot="1" thickTop="1">
      <c r="B5" s="233"/>
      <c r="C5" s="1562"/>
      <c r="D5" s="1957" t="s">
        <v>1357</v>
      </c>
      <c r="E5" s="1957"/>
      <c r="F5" s="1957"/>
      <c r="G5" s="1962" t="s">
        <v>785</v>
      </c>
      <c r="H5" s="1959"/>
    </row>
    <row r="6" spans="2:8" ht="15" customHeight="1" thickTop="1">
      <c r="B6" s="237"/>
      <c r="C6" s="1563"/>
      <c r="D6" s="231" t="s">
        <v>758</v>
      </c>
      <c r="E6" s="231" t="s">
        <v>39</v>
      </c>
      <c r="F6" s="231" t="s">
        <v>336</v>
      </c>
      <c r="G6" s="234" t="s">
        <v>471</v>
      </c>
      <c r="H6" s="232" t="s">
        <v>317</v>
      </c>
    </row>
    <row r="7" spans="2:8" ht="15" customHeight="1">
      <c r="B7" s="1403"/>
      <c r="C7" s="1292" t="s">
        <v>809</v>
      </c>
      <c r="D7" s="1293">
        <v>75714.3</v>
      </c>
      <c r="E7" s="1293">
        <v>90168.29999999997</v>
      </c>
      <c r="F7" s="1293">
        <v>106495.63471099999</v>
      </c>
      <c r="G7" s="1293">
        <v>19.09018507732354</v>
      </c>
      <c r="H7" s="1404">
        <v>18.107621759531938</v>
      </c>
    </row>
    <row r="8" spans="2:8" ht="15" customHeight="1">
      <c r="B8" s="1405">
        <v>1</v>
      </c>
      <c r="C8" s="1294" t="s">
        <v>219</v>
      </c>
      <c r="D8" s="1295">
        <v>1956.3</v>
      </c>
      <c r="E8" s="1295">
        <v>844.6000000000001</v>
      </c>
      <c r="F8" s="1295">
        <v>1481.6036290000002</v>
      </c>
      <c r="G8" s="1295">
        <v>-56.82666257731431</v>
      </c>
      <c r="H8" s="1406">
        <v>75.4207469808193</v>
      </c>
    </row>
    <row r="9" spans="2:8" ht="15" customHeight="1">
      <c r="B9" s="1405">
        <v>2</v>
      </c>
      <c r="C9" s="1294" t="s">
        <v>220</v>
      </c>
      <c r="D9" s="1295">
        <v>210.4</v>
      </c>
      <c r="E9" s="1295">
        <v>126.1</v>
      </c>
      <c r="F9" s="1295">
        <v>354.06541200000004</v>
      </c>
      <c r="G9" s="1295">
        <v>-40.06653992395438</v>
      </c>
      <c r="H9" s="1406">
        <v>180.7814528152261</v>
      </c>
    </row>
    <row r="10" spans="2:8" ht="15" customHeight="1">
      <c r="B10" s="1405">
        <v>3</v>
      </c>
      <c r="C10" s="1294" t="s">
        <v>221</v>
      </c>
      <c r="D10" s="1295">
        <v>1255.2</v>
      </c>
      <c r="E10" s="1295">
        <v>983.0999999999999</v>
      </c>
      <c r="F10" s="1295">
        <v>2059.8058659999997</v>
      </c>
      <c r="G10" s="1295">
        <v>-21.67782026768643</v>
      </c>
      <c r="H10" s="1406">
        <v>109.52149994914046</v>
      </c>
    </row>
    <row r="11" spans="2:8" ht="15" customHeight="1">
      <c r="B11" s="1405">
        <v>4</v>
      </c>
      <c r="C11" s="1294" t="s">
        <v>222</v>
      </c>
      <c r="D11" s="1295">
        <v>12.7</v>
      </c>
      <c r="E11" s="1295">
        <v>1.6</v>
      </c>
      <c r="F11" s="1295">
        <v>10.545014</v>
      </c>
      <c r="G11" s="1295">
        <v>-87.4015748031496</v>
      </c>
      <c r="H11" s="1406">
        <v>559.063375</v>
      </c>
    </row>
    <row r="12" spans="2:8" ht="15" customHeight="1">
      <c r="B12" s="1405">
        <v>5</v>
      </c>
      <c r="C12" s="1294" t="s">
        <v>223</v>
      </c>
      <c r="D12" s="1295">
        <v>255.8</v>
      </c>
      <c r="E12" s="1295">
        <v>354.79999999999995</v>
      </c>
      <c r="F12" s="1295">
        <v>531.9523419999999</v>
      </c>
      <c r="G12" s="1295">
        <v>38.70211102423767</v>
      </c>
      <c r="H12" s="1406">
        <v>49.930197857948144</v>
      </c>
    </row>
    <row r="13" spans="2:8" ht="15" customHeight="1">
      <c r="B13" s="1405">
        <v>6</v>
      </c>
      <c r="C13" s="1294" t="s">
        <v>188</v>
      </c>
      <c r="D13" s="1295">
        <v>1775.8</v>
      </c>
      <c r="E13" s="1295">
        <v>2281.7000000000003</v>
      </c>
      <c r="F13" s="1295">
        <v>3212.2670190000003</v>
      </c>
      <c r="G13" s="1295">
        <v>28.488568532492422</v>
      </c>
      <c r="H13" s="1406">
        <v>40.78393386510058</v>
      </c>
    </row>
    <row r="14" spans="2:8" ht="15" customHeight="1">
      <c r="B14" s="1405">
        <v>7</v>
      </c>
      <c r="C14" s="1294" t="s">
        <v>224</v>
      </c>
      <c r="D14" s="1295">
        <v>14.200000000000001</v>
      </c>
      <c r="E14" s="1295">
        <v>0</v>
      </c>
      <c r="F14" s="1295">
        <v>18.09786</v>
      </c>
      <c r="G14" s="1295">
        <v>-100</v>
      </c>
      <c r="H14" s="1406" t="s">
        <v>782</v>
      </c>
    </row>
    <row r="15" spans="2:8" ht="15" customHeight="1">
      <c r="B15" s="1405">
        <v>8</v>
      </c>
      <c r="C15" s="1294" t="s">
        <v>225</v>
      </c>
      <c r="D15" s="1295">
        <v>50.199999999999996</v>
      </c>
      <c r="E15" s="1295">
        <v>14.899999999999999</v>
      </c>
      <c r="F15" s="1295">
        <v>24.898047</v>
      </c>
      <c r="G15" s="1295">
        <v>-70.3187250996016</v>
      </c>
      <c r="H15" s="1406">
        <v>67.10098657718123</v>
      </c>
    </row>
    <row r="16" spans="2:8" ht="15" customHeight="1">
      <c r="B16" s="1405">
        <v>9</v>
      </c>
      <c r="C16" s="1294" t="s">
        <v>226</v>
      </c>
      <c r="D16" s="1295">
        <v>9.3</v>
      </c>
      <c r="E16" s="1295">
        <v>19.3</v>
      </c>
      <c r="F16" s="1295">
        <v>21.056176</v>
      </c>
      <c r="G16" s="1295">
        <v>107.52688172043011</v>
      </c>
      <c r="H16" s="1406">
        <v>9.099357512953361</v>
      </c>
    </row>
    <row r="17" spans="2:8" ht="15" customHeight="1">
      <c r="B17" s="1405">
        <v>10</v>
      </c>
      <c r="C17" s="1294" t="s">
        <v>812</v>
      </c>
      <c r="D17" s="1295">
        <v>4599.3</v>
      </c>
      <c r="E17" s="1295">
        <v>4579.3</v>
      </c>
      <c r="F17" s="1295">
        <v>3389.1776749999995</v>
      </c>
      <c r="G17" s="1295">
        <v>-0.43484878133629934</v>
      </c>
      <c r="H17" s="1406">
        <v>-25.98917574738499</v>
      </c>
    </row>
    <row r="18" spans="2:8" ht="15" customHeight="1">
      <c r="B18" s="1405">
        <v>11</v>
      </c>
      <c r="C18" s="1294" t="s">
        <v>227</v>
      </c>
      <c r="D18" s="1295">
        <v>1021.1999999999999</v>
      </c>
      <c r="E18" s="1295">
        <v>1426.9999999999998</v>
      </c>
      <c r="F18" s="1295">
        <v>980.7788360000001</v>
      </c>
      <c r="G18" s="1295">
        <v>39.737563650607115</v>
      </c>
      <c r="H18" s="1406">
        <v>-31.269878346180775</v>
      </c>
    </row>
    <row r="19" spans="2:8" ht="15" customHeight="1">
      <c r="B19" s="1405">
        <v>12</v>
      </c>
      <c r="C19" s="1294" t="s">
        <v>228</v>
      </c>
      <c r="D19" s="1295">
        <v>612</v>
      </c>
      <c r="E19" s="1295">
        <v>691.8</v>
      </c>
      <c r="F19" s="1295">
        <v>705.50301</v>
      </c>
      <c r="G19" s="1295">
        <v>13.039215686274503</v>
      </c>
      <c r="H19" s="1406">
        <v>1.9807762359063332</v>
      </c>
    </row>
    <row r="20" spans="2:8" ht="15" customHeight="1">
      <c r="B20" s="1405">
        <v>13</v>
      </c>
      <c r="C20" s="1294" t="s">
        <v>229</v>
      </c>
      <c r="D20" s="1295">
        <v>24.900000000000002</v>
      </c>
      <c r="E20" s="1295">
        <v>9.9</v>
      </c>
      <c r="F20" s="1295">
        <v>12.596089000000001</v>
      </c>
      <c r="G20" s="1295">
        <v>-60.24096385542169</v>
      </c>
      <c r="H20" s="1406">
        <v>27.233222222222224</v>
      </c>
    </row>
    <row r="21" spans="2:8" ht="15" customHeight="1">
      <c r="B21" s="1405">
        <v>14</v>
      </c>
      <c r="C21" s="1294" t="s">
        <v>232</v>
      </c>
      <c r="D21" s="1295">
        <v>4740.599999999999</v>
      </c>
      <c r="E21" s="1295">
        <v>3407.1999999999994</v>
      </c>
      <c r="F21" s="1295">
        <v>2386.200637</v>
      </c>
      <c r="G21" s="1295">
        <v>-28.127241277475434</v>
      </c>
      <c r="H21" s="1406">
        <v>-29.965935753698034</v>
      </c>
    </row>
    <row r="22" spans="2:8" ht="15" customHeight="1">
      <c r="B22" s="1405">
        <v>15</v>
      </c>
      <c r="C22" s="1294" t="s">
        <v>233</v>
      </c>
      <c r="D22" s="1295">
        <v>3691.8000000000006</v>
      </c>
      <c r="E22" s="1295">
        <v>8339.6</v>
      </c>
      <c r="F22" s="1295">
        <v>7822.58461</v>
      </c>
      <c r="G22" s="1295">
        <v>125.89522726041494</v>
      </c>
      <c r="H22" s="1406">
        <v>-6.199522638975495</v>
      </c>
    </row>
    <row r="23" spans="2:8" ht="15" customHeight="1">
      <c r="B23" s="1405">
        <v>16</v>
      </c>
      <c r="C23" s="1294" t="s">
        <v>234</v>
      </c>
      <c r="D23" s="1295">
        <v>0</v>
      </c>
      <c r="E23" s="1295">
        <v>0.3</v>
      </c>
      <c r="F23" s="1295">
        <v>0</v>
      </c>
      <c r="G23" s="1295" t="s">
        <v>782</v>
      </c>
      <c r="H23" s="1406">
        <v>-100</v>
      </c>
    </row>
    <row r="24" spans="2:8" ht="15" customHeight="1">
      <c r="B24" s="1405">
        <v>17</v>
      </c>
      <c r="C24" s="1294" t="s">
        <v>235</v>
      </c>
      <c r="D24" s="1295">
        <v>42</v>
      </c>
      <c r="E24" s="1295">
        <v>47.400000000000006</v>
      </c>
      <c r="F24" s="1295">
        <v>63.555651000000005</v>
      </c>
      <c r="G24" s="1295">
        <v>12.857142857142875</v>
      </c>
      <c r="H24" s="1406">
        <v>34.08365189873416</v>
      </c>
    </row>
    <row r="25" spans="2:8" ht="15" customHeight="1">
      <c r="B25" s="1405">
        <v>18</v>
      </c>
      <c r="C25" s="1294" t="s">
        <v>236</v>
      </c>
      <c r="D25" s="1295">
        <v>108.9</v>
      </c>
      <c r="E25" s="1295">
        <v>24.099999999999998</v>
      </c>
      <c r="F25" s="1295">
        <v>180.38334300000002</v>
      </c>
      <c r="G25" s="1295">
        <v>-77.86960514233242</v>
      </c>
      <c r="H25" s="1406">
        <v>648.4786016597512</v>
      </c>
    </row>
    <row r="26" spans="2:8" ht="15" customHeight="1">
      <c r="B26" s="1405">
        <v>19</v>
      </c>
      <c r="C26" s="1294" t="s">
        <v>237</v>
      </c>
      <c r="D26" s="1295">
        <v>164.70000000000002</v>
      </c>
      <c r="E26" s="1295">
        <v>1603.3000000000002</v>
      </c>
      <c r="F26" s="1295">
        <v>2257.3473679999997</v>
      </c>
      <c r="G26" s="1295">
        <v>873.4669095324832</v>
      </c>
      <c r="H26" s="1406">
        <v>40.793823239568354</v>
      </c>
    </row>
    <row r="27" spans="2:8" ht="15" customHeight="1">
      <c r="B27" s="1405">
        <v>20</v>
      </c>
      <c r="C27" s="1294" t="s">
        <v>238</v>
      </c>
      <c r="D27" s="1295">
        <v>5335.599999999999</v>
      </c>
      <c r="E27" s="1295">
        <v>5239.900000000001</v>
      </c>
      <c r="F27" s="1295">
        <v>4456.666294999999</v>
      </c>
      <c r="G27" s="1295">
        <v>-1.7936127145962644</v>
      </c>
      <c r="H27" s="1406">
        <v>-14.947493368194074</v>
      </c>
    </row>
    <row r="28" spans="2:8" ht="15" customHeight="1">
      <c r="B28" s="1405">
        <v>21</v>
      </c>
      <c r="C28" s="1294" t="s">
        <v>239</v>
      </c>
      <c r="D28" s="1295">
        <v>44.599999999999994</v>
      </c>
      <c r="E28" s="1295">
        <v>27.2</v>
      </c>
      <c r="F28" s="1295">
        <v>103.039397</v>
      </c>
      <c r="G28" s="1295">
        <v>-39.013452914798194</v>
      </c>
      <c r="H28" s="1406">
        <v>278.8213125</v>
      </c>
    </row>
    <row r="29" spans="2:8" ht="15" customHeight="1">
      <c r="B29" s="1405">
        <v>22</v>
      </c>
      <c r="C29" s="1294" t="s">
        <v>240</v>
      </c>
      <c r="D29" s="1295">
        <v>15.799999999999999</v>
      </c>
      <c r="E29" s="1295">
        <v>38.099999999999994</v>
      </c>
      <c r="F29" s="1295">
        <v>58.110071000000005</v>
      </c>
      <c r="G29" s="1295">
        <v>141.13924050632912</v>
      </c>
      <c r="H29" s="1406">
        <v>52.51987139107615</v>
      </c>
    </row>
    <row r="30" spans="2:8" ht="15" customHeight="1">
      <c r="B30" s="1405">
        <v>23</v>
      </c>
      <c r="C30" s="1294" t="s">
        <v>241</v>
      </c>
      <c r="D30" s="1295">
        <v>12.100000000000001</v>
      </c>
      <c r="E30" s="1295">
        <v>17.6</v>
      </c>
      <c r="F30" s="1295">
        <v>19.106548</v>
      </c>
      <c r="G30" s="1295">
        <v>45.45454545454547</v>
      </c>
      <c r="H30" s="1406">
        <v>8.559931818181823</v>
      </c>
    </row>
    <row r="31" spans="2:8" ht="15" customHeight="1">
      <c r="B31" s="1405">
        <v>24</v>
      </c>
      <c r="C31" s="1294" t="s">
        <v>242</v>
      </c>
      <c r="D31" s="1295">
        <v>661.9</v>
      </c>
      <c r="E31" s="1295">
        <v>527.2</v>
      </c>
      <c r="F31" s="1295">
        <v>430.49344799999994</v>
      </c>
      <c r="G31" s="1295">
        <v>-20.350506118749053</v>
      </c>
      <c r="H31" s="1406">
        <v>-18.343427921092584</v>
      </c>
    </row>
    <row r="32" spans="2:8" ht="15" customHeight="1">
      <c r="B32" s="1405">
        <v>25</v>
      </c>
      <c r="C32" s="1294" t="s">
        <v>243</v>
      </c>
      <c r="D32" s="1295">
        <v>4508.6</v>
      </c>
      <c r="E32" s="1295">
        <v>18832.1</v>
      </c>
      <c r="F32" s="1295">
        <v>18932.349862000003</v>
      </c>
      <c r="G32" s="1295">
        <v>317.6928536574546</v>
      </c>
      <c r="H32" s="1406">
        <v>0.53233501308938</v>
      </c>
    </row>
    <row r="33" spans="2:8" ht="15" customHeight="1">
      <c r="B33" s="1405">
        <v>26</v>
      </c>
      <c r="C33" s="1294" t="s">
        <v>198</v>
      </c>
      <c r="D33" s="1295">
        <v>74.69999999999999</v>
      </c>
      <c r="E33" s="1295">
        <v>99.20000000000002</v>
      </c>
      <c r="F33" s="1295">
        <v>110.839428</v>
      </c>
      <c r="G33" s="1295">
        <v>32.79785809906298</v>
      </c>
      <c r="H33" s="1406">
        <v>11.73329435483869</v>
      </c>
    </row>
    <row r="34" spans="2:8" ht="15" customHeight="1">
      <c r="B34" s="1405">
        <v>27</v>
      </c>
      <c r="C34" s="1294" t="s">
        <v>199</v>
      </c>
      <c r="D34" s="1295">
        <v>1243.5000000000002</v>
      </c>
      <c r="E34" s="1295">
        <v>540.5</v>
      </c>
      <c r="F34" s="1295">
        <v>0</v>
      </c>
      <c r="G34" s="1295">
        <v>-56.5339766787294</v>
      </c>
      <c r="H34" s="1406">
        <v>-100</v>
      </c>
    </row>
    <row r="35" spans="2:8" ht="15" customHeight="1">
      <c r="B35" s="1405">
        <v>28</v>
      </c>
      <c r="C35" s="1294" t="s">
        <v>244</v>
      </c>
      <c r="D35" s="1295">
        <v>8.7</v>
      </c>
      <c r="E35" s="1295">
        <v>125.69999999999999</v>
      </c>
      <c r="F35" s="1295">
        <v>1392.7496350000001</v>
      </c>
      <c r="G35" s="1295" t="s">
        <v>782</v>
      </c>
      <c r="H35" s="1406" t="s">
        <v>782</v>
      </c>
    </row>
    <row r="36" spans="2:8" ht="15" customHeight="1">
      <c r="B36" s="1405">
        <v>29</v>
      </c>
      <c r="C36" s="1294" t="s">
        <v>245</v>
      </c>
      <c r="D36" s="1295">
        <v>1473.6000000000001</v>
      </c>
      <c r="E36" s="1295">
        <v>1809.6999999999998</v>
      </c>
      <c r="F36" s="1295">
        <v>2368.0350750000002</v>
      </c>
      <c r="G36" s="1295">
        <v>22.80808903365906</v>
      </c>
      <c r="H36" s="1406">
        <v>30.852355362767327</v>
      </c>
    </row>
    <row r="37" spans="2:8" ht="15" customHeight="1">
      <c r="B37" s="1405">
        <v>30</v>
      </c>
      <c r="C37" s="1294" t="s">
        <v>200</v>
      </c>
      <c r="D37" s="1295">
        <v>1668.1</v>
      </c>
      <c r="E37" s="1295">
        <v>1701.4</v>
      </c>
      <c r="F37" s="1295">
        <v>1805.802386</v>
      </c>
      <c r="G37" s="1295">
        <v>1.99628319645106</v>
      </c>
      <c r="H37" s="1406">
        <v>6.136263430116372</v>
      </c>
    </row>
    <row r="38" spans="2:8" ht="15" customHeight="1">
      <c r="B38" s="1405">
        <v>31</v>
      </c>
      <c r="C38" s="1294" t="s">
        <v>246</v>
      </c>
      <c r="D38" s="1295">
        <v>538.3000000000001</v>
      </c>
      <c r="E38" s="1295">
        <v>830.3</v>
      </c>
      <c r="F38" s="1295">
        <v>581.080117</v>
      </c>
      <c r="G38" s="1295">
        <v>54.244844882036006</v>
      </c>
      <c r="H38" s="1406">
        <v>-30.015642900156564</v>
      </c>
    </row>
    <row r="39" spans="2:8" ht="15" customHeight="1">
      <c r="B39" s="1405">
        <v>32</v>
      </c>
      <c r="C39" s="1294" t="s">
        <v>247</v>
      </c>
      <c r="D39" s="1295">
        <v>4348.8</v>
      </c>
      <c r="E39" s="1295">
        <v>5651.599999999999</v>
      </c>
      <c r="F39" s="1295">
        <v>6266.981500999999</v>
      </c>
      <c r="G39" s="1295">
        <v>29.95768947755701</v>
      </c>
      <c r="H39" s="1406">
        <v>10.888624478023928</v>
      </c>
    </row>
    <row r="40" spans="2:8" ht="15" customHeight="1">
      <c r="B40" s="1405">
        <v>33</v>
      </c>
      <c r="C40" s="1294" t="s">
        <v>248</v>
      </c>
      <c r="D40" s="1295">
        <v>366.1</v>
      </c>
      <c r="E40" s="1295">
        <v>422.4</v>
      </c>
      <c r="F40" s="1295">
        <v>708.5755829999999</v>
      </c>
      <c r="G40" s="1295">
        <v>15.37831193662933</v>
      </c>
      <c r="H40" s="1406">
        <v>67.74990127840908</v>
      </c>
    </row>
    <row r="41" spans="2:8" ht="15" customHeight="1">
      <c r="B41" s="1405">
        <v>34</v>
      </c>
      <c r="C41" s="1294" t="s">
        <v>249</v>
      </c>
      <c r="D41" s="1295">
        <v>468.7</v>
      </c>
      <c r="E41" s="1295">
        <v>639.0000000000001</v>
      </c>
      <c r="F41" s="1295">
        <v>661.866873</v>
      </c>
      <c r="G41" s="1295">
        <v>36.334542351184155</v>
      </c>
      <c r="H41" s="1406">
        <v>3.57854037558684</v>
      </c>
    </row>
    <row r="42" spans="2:8" ht="15" customHeight="1">
      <c r="B42" s="1405">
        <v>35</v>
      </c>
      <c r="C42" s="1294" t="s">
        <v>250</v>
      </c>
      <c r="D42" s="1295">
        <v>339.8</v>
      </c>
      <c r="E42" s="1295">
        <v>162.9</v>
      </c>
      <c r="F42" s="1295">
        <v>265.613875</v>
      </c>
      <c r="G42" s="1295">
        <v>-52.06003531489111</v>
      </c>
      <c r="H42" s="1406">
        <v>63.05333026396562</v>
      </c>
    </row>
    <row r="43" spans="2:8" ht="15" customHeight="1">
      <c r="B43" s="1405">
        <v>36</v>
      </c>
      <c r="C43" s="1294" t="s">
        <v>251</v>
      </c>
      <c r="D43" s="1295">
        <v>131</v>
      </c>
      <c r="E43" s="1295">
        <v>217.4</v>
      </c>
      <c r="F43" s="1295">
        <v>271.39987499999995</v>
      </c>
      <c r="G43" s="1295">
        <v>65.95419847328245</v>
      </c>
      <c r="H43" s="1406">
        <v>24.83894894204228</v>
      </c>
    </row>
    <row r="44" spans="2:8" ht="15" customHeight="1">
      <c r="B44" s="1405">
        <v>37</v>
      </c>
      <c r="C44" s="1294" t="s">
        <v>203</v>
      </c>
      <c r="D44" s="1295">
        <v>1097.3</v>
      </c>
      <c r="E44" s="1295">
        <v>1163.7</v>
      </c>
      <c r="F44" s="1295">
        <v>1670.109082</v>
      </c>
      <c r="G44" s="1295">
        <v>6.051216622619165</v>
      </c>
      <c r="H44" s="1406">
        <v>43.51715064019936</v>
      </c>
    </row>
    <row r="45" spans="2:8" ht="15" customHeight="1">
      <c r="B45" s="1405">
        <v>38</v>
      </c>
      <c r="C45" s="1294" t="s">
        <v>252</v>
      </c>
      <c r="D45" s="1295">
        <v>585.9</v>
      </c>
      <c r="E45" s="1295">
        <v>89.8</v>
      </c>
      <c r="F45" s="1295">
        <v>2676.9820599999994</v>
      </c>
      <c r="G45" s="1295">
        <v>-84.6731524150879</v>
      </c>
      <c r="H45" s="1406" t="s">
        <v>782</v>
      </c>
    </row>
    <row r="46" spans="2:8" ht="15" customHeight="1">
      <c r="B46" s="1405">
        <v>39</v>
      </c>
      <c r="C46" s="1294" t="s">
        <v>253</v>
      </c>
      <c r="D46" s="1295">
        <v>3813.8</v>
      </c>
      <c r="E46" s="1295">
        <v>4380.5</v>
      </c>
      <c r="F46" s="1295">
        <v>3504.914657</v>
      </c>
      <c r="G46" s="1295">
        <v>14.85919555299175</v>
      </c>
      <c r="H46" s="1406">
        <v>-19.988251181371993</v>
      </c>
    </row>
    <row r="47" spans="2:8" ht="15" customHeight="1">
      <c r="B47" s="1405">
        <v>40</v>
      </c>
      <c r="C47" s="1294" t="s">
        <v>254</v>
      </c>
      <c r="D47" s="1295">
        <v>87.70000000000002</v>
      </c>
      <c r="E47" s="1295">
        <v>237.59999999999997</v>
      </c>
      <c r="F47" s="1295">
        <v>178.47766899999996</v>
      </c>
      <c r="G47" s="1295">
        <v>170.92360319270227</v>
      </c>
      <c r="H47" s="1406">
        <v>-24.883135942760944</v>
      </c>
    </row>
    <row r="48" spans="2:8" ht="15" customHeight="1">
      <c r="B48" s="1405">
        <v>41</v>
      </c>
      <c r="C48" s="1294" t="s">
        <v>255</v>
      </c>
      <c r="D48" s="1295">
        <v>0</v>
      </c>
      <c r="E48" s="1295">
        <v>0</v>
      </c>
      <c r="F48" s="1295">
        <v>88.278991</v>
      </c>
      <c r="G48" s="1295" t="s">
        <v>782</v>
      </c>
      <c r="H48" s="1406" t="s">
        <v>782</v>
      </c>
    </row>
    <row r="49" spans="2:8" ht="15" customHeight="1">
      <c r="B49" s="1405">
        <v>42</v>
      </c>
      <c r="C49" s="1294" t="s">
        <v>256</v>
      </c>
      <c r="D49" s="1295">
        <v>528.1</v>
      </c>
      <c r="E49" s="1295">
        <v>430.79999999999995</v>
      </c>
      <c r="F49" s="1295">
        <v>756.287063</v>
      </c>
      <c r="G49" s="1295">
        <v>-18.42454080666542</v>
      </c>
      <c r="H49" s="1406">
        <v>75.55410004642528</v>
      </c>
    </row>
    <row r="50" spans="2:8" ht="15" customHeight="1">
      <c r="B50" s="1405">
        <v>43</v>
      </c>
      <c r="C50" s="1294" t="s">
        <v>176</v>
      </c>
      <c r="D50" s="1295">
        <v>3284.7000000000003</v>
      </c>
      <c r="E50" s="1295">
        <v>812.9</v>
      </c>
      <c r="F50" s="1295">
        <v>4208.293358999999</v>
      </c>
      <c r="G50" s="1295">
        <v>-75.25192559442263</v>
      </c>
      <c r="H50" s="1406">
        <v>417.6889357854594</v>
      </c>
    </row>
    <row r="51" spans="2:8" ht="15" customHeight="1">
      <c r="B51" s="1405">
        <v>44</v>
      </c>
      <c r="C51" s="1294" t="s">
        <v>257</v>
      </c>
      <c r="D51" s="1295">
        <v>1082.1</v>
      </c>
      <c r="E51" s="1295">
        <v>336.4</v>
      </c>
      <c r="F51" s="1295">
        <v>1616.2218500000001</v>
      </c>
      <c r="G51" s="1295">
        <v>-68.91230015710192</v>
      </c>
      <c r="H51" s="1406">
        <v>380.4464476813318</v>
      </c>
    </row>
    <row r="52" spans="2:8" ht="15" customHeight="1">
      <c r="B52" s="1405">
        <v>45</v>
      </c>
      <c r="C52" s="1294" t="s">
        <v>258</v>
      </c>
      <c r="D52" s="1295">
        <v>1940</v>
      </c>
      <c r="E52" s="1295">
        <v>3279.3</v>
      </c>
      <c r="F52" s="1295">
        <v>6122.912150000001</v>
      </c>
      <c r="G52" s="1295">
        <v>69.03608247422682</v>
      </c>
      <c r="H52" s="1406">
        <v>86.71399841429576</v>
      </c>
    </row>
    <row r="53" spans="2:8" ht="15" customHeight="1">
      <c r="B53" s="1405">
        <v>46</v>
      </c>
      <c r="C53" s="1294" t="s">
        <v>259</v>
      </c>
      <c r="D53" s="1295">
        <v>134.7</v>
      </c>
      <c r="E53" s="1295">
        <v>51.400000000000006</v>
      </c>
      <c r="F53" s="1295">
        <v>337.001975</v>
      </c>
      <c r="G53" s="1295">
        <v>-61.841128433556044</v>
      </c>
      <c r="H53" s="1406">
        <v>555.6458657587548</v>
      </c>
    </row>
    <row r="54" spans="2:8" ht="15" customHeight="1">
      <c r="B54" s="1405">
        <v>47</v>
      </c>
      <c r="C54" s="1294" t="s">
        <v>260</v>
      </c>
      <c r="D54" s="1295">
        <v>134.9</v>
      </c>
      <c r="E54" s="1295">
        <v>288.7</v>
      </c>
      <c r="F54" s="1295">
        <v>27.998005000000003</v>
      </c>
      <c r="G54" s="1295">
        <v>114.01037805782059</v>
      </c>
      <c r="H54" s="1406">
        <v>-90.30204191201939</v>
      </c>
    </row>
    <row r="55" spans="2:8" ht="15" customHeight="1">
      <c r="B55" s="1405">
        <v>48</v>
      </c>
      <c r="C55" s="1294" t="s">
        <v>261</v>
      </c>
      <c r="D55" s="1295">
        <v>504.99999999999994</v>
      </c>
      <c r="E55" s="1295">
        <v>691.8</v>
      </c>
      <c r="F55" s="1295">
        <v>876.602766</v>
      </c>
      <c r="G55" s="1295">
        <v>36.990099009901</v>
      </c>
      <c r="H55" s="1406">
        <v>26.713322636600182</v>
      </c>
    </row>
    <row r="56" spans="2:8" ht="15" customHeight="1">
      <c r="B56" s="1405">
        <v>49</v>
      </c>
      <c r="C56" s="1294" t="s">
        <v>262</v>
      </c>
      <c r="D56" s="1295">
        <v>186.9</v>
      </c>
      <c r="E56" s="1295">
        <v>8.700000000000001</v>
      </c>
      <c r="F56" s="1295">
        <v>188.85229900000002</v>
      </c>
      <c r="G56" s="1295">
        <v>-95.34510433386838</v>
      </c>
      <c r="H56" s="1406" t="s">
        <v>782</v>
      </c>
    </row>
    <row r="57" spans="2:8" ht="15" customHeight="1">
      <c r="B57" s="1405">
        <v>50</v>
      </c>
      <c r="C57" s="1294" t="s">
        <v>263</v>
      </c>
      <c r="D57" s="1295">
        <v>263.3</v>
      </c>
      <c r="E57" s="1295">
        <v>308.4</v>
      </c>
      <c r="F57" s="1295">
        <v>263.350811</v>
      </c>
      <c r="G57" s="1295">
        <v>17.128750474743626</v>
      </c>
      <c r="H57" s="1406">
        <v>-14.607389429312562</v>
      </c>
    </row>
    <row r="58" spans="2:8" ht="15" customHeight="1">
      <c r="B58" s="1405">
        <v>51</v>
      </c>
      <c r="C58" s="1294" t="s">
        <v>264</v>
      </c>
      <c r="D58" s="1295">
        <v>6748.6</v>
      </c>
      <c r="E58" s="1295">
        <v>6596.9</v>
      </c>
      <c r="F58" s="1295">
        <v>8228.531297000001</v>
      </c>
      <c r="G58" s="1295">
        <v>-2.247873633049821</v>
      </c>
      <c r="H58" s="1406">
        <v>24.73330347587506</v>
      </c>
    </row>
    <row r="59" spans="2:8" ht="15" customHeight="1">
      <c r="B59" s="1405">
        <v>52</v>
      </c>
      <c r="C59" s="1294" t="s">
        <v>265</v>
      </c>
      <c r="D59" s="1295">
        <v>232.2</v>
      </c>
      <c r="E59" s="1295">
        <v>326.6</v>
      </c>
      <c r="F59" s="1295">
        <v>307.65233</v>
      </c>
      <c r="G59" s="1295">
        <v>40.654608096468564</v>
      </c>
      <c r="H59" s="1406">
        <v>-5.801491120636868</v>
      </c>
    </row>
    <row r="60" spans="2:8" ht="15" customHeight="1">
      <c r="B60" s="1405">
        <v>53</v>
      </c>
      <c r="C60" s="1294" t="s">
        <v>266</v>
      </c>
      <c r="D60" s="1295">
        <v>1890.8000000000002</v>
      </c>
      <c r="E60" s="1295">
        <v>62</v>
      </c>
      <c r="F60" s="1295">
        <v>111.047317</v>
      </c>
      <c r="G60" s="1295">
        <v>-96.72096467103871</v>
      </c>
      <c r="H60" s="1406">
        <v>79.10857580645163</v>
      </c>
    </row>
    <row r="61" spans="2:8" ht="15" customHeight="1">
      <c r="B61" s="1405">
        <v>54</v>
      </c>
      <c r="C61" s="1294" t="s">
        <v>213</v>
      </c>
      <c r="D61" s="1295">
        <v>1965.4</v>
      </c>
      <c r="E61" s="1295">
        <v>924.5999999999999</v>
      </c>
      <c r="F61" s="1295">
        <v>1883.4472019999998</v>
      </c>
      <c r="G61" s="1295">
        <v>-52.956141243512775</v>
      </c>
      <c r="H61" s="1406">
        <v>103.70400194678783</v>
      </c>
    </row>
    <row r="62" spans="2:8" ht="15" customHeight="1">
      <c r="B62" s="1405">
        <v>55</v>
      </c>
      <c r="C62" s="1294" t="s">
        <v>267</v>
      </c>
      <c r="D62" s="1295">
        <v>1412</v>
      </c>
      <c r="E62" s="1295">
        <v>1445.7</v>
      </c>
      <c r="F62" s="1295">
        <v>1264.450933</v>
      </c>
      <c r="G62" s="1295">
        <v>2.3866855524079256</v>
      </c>
      <c r="H62" s="1406">
        <v>-12.537114684927715</v>
      </c>
    </row>
    <row r="63" spans="2:8" ht="15" customHeight="1">
      <c r="B63" s="1405">
        <v>56</v>
      </c>
      <c r="C63" s="1294" t="s">
        <v>268</v>
      </c>
      <c r="D63" s="1295">
        <v>114.9</v>
      </c>
      <c r="E63" s="1295">
        <v>171.1</v>
      </c>
      <c r="F63" s="1295">
        <v>349.887587</v>
      </c>
      <c r="G63" s="1295">
        <v>48.91209747606612</v>
      </c>
      <c r="H63" s="1406">
        <v>104.49303740502631</v>
      </c>
    </row>
    <row r="64" spans="2:8" ht="15" customHeight="1">
      <c r="B64" s="1405">
        <v>57</v>
      </c>
      <c r="C64" s="1294" t="s">
        <v>269</v>
      </c>
      <c r="D64" s="1295">
        <v>3607.0000000000005</v>
      </c>
      <c r="E64" s="1295">
        <v>2399</v>
      </c>
      <c r="F64" s="1295">
        <v>2585.283331</v>
      </c>
      <c r="G64" s="1295">
        <v>-33.49043526476298</v>
      </c>
      <c r="H64" s="1406">
        <v>7.765040892038357</v>
      </c>
    </row>
    <row r="65" spans="2:8" ht="15" customHeight="1">
      <c r="B65" s="1405">
        <v>58</v>
      </c>
      <c r="C65" s="1294" t="s">
        <v>270</v>
      </c>
      <c r="D65" s="1295">
        <v>308.40000000000003</v>
      </c>
      <c r="E65" s="1295">
        <v>429.4</v>
      </c>
      <c r="F65" s="1295">
        <v>449.9165289999999</v>
      </c>
      <c r="G65" s="1295">
        <v>39.23476005188064</v>
      </c>
      <c r="H65" s="1406">
        <v>4.77795272473216</v>
      </c>
    </row>
    <row r="66" spans="2:8" ht="15" customHeight="1">
      <c r="B66" s="1405">
        <v>59</v>
      </c>
      <c r="C66" s="1294" t="s">
        <v>271</v>
      </c>
      <c r="D66" s="1295">
        <v>84.69999999999999</v>
      </c>
      <c r="E66" s="1295">
        <v>109.5</v>
      </c>
      <c r="F66" s="1295">
        <v>128.568079</v>
      </c>
      <c r="G66" s="1295">
        <v>29.279811097992933</v>
      </c>
      <c r="H66" s="1406">
        <v>17.413770776255717</v>
      </c>
    </row>
    <row r="67" spans="2:8" ht="15" customHeight="1">
      <c r="B67" s="1405">
        <v>60</v>
      </c>
      <c r="C67" s="1294" t="s">
        <v>272</v>
      </c>
      <c r="D67" s="1295">
        <v>2269.3</v>
      </c>
      <c r="E67" s="1295">
        <v>2170.9999999999995</v>
      </c>
      <c r="F67" s="1295">
        <v>2963.9811590000004</v>
      </c>
      <c r="G67" s="1295">
        <v>-4.331732252236392</v>
      </c>
      <c r="H67" s="1406">
        <v>36.52607825886693</v>
      </c>
    </row>
    <row r="68" spans="2:8" ht="15" customHeight="1">
      <c r="B68" s="1405">
        <v>61</v>
      </c>
      <c r="C68" s="1294" t="s">
        <v>273</v>
      </c>
      <c r="D68" s="1295">
        <v>173.9</v>
      </c>
      <c r="E68" s="1295">
        <v>181.79999999999998</v>
      </c>
      <c r="F68" s="1295">
        <v>255.138328</v>
      </c>
      <c r="G68" s="1295">
        <v>4.542840713053465</v>
      </c>
      <c r="H68" s="1406">
        <v>40.340114411441164</v>
      </c>
    </row>
    <row r="69" spans="2:8" ht="15" customHeight="1">
      <c r="B69" s="1405">
        <v>62</v>
      </c>
      <c r="C69" s="1294" t="s">
        <v>274</v>
      </c>
      <c r="D69" s="1295">
        <v>1270.1000000000001</v>
      </c>
      <c r="E69" s="1295">
        <v>1369.6999999999998</v>
      </c>
      <c r="F69" s="1295">
        <v>1161.2169589999999</v>
      </c>
      <c r="G69" s="1295">
        <v>7.841902212424202</v>
      </c>
      <c r="H69" s="1406">
        <v>-15.221073300722793</v>
      </c>
    </row>
    <row r="70" spans="2:8" ht="15" customHeight="1">
      <c r="B70" s="1405">
        <v>63</v>
      </c>
      <c r="C70" s="1294" t="s">
        <v>275</v>
      </c>
      <c r="D70" s="1295">
        <v>110.8</v>
      </c>
      <c r="E70" s="1295">
        <v>105.2</v>
      </c>
      <c r="F70" s="1295">
        <v>264.827769</v>
      </c>
      <c r="G70" s="1295">
        <v>-5.054151624548737</v>
      </c>
      <c r="H70" s="1406">
        <v>151.73742300380226</v>
      </c>
    </row>
    <row r="71" spans="2:8" ht="15" customHeight="1">
      <c r="B71" s="1405">
        <v>64</v>
      </c>
      <c r="C71" s="1294" t="s">
        <v>302</v>
      </c>
      <c r="D71" s="1295">
        <v>96.60000000000001</v>
      </c>
      <c r="E71" s="1295">
        <v>157.6</v>
      </c>
      <c r="F71" s="1295">
        <v>80.274601</v>
      </c>
      <c r="G71" s="1295">
        <v>63.14699792960661</v>
      </c>
      <c r="H71" s="1406">
        <v>-49.06433946700507</v>
      </c>
    </row>
    <row r="72" spans="2:8" ht="15" customHeight="1">
      <c r="B72" s="1405"/>
      <c r="C72" s="1297" t="s">
        <v>168</v>
      </c>
      <c r="D72" s="1296">
        <v>17808.899999999994</v>
      </c>
      <c r="E72" s="1296">
        <v>29846.60000000002</v>
      </c>
      <c r="F72" s="1296">
        <v>32113.342905999976</v>
      </c>
      <c r="G72" s="1293">
        <v>67.59373122427567</v>
      </c>
      <c r="H72" s="1404">
        <v>7.594643631100212</v>
      </c>
    </row>
    <row r="73" spans="2:8" ht="15" customHeight="1" thickBot="1">
      <c r="B73" s="1407"/>
      <c r="C73" s="1408" t="s">
        <v>218</v>
      </c>
      <c r="D73" s="1409">
        <v>93523.2</v>
      </c>
      <c r="E73" s="1409">
        <v>120014.9</v>
      </c>
      <c r="F73" s="1409">
        <v>138608.97761699997</v>
      </c>
      <c r="G73" s="1410">
        <v>28.326340416067865</v>
      </c>
      <c r="H73" s="1411">
        <v>15.49314094916545</v>
      </c>
    </row>
    <row r="74" ht="13.5" thickTop="1">
      <c r="B74" s="9" t="s">
        <v>477</v>
      </c>
    </row>
  </sheetData>
  <sheetProtection/>
  <mergeCells count="5">
    <mergeCell ref="B2:H2"/>
    <mergeCell ref="B3:H3"/>
    <mergeCell ref="B4:H4"/>
    <mergeCell ref="D5:F5"/>
    <mergeCell ref="G5:H5"/>
  </mergeCells>
  <printOptions/>
  <pageMargins left="0.75" right="0.75" top="1" bottom="1" header="0.5" footer="0.5"/>
  <pageSetup fitToHeight="1" fitToWidth="1" horizontalDpi="600" verticalDpi="600" orientation="portrait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4"/>
  <sheetViews>
    <sheetView zoomScalePageLayoutView="0" workbookViewId="0" topLeftCell="A1">
      <selection activeCell="A1" sqref="A1:K1"/>
    </sheetView>
  </sheetViews>
  <sheetFormatPr defaultColWidth="9.140625" defaultRowHeight="16.5" customHeight="1"/>
  <cols>
    <col min="1" max="1" width="47.8515625" style="9" customWidth="1"/>
    <col min="2" max="3" width="10.57421875" style="9" bestFit="1" customWidth="1"/>
    <col min="4" max="5" width="10.57421875" style="40" bestFit="1" customWidth="1"/>
    <col min="6" max="6" width="9.28125" style="9" bestFit="1" customWidth="1"/>
    <col min="7" max="7" width="2.421875" style="40" bestFit="1" customWidth="1"/>
    <col min="8" max="8" width="7.7109375" style="9" bestFit="1" customWidth="1"/>
    <col min="9" max="9" width="11.140625" style="40" bestFit="1" customWidth="1"/>
    <col min="10" max="10" width="2.140625" style="40" customWidth="1"/>
    <col min="11" max="11" width="7.7109375" style="40" bestFit="1" customWidth="1"/>
    <col min="12" max="16384" width="9.140625" style="9" customWidth="1"/>
  </cols>
  <sheetData>
    <row r="1" spans="1:11" ht="12.75">
      <c r="A1" s="1706" t="s">
        <v>461</v>
      </c>
      <c r="B1" s="1706"/>
      <c r="C1" s="1706"/>
      <c r="D1" s="1706"/>
      <c r="E1" s="1706"/>
      <c r="F1" s="1706"/>
      <c r="G1" s="1706"/>
      <c r="H1" s="1706"/>
      <c r="I1" s="1706"/>
      <c r="J1" s="1706"/>
      <c r="K1" s="1706"/>
    </row>
    <row r="2" spans="1:11" ht="15.75">
      <c r="A2" s="1722" t="s">
        <v>1051</v>
      </c>
      <c r="B2" s="1722"/>
      <c r="C2" s="1722"/>
      <c r="D2" s="1722"/>
      <c r="E2" s="1722"/>
      <c r="F2" s="1722"/>
      <c r="G2" s="1722"/>
      <c r="H2" s="1722"/>
      <c r="I2" s="1722"/>
      <c r="J2" s="1722"/>
      <c r="K2" s="1722"/>
    </row>
    <row r="3" spans="2:11" ht="13.5" thickBot="1">
      <c r="B3" s="11"/>
      <c r="C3" s="11"/>
      <c r="D3" s="11"/>
      <c r="E3" s="11"/>
      <c r="G3" s="9"/>
      <c r="I3" s="1708" t="s">
        <v>473</v>
      </c>
      <c r="J3" s="1708"/>
      <c r="K3" s="1708"/>
    </row>
    <row r="4" spans="1:11" ht="13.5" thickTop="1">
      <c r="A4" s="537"/>
      <c r="B4" s="571">
        <v>2011</v>
      </c>
      <c r="C4" s="571">
        <v>2012</v>
      </c>
      <c r="D4" s="572">
        <v>2012</v>
      </c>
      <c r="E4" s="573">
        <v>2013</v>
      </c>
      <c r="F4" s="1716" t="s">
        <v>1502</v>
      </c>
      <c r="G4" s="1717"/>
      <c r="H4" s="1717"/>
      <c r="I4" s="1717"/>
      <c r="J4" s="1717"/>
      <c r="K4" s="1718"/>
    </row>
    <row r="5" spans="1:11" ht="12.75">
      <c r="A5" s="134" t="s">
        <v>350</v>
      </c>
      <c r="B5" s="588" t="s">
        <v>972</v>
      </c>
      <c r="C5" s="588" t="s">
        <v>598</v>
      </c>
      <c r="D5" s="589" t="s">
        <v>973</v>
      </c>
      <c r="E5" s="590" t="s">
        <v>1501</v>
      </c>
      <c r="F5" s="1719" t="s">
        <v>471</v>
      </c>
      <c r="G5" s="1720"/>
      <c r="H5" s="1721"/>
      <c r="I5" s="591"/>
      <c r="J5" s="545" t="s">
        <v>317</v>
      </c>
      <c r="K5" s="592"/>
    </row>
    <row r="6" spans="1:11" ht="12.75">
      <c r="A6" s="134"/>
      <c r="B6" s="588"/>
      <c r="C6" s="588"/>
      <c r="D6" s="589"/>
      <c r="E6" s="590"/>
      <c r="F6" s="578" t="s">
        <v>436</v>
      </c>
      <c r="G6" s="579" t="s">
        <v>433</v>
      </c>
      <c r="H6" s="580" t="s">
        <v>425</v>
      </c>
      <c r="I6" s="581" t="s">
        <v>436</v>
      </c>
      <c r="J6" s="579" t="s">
        <v>433</v>
      </c>
      <c r="K6" s="582" t="s">
        <v>425</v>
      </c>
    </row>
    <row r="7" spans="1:11" ht="16.5" customHeight="1">
      <c r="A7" s="555" t="s">
        <v>452</v>
      </c>
      <c r="B7" s="980">
        <v>823234.4774307599</v>
      </c>
      <c r="C7" s="980">
        <v>933963.4147727728</v>
      </c>
      <c r="D7" s="980">
        <v>1011822.9419802343</v>
      </c>
      <c r="E7" s="981">
        <v>1097258.818811244</v>
      </c>
      <c r="F7" s="982">
        <v>110728.93734201288</v>
      </c>
      <c r="G7" s="1002"/>
      <c r="H7" s="983">
        <v>13.450473756588504</v>
      </c>
      <c r="I7" s="980">
        <v>85435.87683100975</v>
      </c>
      <c r="J7" s="1003"/>
      <c r="K7" s="984">
        <v>8.443757626586681</v>
      </c>
    </row>
    <row r="8" spans="1:11" ht="16.5" customHeight="1">
      <c r="A8" s="556" t="s">
        <v>1027</v>
      </c>
      <c r="B8" s="985">
        <v>82212.36750010483</v>
      </c>
      <c r="C8" s="985">
        <v>80872.62491555857</v>
      </c>
      <c r="D8" s="985">
        <v>94900.27248609503</v>
      </c>
      <c r="E8" s="989">
        <v>94176.34446804454</v>
      </c>
      <c r="F8" s="988">
        <v>-1339.7425845462567</v>
      </c>
      <c r="G8" s="1004"/>
      <c r="H8" s="989">
        <v>-1.6296119735811627</v>
      </c>
      <c r="I8" s="986">
        <v>-723.9280180504866</v>
      </c>
      <c r="J8" s="987"/>
      <c r="K8" s="990">
        <v>-0.7628302839241667</v>
      </c>
    </row>
    <row r="9" spans="1:11" ht="16.5" customHeight="1">
      <c r="A9" s="556" t="s">
        <v>1028</v>
      </c>
      <c r="B9" s="985">
        <v>71929.33289121925</v>
      </c>
      <c r="C9" s="985">
        <v>70986.7364670814</v>
      </c>
      <c r="D9" s="985">
        <v>84760.75704490568</v>
      </c>
      <c r="E9" s="989">
        <v>80453.58005530994</v>
      </c>
      <c r="F9" s="988">
        <v>-942.5964241378533</v>
      </c>
      <c r="G9" s="1004"/>
      <c r="H9" s="989">
        <v>-1.3104478885733146</v>
      </c>
      <c r="I9" s="986">
        <v>-4307.17698959574</v>
      </c>
      <c r="J9" s="987"/>
      <c r="K9" s="990">
        <v>-5.081569749682424</v>
      </c>
    </row>
    <row r="10" spans="1:11" ht="16.5" customHeight="1">
      <c r="A10" s="556" t="s">
        <v>1029</v>
      </c>
      <c r="B10" s="985">
        <v>10283.034608885579</v>
      </c>
      <c r="C10" s="985">
        <v>9885.888448477164</v>
      </c>
      <c r="D10" s="985">
        <v>10139.515441189349</v>
      </c>
      <c r="E10" s="989">
        <v>13722.764412734596</v>
      </c>
      <c r="F10" s="988">
        <v>-397.1461604084143</v>
      </c>
      <c r="G10" s="1004"/>
      <c r="H10" s="989">
        <v>-3.8621494093313653</v>
      </c>
      <c r="I10" s="986">
        <v>3583.2489715452466</v>
      </c>
      <c r="J10" s="987"/>
      <c r="K10" s="990">
        <v>35.339449822120265</v>
      </c>
    </row>
    <row r="11" spans="1:11" ht="16.5" customHeight="1">
      <c r="A11" s="556" t="s">
        <v>1030</v>
      </c>
      <c r="B11" s="985">
        <v>302587.2638896918</v>
      </c>
      <c r="C11" s="985">
        <v>356850.86724148033</v>
      </c>
      <c r="D11" s="985">
        <v>397168.60178194405</v>
      </c>
      <c r="E11" s="989">
        <v>459799.0472126472</v>
      </c>
      <c r="F11" s="988">
        <v>54263.60335178854</v>
      </c>
      <c r="G11" s="1004"/>
      <c r="H11" s="989">
        <v>17.933207979160134</v>
      </c>
      <c r="I11" s="986">
        <v>62630.44543070317</v>
      </c>
      <c r="J11" s="987"/>
      <c r="K11" s="990">
        <v>15.769233808942662</v>
      </c>
    </row>
    <row r="12" spans="1:11" ht="16.5" customHeight="1">
      <c r="A12" s="556" t="s">
        <v>1028</v>
      </c>
      <c r="B12" s="985">
        <v>296814.720093358</v>
      </c>
      <c r="C12" s="985">
        <v>350988.33413211553</v>
      </c>
      <c r="D12" s="985">
        <v>391294.593449085</v>
      </c>
      <c r="E12" s="989">
        <v>452672.3018544163</v>
      </c>
      <c r="F12" s="988">
        <v>54173.614038757514</v>
      </c>
      <c r="G12" s="1004"/>
      <c r="H12" s="989">
        <v>18.251660167567877</v>
      </c>
      <c r="I12" s="986">
        <v>61377.7084053313</v>
      </c>
      <c r="J12" s="987"/>
      <c r="K12" s="990">
        <v>15.685805383691745</v>
      </c>
    </row>
    <row r="13" spans="1:11" ht="16.5" customHeight="1">
      <c r="A13" s="556" t="s">
        <v>1029</v>
      </c>
      <c r="B13" s="985">
        <v>5772.54379633377</v>
      </c>
      <c r="C13" s="985">
        <v>5862.533109364802</v>
      </c>
      <c r="D13" s="985">
        <v>5874.008332859027</v>
      </c>
      <c r="E13" s="989">
        <v>7126.745358230882</v>
      </c>
      <c r="F13" s="988">
        <v>89.989313031032</v>
      </c>
      <c r="G13" s="1004"/>
      <c r="H13" s="989">
        <v>1.5589195371403777</v>
      </c>
      <c r="I13" s="986">
        <v>1252.7370253718545</v>
      </c>
      <c r="J13" s="987"/>
      <c r="K13" s="990">
        <v>21.3267832523165</v>
      </c>
    </row>
    <row r="14" spans="1:11" ht="16.5" customHeight="1">
      <c r="A14" s="556" t="s">
        <v>1031</v>
      </c>
      <c r="B14" s="985">
        <v>323746.35024089</v>
      </c>
      <c r="C14" s="985">
        <v>362778.597041225</v>
      </c>
      <c r="D14" s="985">
        <v>368223.5492548013</v>
      </c>
      <c r="E14" s="989">
        <v>388638.76605902077</v>
      </c>
      <c r="F14" s="988">
        <v>39032.24680033501</v>
      </c>
      <c r="G14" s="1004"/>
      <c r="H14" s="989">
        <v>12.056428364765278</v>
      </c>
      <c r="I14" s="986">
        <v>20415.216804219468</v>
      </c>
      <c r="J14" s="987"/>
      <c r="K14" s="990">
        <v>5.5442452948854335</v>
      </c>
    </row>
    <row r="15" spans="1:11" ht="16.5" customHeight="1">
      <c r="A15" s="556" t="s">
        <v>1028</v>
      </c>
      <c r="B15" s="985">
        <v>293642.67070098</v>
      </c>
      <c r="C15" s="985">
        <v>331256.629357945</v>
      </c>
      <c r="D15" s="985">
        <v>334232.35008284904</v>
      </c>
      <c r="E15" s="989">
        <v>352950.95316109</v>
      </c>
      <c r="F15" s="988">
        <v>37613.958656965</v>
      </c>
      <c r="G15" s="1004"/>
      <c r="H15" s="989">
        <v>12.809432146620054</v>
      </c>
      <c r="I15" s="986">
        <v>18718.603078240936</v>
      </c>
      <c r="J15" s="987"/>
      <c r="K15" s="990">
        <v>5.600476157858745</v>
      </c>
    </row>
    <row r="16" spans="1:11" ht="16.5" customHeight="1">
      <c r="A16" s="556" t="s">
        <v>1029</v>
      </c>
      <c r="B16" s="985">
        <v>30103.67953991</v>
      </c>
      <c r="C16" s="985">
        <v>31521.967683279996</v>
      </c>
      <c r="D16" s="985">
        <v>33991.199171952256</v>
      </c>
      <c r="E16" s="989">
        <v>35687.81289793077</v>
      </c>
      <c r="F16" s="988">
        <v>1418.288143369995</v>
      </c>
      <c r="G16" s="1004"/>
      <c r="H16" s="989">
        <v>4.711344809160944</v>
      </c>
      <c r="I16" s="986">
        <v>1696.6137259785173</v>
      </c>
      <c r="J16" s="987"/>
      <c r="K16" s="990">
        <v>4.991332366345208</v>
      </c>
    </row>
    <row r="17" spans="1:11" ht="16.5" customHeight="1">
      <c r="A17" s="556" t="s">
        <v>1032</v>
      </c>
      <c r="B17" s="985">
        <v>109336.9916508533</v>
      </c>
      <c r="C17" s="985">
        <v>126802.90744625895</v>
      </c>
      <c r="D17" s="985">
        <v>144729.8672938739</v>
      </c>
      <c r="E17" s="989">
        <v>145672.4329294618</v>
      </c>
      <c r="F17" s="988">
        <v>17465.915795405643</v>
      </c>
      <c r="G17" s="1004"/>
      <c r="H17" s="989">
        <v>15.974388477030438</v>
      </c>
      <c r="I17" s="986">
        <v>942.5656355879037</v>
      </c>
      <c r="J17" s="987"/>
      <c r="K17" s="990">
        <v>0.6512585502991064</v>
      </c>
    </row>
    <row r="18" spans="1:11" ht="16.5" customHeight="1">
      <c r="A18" s="556" t="s">
        <v>1028</v>
      </c>
      <c r="B18" s="985">
        <v>103159.82678415003</v>
      </c>
      <c r="C18" s="985">
        <v>117835.77519456614</v>
      </c>
      <c r="D18" s="985">
        <v>134268.99689922863</v>
      </c>
      <c r="E18" s="989">
        <v>132753.37590626616</v>
      </c>
      <c r="F18" s="988">
        <v>14675.94841041611</v>
      </c>
      <c r="G18" s="1004"/>
      <c r="H18" s="989">
        <v>14.226418236552323</v>
      </c>
      <c r="I18" s="986">
        <v>-1515.6209929624747</v>
      </c>
      <c r="J18" s="987"/>
      <c r="K18" s="990">
        <v>-1.1287944558787284</v>
      </c>
    </row>
    <row r="19" spans="1:11" ht="16.5" customHeight="1">
      <c r="A19" s="556" t="s">
        <v>1029</v>
      </c>
      <c r="B19" s="985">
        <v>6177.164866703274</v>
      </c>
      <c r="C19" s="985">
        <v>8967.132251692808</v>
      </c>
      <c r="D19" s="985">
        <v>10460.870394645255</v>
      </c>
      <c r="E19" s="989">
        <v>12919.05702319564</v>
      </c>
      <c r="F19" s="988">
        <v>2789.9673849895344</v>
      </c>
      <c r="G19" s="1004"/>
      <c r="H19" s="989">
        <v>45.16582356459797</v>
      </c>
      <c r="I19" s="986">
        <v>2458.1866285503856</v>
      </c>
      <c r="J19" s="987"/>
      <c r="K19" s="990">
        <v>23.498872807072445</v>
      </c>
    </row>
    <row r="20" spans="1:11" ht="16.5" customHeight="1">
      <c r="A20" s="556" t="s">
        <v>1033</v>
      </c>
      <c r="B20" s="985">
        <v>5351.50414922</v>
      </c>
      <c r="C20" s="985">
        <v>6658.418128250001</v>
      </c>
      <c r="D20" s="985">
        <v>6800.65116352</v>
      </c>
      <c r="E20" s="989">
        <v>8972.228142069998</v>
      </c>
      <c r="F20" s="988">
        <v>1306.9139790300014</v>
      </c>
      <c r="G20" s="1004"/>
      <c r="H20" s="989">
        <v>24.42143260265413</v>
      </c>
      <c r="I20" s="986">
        <v>2171.576978549998</v>
      </c>
      <c r="J20" s="987"/>
      <c r="K20" s="990">
        <v>31.9318977894169</v>
      </c>
    </row>
    <row r="21" spans="1:11" ht="16.5" customHeight="1">
      <c r="A21" s="555" t="s">
        <v>474</v>
      </c>
      <c r="B21" s="979">
        <v>8327.68</v>
      </c>
      <c r="C21" s="979">
        <v>1125.09786871</v>
      </c>
      <c r="D21" s="979">
        <v>473.27786871</v>
      </c>
      <c r="E21" s="983">
        <v>4628.62737427</v>
      </c>
      <c r="F21" s="982">
        <v>-7202.582131290001</v>
      </c>
      <c r="G21" s="1002"/>
      <c r="H21" s="983">
        <v>-86.48966016093318</v>
      </c>
      <c r="I21" s="980">
        <v>4155.34950556</v>
      </c>
      <c r="J21" s="981"/>
      <c r="K21" s="984">
        <v>877.993622834323</v>
      </c>
    </row>
    <row r="22" spans="1:11" ht="16.5" customHeight="1">
      <c r="A22" s="555" t="s">
        <v>455</v>
      </c>
      <c r="B22" s="979">
        <v>2227.89023374</v>
      </c>
      <c r="C22" s="979">
        <v>2525.38611541</v>
      </c>
      <c r="D22" s="979">
        <v>2507.9283262100003</v>
      </c>
      <c r="E22" s="983">
        <v>2138.37880182</v>
      </c>
      <c r="F22" s="982">
        <v>297.49588167</v>
      </c>
      <c r="G22" s="1002"/>
      <c r="H22" s="983">
        <v>13.353255791717721</v>
      </c>
      <c r="I22" s="980">
        <v>-369.54952439000044</v>
      </c>
      <c r="J22" s="981"/>
      <c r="K22" s="984">
        <v>-14.735250626100086</v>
      </c>
    </row>
    <row r="23" spans="1:11" ht="16.5" customHeight="1">
      <c r="A23" s="593" t="s">
        <v>456</v>
      </c>
      <c r="B23" s="979">
        <v>225879.4852821733</v>
      </c>
      <c r="C23" s="979">
        <v>251864.29767842696</v>
      </c>
      <c r="D23" s="979">
        <v>251983.82263072615</v>
      </c>
      <c r="E23" s="983">
        <v>295750.56008278846</v>
      </c>
      <c r="F23" s="982">
        <v>25984.812396253663</v>
      </c>
      <c r="G23" s="1002"/>
      <c r="H23" s="983">
        <v>11.503839033364583</v>
      </c>
      <c r="I23" s="980">
        <v>43766.73745206231</v>
      </c>
      <c r="J23" s="981"/>
      <c r="K23" s="984">
        <v>17.368867967449244</v>
      </c>
    </row>
    <row r="24" spans="1:11" ht="16.5" customHeight="1">
      <c r="A24" s="594" t="s">
        <v>457</v>
      </c>
      <c r="B24" s="985">
        <v>98705.74745013002</v>
      </c>
      <c r="C24" s="985">
        <v>102280.96624476</v>
      </c>
      <c r="D24" s="985">
        <v>104817.05232587</v>
      </c>
      <c r="E24" s="989">
        <v>117655.44626152002</v>
      </c>
      <c r="F24" s="988">
        <v>3575.218794629982</v>
      </c>
      <c r="G24" s="1004"/>
      <c r="H24" s="989">
        <v>3.622097888916065</v>
      </c>
      <c r="I24" s="986">
        <v>12838.39393565002</v>
      </c>
      <c r="J24" s="987"/>
      <c r="K24" s="990">
        <v>12.248382921260001</v>
      </c>
    </row>
    <row r="25" spans="1:11" ht="16.5" customHeight="1">
      <c r="A25" s="594" t="s">
        <v>458</v>
      </c>
      <c r="B25" s="985">
        <v>35207.753525598324</v>
      </c>
      <c r="C25" s="985">
        <v>45898.550653856444</v>
      </c>
      <c r="D25" s="985">
        <v>46787.397031850145</v>
      </c>
      <c r="E25" s="989">
        <v>55906.89391130931</v>
      </c>
      <c r="F25" s="988">
        <v>10690.79712825812</v>
      </c>
      <c r="G25" s="1004"/>
      <c r="H25" s="989">
        <v>30.364894256843783</v>
      </c>
      <c r="I25" s="986">
        <v>9119.496879459162</v>
      </c>
      <c r="J25" s="987"/>
      <c r="K25" s="990">
        <v>19.491353351525706</v>
      </c>
    </row>
    <row r="26" spans="1:11" ht="16.5" customHeight="1">
      <c r="A26" s="594" t="s">
        <v>459</v>
      </c>
      <c r="B26" s="985">
        <v>91965.98430644497</v>
      </c>
      <c r="C26" s="985">
        <v>103684.78077981052</v>
      </c>
      <c r="D26" s="985">
        <v>100379.37327300599</v>
      </c>
      <c r="E26" s="989">
        <v>122188.2199099591</v>
      </c>
      <c r="F26" s="988">
        <v>11718.796473365554</v>
      </c>
      <c r="G26" s="1004"/>
      <c r="H26" s="989">
        <v>12.74253362451567</v>
      </c>
      <c r="I26" s="986">
        <v>21808.84663695311</v>
      </c>
      <c r="J26" s="987"/>
      <c r="K26" s="990">
        <v>21.72642239719775</v>
      </c>
    </row>
    <row r="27" spans="1:11" ht="16.5" customHeight="1">
      <c r="A27" s="595" t="s">
        <v>1034</v>
      </c>
      <c r="B27" s="1006">
        <v>1059669.5329466732</v>
      </c>
      <c r="C27" s="1006">
        <v>1189478.1964353197</v>
      </c>
      <c r="D27" s="1006">
        <v>1266787.9708058806</v>
      </c>
      <c r="E27" s="1007">
        <v>1399776.3850701228</v>
      </c>
      <c r="F27" s="1008">
        <v>129808.6634886465</v>
      </c>
      <c r="G27" s="1009"/>
      <c r="H27" s="1007">
        <v>12.249919380779158</v>
      </c>
      <c r="I27" s="1010">
        <v>132988.41426424216</v>
      </c>
      <c r="J27" s="1011"/>
      <c r="K27" s="1012">
        <v>10.498079973055015</v>
      </c>
    </row>
    <row r="28" spans="1:11" ht="16.5" customHeight="1">
      <c r="A28" s="555" t="s">
        <v>1035</v>
      </c>
      <c r="B28" s="979">
        <v>140541.85284036596</v>
      </c>
      <c r="C28" s="979">
        <v>155823.07845667706</v>
      </c>
      <c r="D28" s="979">
        <v>200521.47053189974</v>
      </c>
      <c r="E28" s="983">
        <v>172837.49371916824</v>
      </c>
      <c r="F28" s="982">
        <v>15281.225616311101</v>
      </c>
      <c r="G28" s="1002"/>
      <c r="H28" s="983">
        <v>10.873078237888492</v>
      </c>
      <c r="I28" s="980">
        <v>-27683.976812731504</v>
      </c>
      <c r="J28" s="981"/>
      <c r="K28" s="984">
        <v>-13.805991318185265</v>
      </c>
    </row>
    <row r="29" spans="1:11" ht="16.5" customHeight="1">
      <c r="A29" s="556" t="s">
        <v>1036</v>
      </c>
      <c r="B29" s="985">
        <v>23431.563178128</v>
      </c>
      <c r="C29" s="985">
        <v>23389.379550191992</v>
      </c>
      <c r="D29" s="985">
        <v>30353.971786665996</v>
      </c>
      <c r="E29" s="989">
        <v>27737.088768373997</v>
      </c>
      <c r="F29" s="988">
        <v>-42.183627936006815</v>
      </c>
      <c r="G29" s="1004"/>
      <c r="H29" s="989">
        <v>-0.18002908135204046</v>
      </c>
      <c r="I29" s="986">
        <v>-2616.883018291999</v>
      </c>
      <c r="J29" s="987"/>
      <c r="K29" s="990">
        <v>-8.621221093186735</v>
      </c>
    </row>
    <row r="30" spans="1:11" ht="16.5" customHeight="1">
      <c r="A30" s="556" t="s">
        <v>1037</v>
      </c>
      <c r="B30" s="985">
        <v>59611.945390479996</v>
      </c>
      <c r="C30" s="985">
        <v>68622.61841692</v>
      </c>
      <c r="D30" s="985">
        <v>109356.96798336</v>
      </c>
      <c r="E30" s="989">
        <v>58807.65764835</v>
      </c>
      <c r="F30" s="988">
        <v>9010.673026440003</v>
      </c>
      <c r="G30" s="1004"/>
      <c r="H30" s="989">
        <v>15.115549354104797</v>
      </c>
      <c r="I30" s="986">
        <v>-50549.31033500999</v>
      </c>
      <c r="J30" s="987"/>
      <c r="K30" s="990">
        <v>-46.224133008791625</v>
      </c>
    </row>
    <row r="31" spans="1:11" ht="16.5" customHeight="1">
      <c r="A31" s="556" t="s">
        <v>1038</v>
      </c>
      <c r="B31" s="985">
        <v>539.9387125645001</v>
      </c>
      <c r="C31" s="985">
        <v>707.6141855942501</v>
      </c>
      <c r="D31" s="985">
        <v>688.07762990025</v>
      </c>
      <c r="E31" s="989">
        <v>871.8289474272505</v>
      </c>
      <c r="F31" s="988">
        <v>167.67547302975004</v>
      </c>
      <c r="G31" s="1004"/>
      <c r="H31" s="989">
        <v>31.054538066618044</v>
      </c>
      <c r="I31" s="986">
        <v>183.75131752700042</v>
      </c>
      <c r="J31" s="987"/>
      <c r="K31" s="990">
        <v>26.70502709899734</v>
      </c>
    </row>
    <row r="32" spans="1:11" ht="16.5" customHeight="1">
      <c r="A32" s="556" t="s">
        <v>1039</v>
      </c>
      <c r="B32" s="986">
        <v>56783.51974979347</v>
      </c>
      <c r="C32" s="986">
        <v>62252.7001685308</v>
      </c>
      <c r="D32" s="986">
        <v>59753.6633239735</v>
      </c>
      <c r="E32" s="987">
        <v>84312.366614017</v>
      </c>
      <c r="F32" s="988">
        <v>5469.180418737327</v>
      </c>
      <c r="G32" s="1004"/>
      <c r="H32" s="989">
        <v>9.631633338046502</v>
      </c>
      <c r="I32" s="986">
        <v>24558.703290043493</v>
      </c>
      <c r="J32" s="987"/>
      <c r="K32" s="990">
        <v>41.09991241355475</v>
      </c>
    </row>
    <row r="33" spans="1:11" ht="16.5" customHeight="1">
      <c r="A33" s="556" t="s">
        <v>1040</v>
      </c>
      <c r="B33" s="985">
        <v>174.8858094</v>
      </c>
      <c r="C33" s="985">
        <v>850.7661354400001</v>
      </c>
      <c r="D33" s="985">
        <v>368.789808</v>
      </c>
      <c r="E33" s="989">
        <v>1108.551741</v>
      </c>
      <c r="F33" s="988">
        <v>675.8803260400001</v>
      </c>
      <c r="G33" s="1004"/>
      <c r="H33" s="989">
        <v>386.4695073653015</v>
      </c>
      <c r="I33" s="986">
        <v>739.761933</v>
      </c>
      <c r="J33" s="987"/>
      <c r="K33" s="990">
        <v>200.59175089784475</v>
      </c>
    </row>
    <row r="34" spans="1:11" ht="16.5" customHeight="1">
      <c r="A34" s="583" t="s">
        <v>1041</v>
      </c>
      <c r="B34" s="979">
        <v>854869.8550058439</v>
      </c>
      <c r="C34" s="979">
        <v>941355.8309699092</v>
      </c>
      <c r="D34" s="979">
        <v>967654.228966491</v>
      </c>
      <c r="E34" s="983">
        <v>1111594.8508790184</v>
      </c>
      <c r="F34" s="982">
        <v>86485.97596406529</v>
      </c>
      <c r="G34" s="1002"/>
      <c r="H34" s="983">
        <v>10.116858777699452</v>
      </c>
      <c r="I34" s="980">
        <v>143940.62191252748</v>
      </c>
      <c r="J34" s="981"/>
      <c r="K34" s="984">
        <v>14.875212405805755</v>
      </c>
    </row>
    <row r="35" spans="1:11" ht="16.5" customHeight="1">
      <c r="A35" s="556" t="s">
        <v>1042</v>
      </c>
      <c r="B35" s="985">
        <v>111002.99299999999</v>
      </c>
      <c r="C35" s="985">
        <v>133965.6</v>
      </c>
      <c r="D35" s="985">
        <v>137031.6</v>
      </c>
      <c r="E35" s="989">
        <v>144700</v>
      </c>
      <c r="F35" s="988">
        <v>22962.60699999999</v>
      </c>
      <c r="G35" s="1004"/>
      <c r="H35" s="989">
        <v>20.686475543952216</v>
      </c>
      <c r="I35" s="986">
        <v>7668.400000000023</v>
      </c>
      <c r="J35" s="987"/>
      <c r="K35" s="990">
        <v>5.596081487773639</v>
      </c>
    </row>
    <row r="36" spans="1:11" ht="16.5" customHeight="1">
      <c r="A36" s="556" t="s">
        <v>1043</v>
      </c>
      <c r="B36" s="985">
        <v>6347.5535</v>
      </c>
      <c r="C36" s="985">
        <v>8196.68904509</v>
      </c>
      <c r="D36" s="985">
        <v>10070.55929792</v>
      </c>
      <c r="E36" s="989">
        <v>11113.110737920002</v>
      </c>
      <c r="F36" s="988">
        <v>1849.1355450899991</v>
      </c>
      <c r="G36" s="1004"/>
      <c r="H36" s="989">
        <v>29.131468448276948</v>
      </c>
      <c r="I36" s="986">
        <v>1042.551440000003</v>
      </c>
      <c r="J36" s="987"/>
      <c r="K36" s="990">
        <v>10.352468111829046</v>
      </c>
    </row>
    <row r="37" spans="1:11" ht="16.5" customHeight="1">
      <c r="A37" s="559" t="s">
        <v>1044</v>
      </c>
      <c r="B37" s="985">
        <v>12884.595125481617</v>
      </c>
      <c r="C37" s="985">
        <v>10775.354902916812</v>
      </c>
      <c r="D37" s="985">
        <v>11754.169154773677</v>
      </c>
      <c r="E37" s="989">
        <v>15691.700327511211</v>
      </c>
      <c r="F37" s="988">
        <v>-2109.2402225648057</v>
      </c>
      <c r="G37" s="1004"/>
      <c r="H37" s="989">
        <v>-16.37024836266218</v>
      </c>
      <c r="I37" s="986">
        <v>3937.531172737534</v>
      </c>
      <c r="J37" s="987"/>
      <c r="K37" s="990">
        <v>33.49901742003091</v>
      </c>
    </row>
    <row r="38" spans="1:11" ht="16.5" customHeight="1">
      <c r="A38" s="596" t="s">
        <v>1045</v>
      </c>
      <c r="B38" s="985">
        <v>2854.657</v>
      </c>
      <c r="C38" s="985">
        <v>2109.46066946</v>
      </c>
      <c r="D38" s="985">
        <v>1974.7504720499999</v>
      </c>
      <c r="E38" s="1013">
        <v>2246.2198177973974</v>
      </c>
      <c r="F38" s="988">
        <v>-745.19633054</v>
      </c>
      <c r="G38" s="1004"/>
      <c r="H38" s="989">
        <v>-26.10458386208921</v>
      </c>
      <c r="I38" s="986">
        <v>271.4693457473975</v>
      </c>
      <c r="J38" s="987"/>
      <c r="K38" s="990">
        <v>13.747020172406065</v>
      </c>
    </row>
    <row r="39" spans="1:11" ht="16.5" customHeight="1">
      <c r="A39" s="596" t="s">
        <v>1046</v>
      </c>
      <c r="B39" s="985">
        <v>10029.938125481616</v>
      </c>
      <c r="C39" s="985">
        <v>8665.894233456811</v>
      </c>
      <c r="D39" s="985">
        <v>9779.418682723677</v>
      </c>
      <c r="E39" s="989">
        <v>13445.480509713814</v>
      </c>
      <c r="F39" s="988">
        <v>-1364.0438920248052</v>
      </c>
      <c r="G39" s="1004"/>
      <c r="H39" s="989">
        <v>-13.599723896196087</v>
      </c>
      <c r="I39" s="986">
        <v>3666.061826990137</v>
      </c>
      <c r="J39" s="987"/>
      <c r="K39" s="990">
        <v>37.48752299016098</v>
      </c>
    </row>
    <row r="40" spans="1:11" ht="16.5" customHeight="1">
      <c r="A40" s="556" t="s">
        <v>1047</v>
      </c>
      <c r="B40" s="985">
        <v>722900.1464051999</v>
      </c>
      <c r="C40" s="985">
        <v>785886.9454971724</v>
      </c>
      <c r="D40" s="985">
        <v>805307.5172847573</v>
      </c>
      <c r="E40" s="989">
        <v>938668.4321337373</v>
      </c>
      <c r="F40" s="988">
        <v>62986.79909197253</v>
      </c>
      <c r="G40" s="1004"/>
      <c r="H40" s="989">
        <v>8.713070457267161</v>
      </c>
      <c r="I40" s="986">
        <v>133360.9148489799</v>
      </c>
      <c r="J40" s="987"/>
      <c r="K40" s="990">
        <v>16.5602471089095</v>
      </c>
    </row>
    <row r="41" spans="1:11" ht="16.5" customHeight="1">
      <c r="A41" s="559" t="s">
        <v>1048</v>
      </c>
      <c r="B41" s="985">
        <v>694399.071558579</v>
      </c>
      <c r="C41" s="985">
        <v>752914.4219680608</v>
      </c>
      <c r="D41" s="985">
        <v>779262.5258145572</v>
      </c>
      <c r="E41" s="989">
        <v>909101.8628934154</v>
      </c>
      <c r="F41" s="988">
        <v>58515.35040948179</v>
      </c>
      <c r="G41" s="1004"/>
      <c r="H41" s="989">
        <v>8.426761037877553</v>
      </c>
      <c r="I41" s="986">
        <v>129839.33707885817</v>
      </c>
      <c r="J41" s="987"/>
      <c r="K41" s="990">
        <v>16.66182227140181</v>
      </c>
    </row>
    <row r="42" spans="1:11" ht="16.5" customHeight="1">
      <c r="A42" s="559" t="s">
        <v>1049</v>
      </c>
      <c r="B42" s="985">
        <v>28501.07484662093</v>
      </c>
      <c r="C42" s="985">
        <v>32972.523529111655</v>
      </c>
      <c r="D42" s="985">
        <v>26044.99147020016</v>
      </c>
      <c r="E42" s="989">
        <v>29566.569240321878</v>
      </c>
      <c r="F42" s="988">
        <v>4471.448682490725</v>
      </c>
      <c r="G42" s="1004"/>
      <c r="H42" s="989">
        <v>15.688701940379127</v>
      </c>
      <c r="I42" s="986">
        <v>3521.5777701217194</v>
      </c>
      <c r="J42" s="987"/>
      <c r="K42" s="990">
        <v>13.521132361095203</v>
      </c>
    </row>
    <row r="43" spans="1:11" ht="16.5" customHeight="1">
      <c r="A43" s="560" t="s">
        <v>1050</v>
      </c>
      <c r="B43" s="1014">
        <v>1734.5669751625092</v>
      </c>
      <c r="C43" s="1014">
        <v>2531.24152473</v>
      </c>
      <c r="D43" s="1014">
        <v>3490.38322904</v>
      </c>
      <c r="E43" s="994">
        <v>1421.60767985</v>
      </c>
      <c r="F43" s="993">
        <v>796.6745495674909</v>
      </c>
      <c r="G43" s="1015"/>
      <c r="H43" s="994">
        <v>45.92930460311869</v>
      </c>
      <c r="I43" s="991">
        <v>-2068.7755491899998</v>
      </c>
      <c r="J43" s="992"/>
      <c r="K43" s="995">
        <v>-59.270727981322516</v>
      </c>
    </row>
    <row r="44" spans="1:11" s="598" customFormat="1" ht="16.5" customHeight="1" thickBot="1">
      <c r="A44" s="597" t="s">
        <v>445</v>
      </c>
      <c r="B44" s="996">
        <v>64257.85687766676</v>
      </c>
      <c r="C44" s="997">
        <v>92299.27627129054</v>
      </c>
      <c r="D44" s="996">
        <v>98612.22561410829</v>
      </c>
      <c r="E44" s="1000">
        <v>115344.04282445465</v>
      </c>
      <c r="F44" s="999">
        <v>28041.41939362378</v>
      </c>
      <c r="G44" s="1005"/>
      <c r="H44" s="1000">
        <v>43.63889609173965</v>
      </c>
      <c r="I44" s="997">
        <v>16731.81721034636</v>
      </c>
      <c r="J44" s="998"/>
      <c r="K44" s="1001">
        <v>16.967284843384128</v>
      </c>
    </row>
    <row r="45" spans="1:11" ht="16.5" customHeight="1" thickTop="1">
      <c r="A45" s="279" t="s">
        <v>992</v>
      </c>
      <c r="B45" s="432"/>
      <c r="C45" s="36"/>
      <c r="D45" s="586"/>
      <c r="E45" s="586"/>
      <c r="F45" s="557"/>
      <c r="G45" s="558"/>
      <c r="H45" s="557"/>
      <c r="I45" s="558"/>
      <c r="J45" s="558"/>
      <c r="K45" s="558"/>
    </row>
    <row r="46" spans="1:11" ht="16.5">
      <c r="A46" s="1512" t="s">
        <v>1506</v>
      </c>
      <c r="B46" s="1487"/>
      <c r="C46" s="1488"/>
      <c r="D46" s="586"/>
      <c r="E46" s="586"/>
      <c r="F46" s="557"/>
      <c r="G46" s="558"/>
      <c r="H46" s="557"/>
      <c r="I46" s="558"/>
      <c r="J46" s="558"/>
      <c r="K46" s="558"/>
    </row>
    <row r="47" spans="1:11" ht="16.5" customHeight="1">
      <c r="A47" s="1512" t="s">
        <v>1507</v>
      </c>
      <c r="B47" s="1487"/>
      <c r="C47" s="599"/>
      <c r="D47" s="586"/>
      <c r="E47" s="586"/>
      <c r="F47" s="557"/>
      <c r="G47" s="558"/>
      <c r="H47" s="557"/>
      <c r="I47" s="558"/>
      <c r="J47" s="558"/>
      <c r="K47" s="558"/>
    </row>
    <row r="48" spans="4:11" ht="16.5" customHeight="1">
      <c r="D48" s="600"/>
      <c r="E48" s="600"/>
      <c r="F48" s="568"/>
      <c r="G48" s="569"/>
      <c r="H48" s="568"/>
      <c r="I48" s="569"/>
      <c r="J48" s="569"/>
      <c r="K48" s="569"/>
    </row>
    <row r="49" spans="4:11" ht="16.5" customHeight="1">
      <c r="D49" s="600"/>
      <c r="E49" s="600"/>
      <c r="F49" s="568"/>
      <c r="G49" s="569"/>
      <c r="H49" s="568"/>
      <c r="I49" s="569"/>
      <c r="J49" s="569"/>
      <c r="K49" s="569"/>
    </row>
    <row r="50" spans="1:11" s="40" customFormat="1" ht="16.5" customHeight="1">
      <c r="A50" s="279"/>
      <c r="B50" s="432"/>
      <c r="C50" s="36"/>
      <c r="D50" s="36"/>
      <c r="E50" s="36"/>
      <c r="F50" s="36"/>
      <c r="G50" s="36"/>
      <c r="H50" s="36"/>
      <c r="I50" s="36"/>
      <c r="J50" s="36"/>
      <c r="K50" s="36"/>
    </row>
    <row r="51" spans="1:11" s="40" customFormat="1" ht="16.5" customHeight="1">
      <c r="A51" s="279"/>
      <c r="B51" s="432"/>
      <c r="C51" s="36"/>
      <c r="D51" s="36"/>
      <c r="E51" s="36"/>
      <c r="F51" s="36"/>
      <c r="G51" s="36"/>
      <c r="H51" s="36"/>
      <c r="I51" s="36"/>
      <c r="J51" s="36"/>
      <c r="K51" s="36"/>
    </row>
    <row r="52" spans="1:11" s="40" customFormat="1" ht="16.5" customHeight="1">
      <c r="A52" s="279"/>
      <c r="B52" s="432"/>
      <c r="C52" s="36"/>
      <c r="D52" s="36"/>
      <c r="E52" s="36"/>
      <c r="F52" s="36"/>
      <c r="G52" s="36"/>
      <c r="H52" s="36"/>
      <c r="I52" s="36"/>
      <c r="J52" s="36"/>
      <c r="K52" s="36"/>
    </row>
    <row r="53" spans="1:11" s="40" customFormat="1" ht="16.5" customHeight="1">
      <c r="A53" s="279"/>
      <c r="B53" s="432"/>
      <c r="C53" s="36"/>
      <c r="D53" s="36"/>
      <c r="E53" s="36"/>
      <c r="F53" s="36"/>
      <c r="G53" s="36"/>
      <c r="H53" s="36"/>
      <c r="I53" s="36"/>
      <c r="J53" s="36"/>
      <c r="K53" s="36"/>
    </row>
    <row r="54" spans="1:11" s="40" customFormat="1" ht="16.5" customHeight="1">
      <c r="A54" s="279"/>
      <c r="B54" s="432"/>
      <c r="C54" s="36"/>
      <c r="D54" s="36"/>
      <c r="E54" s="36"/>
      <c r="F54" s="36"/>
      <c r="G54" s="36"/>
      <c r="H54" s="36"/>
      <c r="I54" s="36"/>
      <c r="J54" s="36"/>
      <c r="K54" s="36"/>
    </row>
    <row r="55" spans="1:11" s="40" customFormat="1" ht="16.5" customHeight="1">
      <c r="A55" s="279"/>
      <c r="B55" s="432"/>
      <c r="C55" s="36"/>
      <c r="D55" s="36"/>
      <c r="E55" s="36"/>
      <c r="F55" s="36"/>
      <c r="G55" s="36"/>
      <c r="H55" s="36"/>
      <c r="I55" s="36"/>
      <c r="J55" s="36"/>
      <c r="K55" s="36"/>
    </row>
    <row r="56" spans="1:11" s="40" customFormat="1" ht="16.5" customHeight="1">
      <c r="A56" s="279"/>
      <c r="B56" s="432"/>
      <c r="C56" s="36"/>
      <c r="D56" s="36"/>
      <c r="E56" s="36"/>
      <c r="F56" s="36"/>
      <c r="G56" s="36"/>
      <c r="H56" s="36"/>
      <c r="I56" s="36"/>
      <c r="J56" s="36"/>
      <c r="K56" s="36"/>
    </row>
    <row r="57" spans="1:11" s="40" customFormat="1" ht="16.5" customHeight="1">
      <c r="A57" s="279"/>
      <c r="B57" s="432"/>
      <c r="C57" s="36"/>
      <c r="D57" s="36"/>
      <c r="E57" s="36"/>
      <c r="F57" s="36"/>
      <c r="G57" s="36"/>
      <c r="H57" s="36"/>
      <c r="I57" s="36"/>
      <c r="J57" s="36"/>
      <c r="K57" s="36"/>
    </row>
    <row r="58" spans="1:11" s="40" customFormat="1" ht="16.5" customHeight="1">
      <c r="A58" s="279"/>
      <c r="B58" s="432"/>
      <c r="C58" s="36"/>
      <c r="D58" s="36"/>
      <c r="E58" s="36"/>
      <c r="F58" s="36"/>
      <c r="G58" s="36"/>
      <c r="H58" s="36"/>
      <c r="I58" s="36"/>
      <c r="J58" s="36"/>
      <c r="K58" s="36"/>
    </row>
    <row r="59" spans="1:11" s="40" customFormat="1" ht="16.5" customHeight="1">
      <c r="A59" s="279"/>
      <c r="B59" s="432"/>
      <c r="C59" s="36"/>
      <c r="D59" s="36"/>
      <c r="E59" s="36"/>
      <c r="F59" s="36"/>
      <c r="G59" s="36"/>
      <c r="H59" s="36"/>
      <c r="I59" s="36"/>
      <c r="J59" s="36"/>
      <c r="K59" s="36"/>
    </row>
    <row r="60" spans="1:11" s="40" customFormat="1" ht="16.5" customHeight="1">
      <c r="A60" s="279"/>
      <c r="B60" s="432"/>
      <c r="C60" s="36"/>
      <c r="D60" s="36"/>
      <c r="E60" s="36"/>
      <c r="F60" s="36"/>
      <c r="G60" s="36"/>
      <c r="H60" s="36"/>
      <c r="I60" s="36"/>
      <c r="J60" s="36"/>
      <c r="K60" s="36"/>
    </row>
    <row r="61" spans="1:11" s="40" customFormat="1" ht="16.5" customHeight="1">
      <c r="A61" s="279"/>
      <c r="B61" s="432"/>
      <c r="C61" s="36"/>
      <c r="D61" s="36"/>
      <c r="E61" s="36"/>
      <c r="F61" s="36"/>
      <c r="G61" s="36"/>
      <c r="H61" s="36"/>
      <c r="I61" s="36"/>
      <c r="J61" s="36"/>
      <c r="K61" s="36"/>
    </row>
    <row r="62" spans="1:11" s="40" customFormat="1" ht="16.5" customHeight="1">
      <c r="A62" s="279"/>
      <c r="B62" s="432"/>
      <c r="C62" s="36"/>
      <c r="D62" s="36"/>
      <c r="E62" s="36"/>
      <c r="F62" s="36"/>
      <c r="G62" s="36"/>
      <c r="H62" s="36"/>
      <c r="I62" s="36"/>
      <c r="J62" s="36"/>
      <c r="K62" s="36"/>
    </row>
    <row r="63" spans="1:11" s="40" customFormat="1" ht="16.5" customHeight="1">
      <c r="A63" s="279"/>
      <c r="B63" s="432"/>
      <c r="C63" s="36"/>
      <c r="D63" s="36"/>
      <c r="E63" s="36"/>
      <c r="F63" s="36"/>
      <c r="G63" s="36"/>
      <c r="H63" s="36"/>
      <c r="I63" s="36"/>
      <c r="J63" s="36"/>
      <c r="K63" s="36"/>
    </row>
    <row r="64" spans="1:11" s="40" customFormat="1" ht="16.5" customHeight="1">
      <c r="A64" s="279"/>
      <c r="B64" s="432"/>
      <c r="C64" s="36"/>
      <c r="D64" s="36"/>
      <c r="E64" s="36"/>
      <c r="F64" s="36"/>
      <c r="G64" s="36"/>
      <c r="H64" s="36"/>
      <c r="I64" s="36"/>
      <c r="J64" s="36"/>
      <c r="K64" s="36"/>
    </row>
    <row r="65" spans="1:11" s="40" customFormat="1" ht="16.5" customHeight="1">
      <c r="A65" s="279"/>
      <c r="B65" s="432"/>
      <c r="C65" s="36"/>
      <c r="D65" s="36"/>
      <c r="E65" s="36"/>
      <c r="F65" s="36"/>
      <c r="G65" s="36"/>
      <c r="H65" s="36"/>
      <c r="I65" s="36"/>
      <c r="J65" s="36"/>
      <c r="K65" s="36"/>
    </row>
    <row r="66" spans="1:11" s="40" customFormat="1" ht="16.5" customHeight="1">
      <c r="A66" s="279"/>
      <c r="B66" s="432"/>
      <c r="C66" s="36"/>
      <c r="D66" s="36"/>
      <c r="E66" s="36"/>
      <c r="F66" s="36"/>
      <c r="G66" s="36"/>
      <c r="H66" s="36"/>
      <c r="I66" s="36"/>
      <c r="J66" s="36"/>
      <c r="K66" s="36"/>
    </row>
    <row r="67" spans="1:11" s="40" customFormat="1" ht="16.5" customHeight="1">
      <c r="A67" s="279"/>
      <c r="B67" s="432"/>
      <c r="C67" s="36"/>
      <c r="D67" s="36"/>
      <c r="E67" s="36"/>
      <c r="F67" s="36"/>
      <c r="G67" s="36"/>
      <c r="H67" s="36"/>
      <c r="I67" s="36"/>
      <c r="J67" s="36"/>
      <c r="K67" s="36"/>
    </row>
    <row r="68" spans="1:11" s="40" customFormat="1" ht="16.5" customHeight="1">
      <c r="A68" s="279"/>
      <c r="B68" s="432"/>
      <c r="C68" s="36"/>
      <c r="D68" s="36"/>
      <c r="E68" s="36"/>
      <c r="F68" s="36"/>
      <c r="G68" s="36"/>
      <c r="H68" s="36"/>
      <c r="I68" s="36"/>
      <c r="J68" s="36"/>
      <c r="K68" s="36"/>
    </row>
    <row r="69" spans="1:11" s="40" customFormat="1" ht="16.5" customHeight="1">
      <c r="A69" s="279"/>
      <c r="B69" s="432"/>
      <c r="C69" s="36"/>
      <c r="D69" s="36"/>
      <c r="E69" s="36"/>
      <c r="F69" s="36"/>
      <c r="G69" s="36"/>
      <c r="H69" s="36"/>
      <c r="I69" s="36"/>
      <c r="J69" s="36"/>
      <c r="K69" s="36"/>
    </row>
    <row r="70" spans="1:11" s="40" customFormat="1" ht="16.5" customHeight="1">
      <c r="A70" s="279"/>
      <c r="B70" s="432"/>
      <c r="C70" s="36"/>
      <c r="D70" s="36"/>
      <c r="E70" s="36"/>
      <c r="F70" s="36"/>
      <c r="G70" s="36"/>
      <c r="H70" s="36"/>
      <c r="I70" s="36"/>
      <c r="J70" s="36"/>
      <c r="K70" s="36"/>
    </row>
    <row r="71" spans="1:11" s="40" customFormat="1" ht="16.5" customHeight="1">
      <c r="A71" s="279"/>
      <c r="B71" s="432"/>
      <c r="C71" s="36"/>
      <c r="D71" s="36"/>
      <c r="E71" s="36"/>
      <c r="F71" s="36"/>
      <c r="G71" s="36"/>
      <c r="H71" s="36"/>
      <c r="I71" s="36"/>
      <c r="J71" s="36"/>
      <c r="K71" s="36"/>
    </row>
    <row r="72" spans="1:11" s="40" customFormat="1" ht="16.5" customHeight="1">
      <c r="A72" s="279"/>
      <c r="B72" s="432"/>
      <c r="C72" s="36"/>
      <c r="D72" s="36"/>
      <c r="E72" s="36"/>
      <c r="F72" s="36"/>
      <c r="G72" s="36"/>
      <c r="H72" s="36"/>
      <c r="I72" s="36"/>
      <c r="J72" s="36"/>
      <c r="K72" s="36"/>
    </row>
    <row r="73" spans="1:11" s="40" customFormat="1" ht="16.5" customHeight="1">
      <c r="A73" s="279"/>
      <c r="B73" s="432"/>
      <c r="C73" s="36"/>
      <c r="D73" s="36"/>
      <c r="E73" s="36"/>
      <c r="F73" s="36"/>
      <c r="G73" s="36"/>
      <c r="H73" s="36"/>
      <c r="I73" s="36"/>
      <c r="J73" s="36"/>
      <c r="K73" s="36"/>
    </row>
    <row r="74" spans="1:11" s="40" customFormat="1" ht="16.5" customHeight="1">
      <c r="A74" s="279"/>
      <c r="B74" s="432"/>
      <c r="C74" s="36"/>
      <c r="D74" s="36"/>
      <c r="E74" s="36"/>
      <c r="F74" s="36"/>
      <c r="G74" s="36"/>
      <c r="H74" s="36"/>
      <c r="I74" s="36"/>
      <c r="J74" s="36"/>
      <c r="K74" s="36"/>
    </row>
    <row r="75" spans="1:11" s="40" customFormat="1" ht="16.5" customHeight="1">
      <c r="A75" s="279"/>
      <c r="B75" s="432"/>
      <c r="C75" s="36"/>
      <c r="D75" s="36"/>
      <c r="E75" s="36"/>
      <c r="F75" s="36"/>
      <c r="G75" s="36"/>
      <c r="H75" s="36"/>
      <c r="I75" s="36"/>
      <c r="J75" s="36"/>
      <c r="K75" s="36"/>
    </row>
    <row r="76" spans="1:11" s="40" customFormat="1" ht="16.5" customHeight="1">
      <c r="A76" s="279"/>
      <c r="B76" s="432"/>
      <c r="C76" s="36"/>
      <c r="D76" s="36"/>
      <c r="E76" s="36"/>
      <c r="F76" s="36"/>
      <c r="G76" s="36"/>
      <c r="H76" s="36"/>
      <c r="I76" s="36"/>
      <c r="J76" s="36"/>
      <c r="K76" s="36"/>
    </row>
    <row r="77" spans="1:11" s="40" customFormat="1" ht="16.5" customHeight="1">
      <c r="A77" s="279"/>
      <c r="B77" s="432"/>
      <c r="C77" s="36"/>
      <c r="D77" s="36"/>
      <c r="E77" s="36"/>
      <c r="F77" s="36"/>
      <c r="G77" s="36"/>
      <c r="H77" s="36"/>
      <c r="I77" s="36"/>
      <c r="J77" s="36"/>
      <c r="K77" s="36"/>
    </row>
    <row r="78" spans="1:11" s="40" customFormat="1" ht="16.5" customHeight="1">
      <c r="A78" s="279"/>
      <c r="B78" s="432"/>
      <c r="C78" s="36"/>
      <c r="D78" s="36"/>
      <c r="E78" s="36"/>
      <c r="F78" s="36"/>
      <c r="G78" s="36"/>
      <c r="H78" s="36"/>
      <c r="I78" s="36"/>
      <c r="J78" s="36"/>
      <c r="K78" s="36"/>
    </row>
    <row r="79" spans="1:11" s="40" customFormat="1" ht="16.5" customHeight="1">
      <c r="A79" s="279"/>
      <c r="B79" s="432"/>
      <c r="C79" s="36"/>
      <c r="D79" s="36"/>
      <c r="E79" s="36"/>
      <c r="F79" s="36"/>
      <c r="G79" s="36"/>
      <c r="H79" s="36"/>
      <c r="I79" s="36"/>
      <c r="J79" s="36"/>
      <c r="K79" s="36"/>
    </row>
    <row r="80" spans="1:11" s="40" customFormat="1" ht="16.5" customHeight="1">
      <c r="A80" s="279"/>
      <c r="B80" s="432"/>
      <c r="C80" s="36"/>
      <c r="D80" s="36"/>
      <c r="E80" s="36"/>
      <c r="F80" s="36"/>
      <c r="G80" s="36"/>
      <c r="H80" s="36"/>
      <c r="I80" s="36"/>
      <c r="J80" s="36"/>
      <c r="K80" s="36"/>
    </row>
    <row r="81" spans="1:11" s="40" customFormat="1" ht="16.5" customHeight="1">
      <c r="A81" s="279"/>
      <c r="B81" s="432"/>
      <c r="C81" s="36"/>
      <c r="D81" s="36"/>
      <c r="E81" s="36"/>
      <c r="F81" s="36"/>
      <c r="G81" s="36"/>
      <c r="H81" s="36"/>
      <c r="I81" s="36"/>
      <c r="J81" s="36"/>
      <c r="K81" s="36"/>
    </row>
    <row r="82" spans="1:11" s="40" customFormat="1" ht="16.5" customHeight="1">
      <c r="A82" s="279"/>
      <c r="B82" s="36"/>
      <c r="C82" s="36"/>
      <c r="D82" s="36"/>
      <c r="E82" s="36"/>
      <c r="F82" s="36"/>
      <c r="G82" s="36"/>
      <c r="H82" s="36"/>
      <c r="I82" s="36"/>
      <c r="J82" s="36"/>
      <c r="K82" s="36"/>
    </row>
    <row r="83" spans="1:5" ht="16.5" customHeight="1">
      <c r="A83" s="601"/>
      <c r="B83" s="602"/>
      <c r="C83" s="602"/>
      <c r="D83" s="602"/>
      <c r="E83" s="602"/>
    </row>
    <row r="84" spans="1:5" ht="16.5" customHeight="1">
      <c r="A84" s="601"/>
      <c r="B84" s="603"/>
      <c r="C84" s="603"/>
      <c r="D84" s="603"/>
      <c r="E84" s="603"/>
    </row>
  </sheetData>
  <sheetProtection/>
  <mergeCells count="5">
    <mergeCell ref="A1:K1"/>
    <mergeCell ref="I3:K3"/>
    <mergeCell ref="F4:K4"/>
    <mergeCell ref="F5:H5"/>
    <mergeCell ref="A2:K2"/>
  </mergeCells>
  <printOptions/>
  <pageMargins left="0.7" right="0.7" top="0.75" bottom="0.75" header="0.3" footer="0.3"/>
  <pageSetup fitToHeight="1" fitToWidth="1" horizontalDpi="600" verticalDpi="600" orientation="portrait" scale="70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zoomScalePageLayoutView="0" workbookViewId="0" topLeftCell="A1">
      <selection activeCell="A1" sqref="A1:I1"/>
    </sheetView>
  </sheetViews>
  <sheetFormatPr defaultColWidth="9.140625" defaultRowHeight="21" customHeight="1"/>
  <cols>
    <col min="1" max="1" width="15.57421875" style="9" customWidth="1"/>
    <col min="2" max="2" width="16.00390625" style="9" customWidth="1"/>
    <col min="3" max="3" width="12.00390625" style="9" customWidth="1"/>
    <col min="4" max="5" width="12.28125" style="9" customWidth="1"/>
    <col min="6" max="6" width="14.8515625" style="9" customWidth="1"/>
    <col min="7" max="7" width="15.8515625" style="9" customWidth="1"/>
    <col min="8" max="8" width="14.57421875" style="9" customWidth="1"/>
    <col min="9" max="9" width="11.57421875" style="9" bestFit="1" customWidth="1"/>
    <col min="10" max="16384" width="9.140625" style="9" customWidth="1"/>
  </cols>
  <sheetData>
    <row r="1" spans="1:9" ht="12.75">
      <c r="A1" s="1706" t="s">
        <v>883</v>
      </c>
      <c r="B1" s="1706"/>
      <c r="C1" s="1706"/>
      <c r="D1" s="1706"/>
      <c r="E1" s="1706"/>
      <c r="F1" s="1706"/>
      <c r="G1" s="1706"/>
      <c r="H1" s="1706"/>
      <c r="I1" s="1706"/>
    </row>
    <row r="2" spans="1:9" ht="15.75">
      <c r="A2" s="1722" t="s">
        <v>87</v>
      </c>
      <c r="B2" s="1722"/>
      <c r="C2" s="1722"/>
      <c r="D2" s="1722"/>
      <c r="E2" s="1722"/>
      <c r="F2" s="1722"/>
      <c r="G2" s="1722"/>
      <c r="H2" s="1722"/>
      <c r="I2" s="1722"/>
    </row>
    <row r="3" spans="1:9" ht="13.5" thickBot="1">
      <c r="A3" s="1964" t="s">
        <v>231</v>
      </c>
      <c r="B3" s="1964"/>
      <c r="C3" s="1964"/>
      <c r="D3" s="1964"/>
      <c r="E3" s="1964"/>
      <c r="F3" s="1964"/>
      <c r="G3" s="1964"/>
      <c r="H3" s="1964"/>
      <c r="I3" s="1964"/>
    </row>
    <row r="4" spans="1:9" ht="21" customHeight="1" thickBot="1" thickTop="1">
      <c r="A4" s="844" t="s">
        <v>723</v>
      </c>
      <c r="B4" s="845" t="s">
        <v>434</v>
      </c>
      <c r="C4" s="845" t="s">
        <v>50</v>
      </c>
      <c r="D4" s="845" t="s">
        <v>741</v>
      </c>
      <c r="E4" s="845" t="s">
        <v>51</v>
      </c>
      <c r="F4" s="846" t="s">
        <v>784</v>
      </c>
      <c r="G4" s="846" t="s">
        <v>758</v>
      </c>
      <c r="H4" s="846" t="s">
        <v>471</v>
      </c>
      <c r="I4" s="847" t="s">
        <v>1200</v>
      </c>
    </row>
    <row r="5" spans="1:9" ht="21" customHeight="1" thickTop="1">
      <c r="A5" s="848" t="s">
        <v>872</v>
      </c>
      <c r="B5" s="1298">
        <v>980.096</v>
      </c>
      <c r="C5" s="1278">
        <v>957.5</v>
      </c>
      <c r="D5" s="1278">
        <v>2133.8</v>
      </c>
      <c r="E5" s="1278">
        <v>3417.43</v>
      </c>
      <c r="F5" s="1278">
        <v>3939.5</v>
      </c>
      <c r="G5" s="1278">
        <v>2628.646</v>
      </c>
      <c r="H5" s="1278">
        <v>3023.9850000000006</v>
      </c>
      <c r="I5" s="1299">
        <v>3350.8</v>
      </c>
    </row>
    <row r="6" spans="1:9" ht="21" customHeight="1">
      <c r="A6" s="848" t="s">
        <v>873</v>
      </c>
      <c r="B6" s="1300">
        <v>977.561</v>
      </c>
      <c r="C6" s="1301">
        <v>1207.954</v>
      </c>
      <c r="D6" s="1301">
        <v>1655.209</v>
      </c>
      <c r="E6" s="1301">
        <v>2820.1</v>
      </c>
      <c r="F6" s="1301">
        <v>4235.2</v>
      </c>
      <c r="G6" s="1301">
        <v>4914.036</v>
      </c>
      <c r="H6" s="1301">
        <v>5135.26</v>
      </c>
      <c r="I6" s="1302">
        <v>3193.1</v>
      </c>
    </row>
    <row r="7" spans="1:9" ht="21" customHeight="1">
      <c r="A7" s="848" t="s">
        <v>874</v>
      </c>
      <c r="B7" s="1300">
        <v>907.879</v>
      </c>
      <c r="C7" s="1301">
        <v>865.719</v>
      </c>
      <c r="D7" s="1301">
        <v>2411.6</v>
      </c>
      <c r="E7" s="1301">
        <v>1543.517</v>
      </c>
      <c r="F7" s="1301">
        <v>4145.5</v>
      </c>
      <c r="G7" s="1301">
        <v>4589.347</v>
      </c>
      <c r="H7" s="1301">
        <v>3823.28</v>
      </c>
      <c r="I7" s="1302">
        <v>2878.583504</v>
      </c>
    </row>
    <row r="8" spans="1:9" ht="21" customHeight="1">
      <c r="A8" s="848" t="s">
        <v>875</v>
      </c>
      <c r="B8" s="1300">
        <v>1103.189</v>
      </c>
      <c r="C8" s="1301">
        <v>1188.259</v>
      </c>
      <c r="D8" s="1301">
        <v>2065.7</v>
      </c>
      <c r="E8" s="1301">
        <v>1571.367</v>
      </c>
      <c r="F8" s="1301">
        <v>3894.8</v>
      </c>
      <c r="G8" s="1301">
        <v>2064.913</v>
      </c>
      <c r="H8" s="1301">
        <v>3673.03</v>
      </c>
      <c r="I8" s="1302">
        <v>4227.299999999999</v>
      </c>
    </row>
    <row r="9" spans="1:9" ht="21" customHeight="1">
      <c r="A9" s="848" t="s">
        <v>876</v>
      </c>
      <c r="B9" s="1300">
        <v>1583.675</v>
      </c>
      <c r="C9" s="1301">
        <v>1661.361</v>
      </c>
      <c r="D9" s="1301">
        <v>2859.9</v>
      </c>
      <c r="E9" s="1301">
        <v>2301.56</v>
      </c>
      <c r="F9" s="1301">
        <v>4767.4</v>
      </c>
      <c r="G9" s="1301">
        <v>3784.984</v>
      </c>
      <c r="H9" s="1301">
        <v>5468.766</v>
      </c>
      <c r="I9" s="1302">
        <v>3117</v>
      </c>
    </row>
    <row r="10" spans="1:9" ht="21" customHeight="1">
      <c r="A10" s="848" t="s">
        <v>877</v>
      </c>
      <c r="B10" s="1300">
        <v>1156.237</v>
      </c>
      <c r="C10" s="1301">
        <v>1643.985</v>
      </c>
      <c r="D10" s="1301">
        <v>3805.5</v>
      </c>
      <c r="E10" s="1301">
        <v>2016.824</v>
      </c>
      <c r="F10" s="1301">
        <v>4917.8</v>
      </c>
      <c r="G10" s="1301">
        <v>4026.84</v>
      </c>
      <c r="H10" s="1301">
        <v>5113.109</v>
      </c>
      <c r="I10" s="1302">
        <v>1084</v>
      </c>
    </row>
    <row r="11" spans="1:9" ht="21" customHeight="1">
      <c r="A11" s="848" t="s">
        <v>878</v>
      </c>
      <c r="B11" s="1300">
        <v>603.806</v>
      </c>
      <c r="C11" s="1301">
        <v>716.981</v>
      </c>
      <c r="D11" s="1301">
        <v>2962.1</v>
      </c>
      <c r="E11" s="1301">
        <v>2007.5</v>
      </c>
      <c r="F11" s="1301">
        <v>5107.5</v>
      </c>
      <c r="G11" s="1301">
        <v>5404.078</v>
      </c>
      <c r="H11" s="1301">
        <v>5923.4</v>
      </c>
      <c r="I11" s="1459">
        <v>3693.200732</v>
      </c>
    </row>
    <row r="12" spans="1:9" ht="21" customHeight="1">
      <c r="A12" s="848" t="s">
        <v>879</v>
      </c>
      <c r="B12" s="1300">
        <v>603.011</v>
      </c>
      <c r="C12" s="1301">
        <v>1428.479</v>
      </c>
      <c r="D12" s="1301">
        <v>1963.1</v>
      </c>
      <c r="E12" s="1301">
        <v>2480.095</v>
      </c>
      <c r="F12" s="1301">
        <v>3755.8</v>
      </c>
      <c r="G12" s="1301">
        <v>4548.177</v>
      </c>
      <c r="H12" s="1301">
        <v>5524.553</v>
      </c>
      <c r="I12" s="1459">
        <v>2894.6</v>
      </c>
    </row>
    <row r="13" spans="1:9" ht="21" customHeight="1">
      <c r="A13" s="848" t="s">
        <v>880</v>
      </c>
      <c r="B13" s="1300">
        <v>1398.554</v>
      </c>
      <c r="C13" s="1301">
        <v>2052.853</v>
      </c>
      <c r="D13" s="1301">
        <v>3442.1</v>
      </c>
      <c r="E13" s="1301">
        <v>3768.18</v>
      </c>
      <c r="F13" s="1301">
        <v>4382.1</v>
      </c>
      <c r="G13" s="1301">
        <v>4505.977</v>
      </c>
      <c r="H13" s="1301">
        <v>4638.701</v>
      </c>
      <c r="I13" s="1459">
        <v>3614.076429</v>
      </c>
    </row>
    <row r="14" spans="1:9" ht="21" customHeight="1">
      <c r="A14" s="848" t="s">
        <v>599</v>
      </c>
      <c r="B14" s="1300">
        <v>916.412</v>
      </c>
      <c r="C14" s="1301">
        <v>2714.843</v>
      </c>
      <c r="D14" s="1301">
        <v>3420.2</v>
      </c>
      <c r="E14" s="1301">
        <v>3495.035</v>
      </c>
      <c r="F14" s="1301">
        <v>3427.2</v>
      </c>
      <c r="G14" s="1301">
        <v>3263.921</v>
      </c>
      <c r="H14" s="1301">
        <v>5139.568</v>
      </c>
      <c r="I14" s="1459"/>
    </row>
    <row r="15" spans="1:9" ht="21" customHeight="1">
      <c r="A15" s="848" t="s">
        <v>600</v>
      </c>
      <c r="B15" s="1300">
        <v>1181.457</v>
      </c>
      <c r="C15" s="1301">
        <v>1711.2</v>
      </c>
      <c r="D15" s="1301">
        <v>2205.73</v>
      </c>
      <c r="E15" s="1301">
        <v>3452.1</v>
      </c>
      <c r="F15" s="1301">
        <v>3016.2</v>
      </c>
      <c r="G15" s="1301">
        <v>4066.715</v>
      </c>
      <c r="H15" s="1301">
        <v>5497.373</v>
      </c>
      <c r="I15" s="1459"/>
    </row>
    <row r="16" spans="1:9" ht="21" customHeight="1">
      <c r="A16" s="848" t="s">
        <v>601</v>
      </c>
      <c r="B16" s="1300">
        <v>1394</v>
      </c>
      <c r="C16" s="1301">
        <v>1571.796</v>
      </c>
      <c r="D16" s="1301">
        <v>3091.435</v>
      </c>
      <c r="E16" s="1301">
        <v>4253.095</v>
      </c>
      <c r="F16" s="1303">
        <v>2113.92</v>
      </c>
      <c r="G16" s="1303">
        <v>3970.419</v>
      </c>
      <c r="H16" s="1301">
        <v>7717.93</v>
      </c>
      <c r="I16" s="1459"/>
    </row>
    <row r="17" spans="1:9" ht="21" customHeight="1" thickBot="1">
      <c r="A17" s="849" t="s">
        <v>604</v>
      </c>
      <c r="B17" s="1304">
        <v>12805.877000000002</v>
      </c>
      <c r="C17" s="1305">
        <v>17720.93</v>
      </c>
      <c r="D17" s="1305">
        <v>32016.374</v>
      </c>
      <c r="E17" s="1305">
        <v>33126.803</v>
      </c>
      <c r="F17" s="1305">
        <v>47702.91999999999</v>
      </c>
      <c r="G17" s="1305">
        <v>47768.05300000001</v>
      </c>
      <c r="H17" s="1305">
        <v>60678.955</v>
      </c>
      <c r="I17" s="1306">
        <v>28052.660665</v>
      </c>
    </row>
    <row r="18" spans="1:9" ht="21" customHeight="1" thickTop="1">
      <c r="A18" s="840" t="s">
        <v>52</v>
      </c>
      <c r="B18" s="840"/>
      <c r="C18" s="840"/>
      <c r="D18" s="841"/>
      <c r="E18" s="840"/>
      <c r="F18" s="840"/>
      <c r="G18" s="841"/>
      <c r="H18" s="842"/>
      <c r="I18" s="842"/>
    </row>
    <row r="19" spans="1:9" ht="21" customHeight="1">
      <c r="A19" s="840"/>
      <c r="B19" s="840"/>
      <c r="C19" s="840"/>
      <c r="D19" s="841"/>
      <c r="E19" s="840"/>
      <c r="F19" s="840"/>
      <c r="G19" s="843"/>
      <c r="H19" s="842"/>
      <c r="I19" s="1681"/>
    </row>
  </sheetData>
  <sheetProtection/>
  <mergeCells count="3">
    <mergeCell ref="A3:I3"/>
    <mergeCell ref="A1:I1"/>
    <mergeCell ref="A2:I2"/>
  </mergeCells>
  <printOptions/>
  <pageMargins left="0.7" right="0.7" top="0.75" bottom="0.75" header="0.3" footer="0.3"/>
  <pageSetup fitToHeight="1" fitToWidth="1" horizontalDpi="600" verticalDpi="600" orientation="portrait" scale="75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7"/>
  <sheetViews>
    <sheetView zoomScalePageLayoutView="0" workbookViewId="0" topLeftCell="A1">
      <selection activeCell="A1" sqref="A1:M1"/>
    </sheetView>
  </sheetViews>
  <sheetFormatPr defaultColWidth="9.140625" defaultRowHeight="12.75"/>
  <cols>
    <col min="1" max="1" width="9.140625" style="40" customWidth="1"/>
    <col min="2" max="2" width="3.28125" style="40" customWidth="1"/>
    <col min="3" max="3" width="4.8515625" style="40" customWidth="1"/>
    <col min="4" max="4" width="6.140625" style="40" customWidth="1"/>
    <col min="5" max="5" width="5.28125" style="40" customWidth="1"/>
    <col min="6" max="6" width="26.140625" style="40" customWidth="1"/>
    <col min="7" max="16384" width="9.140625" style="40" customWidth="1"/>
  </cols>
  <sheetData>
    <row r="1" spans="1:13" ht="12.75">
      <c r="A1" s="1743" t="s">
        <v>884</v>
      </c>
      <c r="B1" s="1743"/>
      <c r="C1" s="1743"/>
      <c r="D1" s="1743"/>
      <c r="E1" s="1743"/>
      <c r="F1" s="1743"/>
      <c r="G1" s="1743"/>
      <c r="H1" s="1743"/>
      <c r="I1" s="1743"/>
      <c r="J1" s="1743"/>
      <c r="K1" s="1743"/>
      <c r="L1" s="1743"/>
      <c r="M1" s="1743"/>
    </row>
    <row r="2" spans="1:13" ht="16.5" thickBot="1">
      <c r="A2" s="1742" t="s">
        <v>432</v>
      </c>
      <c r="B2" s="1742"/>
      <c r="C2" s="1742"/>
      <c r="D2" s="1742"/>
      <c r="E2" s="1742"/>
      <c r="F2" s="1742"/>
      <c r="G2" s="1742"/>
      <c r="H2" s="1742"/>
      <c r="I2" s="1742"/>
      <c r="J2" s="1742"/>
      <c r="K2" s="1742"/>
      <c r="L2" s="1742"/>
      <c r="M2" s="1742"/>
    </row>
    <row r="3" spans="1:13" ht="13.5" thickTop="1">
      <c r="A3" s="36"/>
      <c r="B3" s="1965" t="s">
        <v>739</v>
      </c>
      <c r="C3" s="1966"/>
      <c r="D3" s="1966"/>
      <c r="E3" s="1966"/>
      <c r="F3" s="1967"/>
      <c r="G3" s="1966" t="s">
        <v>758</v>
      </c>
      <c r="H3" s="1967"/>
      <c r="I3" s="1966" t="s">
        <v>471</v>
      </c>
      <c r="J3" s="1967"/>
      <c r="K3" s="1923" t="s">
        <v>44</v>
      </c>
      <c r="L3" s="1974" t="s">
        <v>86</v>
      </c>
      <c r="M3" s="1975"/>
    </row>
    <row r="4" spans="1:13" ht="12.75">
      <c r="A4" s="36"/>
      <c r="B4" s="1968"/>
      <c r="C4" s="1969"/>
      <c r="D4" s="1969"/>
      <c r="E4" s="1969"/>
      <c r="F4" s="1970"/>
      <c r="G4" s="1972"/>
      <c r="H4" s="1973"/>
      <c r="I4" s="1972"/>
      <c r="J4" s="1973"/>
      <c r="K4" s="1822"/>
      <c r="L4" s="1758" t="s">
        <v>1496</v>
      </c>
      <c r="M4" s="1759"/>
    </row>
    <row r="5" spans="1:13" ht="15.75">
      <c r="A5" s="36"/>
      <c r="B5" s="1971"/>
      <c r="C5" s="1972"/>
      <c r="D5" s="1972"/>
      <c r="E5" s="1972"/>
      <c r="F5" s="1973"/>
      <c r="G5" s="1460" t="s">
        <v>1497</v>
      </c>
      <c r="H5" s="1460" t="s">
        <v>814</v>
      </c>
      <c r="I5" s="1460" t="s">
        <v>1497</v>
      </c>
      <c r="J5" s="1460" t="s">
        <v>814</v>
      </c>
      <c r="K5" s="1460" t="s">
        <v>1497</v>
      </c>
      <c r="L5" s="1460" t="s">
        <v>45</v>
      </c>
      <c r="M5" s="1461" t="s">
        <v>110</v>
      </c>
    </row>
    <row r="6" spans="1:13" ht="12.75">
      <c r="A6" s="36"/>
      <c r="B6" s="151" t="s">
        <v>815</v>
      </c>
      <c r="C6" s="36"/>
      <c r="D6" s="36"/>
      <c r="E6" s="36"/>
      <c r="F6" s="36"/>
      <c r="G6" s="1392">
        <v>-15204.1</v>
      </c>
      <c r="H6" s="1392">
        <v>-12936.4</v>
      </c>
      <c r="I6" s="1392">
        <v>41948</v>
      </c>
      <c r="J6" s="1392">
        <v>75979.20000000007</v>
      </c>
      <c r="K6" s="1392">
        <v>22232.04</v>
      </c>
      <c r="L6" s="1392">
        <v>-375.89926401431194</v>
      </c>
      <c r="M6" s="1393">
        <v>-47.0009535615524</v>
      </c>
    </row>
    <row r="7" spans="1:13" ht="12.75">
      <c r="A7" s="36"/>
      <c r="B7" s="151"/>
      <c r="C7" s="36" t="s">
        <v>819</v>
      </c>
      <c r="D7" s="36"/>
      <c r="E7" s="36"/>
      <c r="F7" s="36"/>
      <c r="G7" s="1392">
        <v>50618.7</v>
      </c>
      <c r="H7" s="1392">
        <v>68701.5</v>
      </c>
      <c r="I7" s="1392">
        <v>60598.2</v>
      </c>
      <c r="J7" s="1392">
        <v>81511.8</v>
      </c>
      <c r="K7" s="1392">
        <v>63297.7</v>
      </c>
      <c r="L7" s="1392">
        <v>19.71504602054182</v>
      </c>
      <c r="M7" s="1394">
        <v>4.454752781435758</v>
      </c>
    </row>
    <row r="8" spans="1:13" ht="12.75">
      <c r="A8" s="36"/>
      <c r="B8" s="151"/>
      <c r="C8" s="36"/>
      <c r="D8" s="36" t="s">
        <v>820</v>
      </c>
      <c r="E8" s="36"/>
      <c r="F8" s="36"/>
      <c r="G8" s="1392">
        <v>0</v>
      </c>
      <c r="H8" s="1392">
        <v>0</v>
      </c>
      <c r="I8" s="1392">
        <v>0</v>
      </c>
      <c r="J8" s="1392">
        <v>0</v>
      </c>
      <c r="K8" s="1392">
        <v>0</v>
      </c>
      <c r="L8" s="1395" t="s">
        <v>782</v>
      </c>
      <c r="M8" s="1396" t="s">
        <v>782</v>
      </c>
    </row>
    <row r="9" spans="1:13" ht="12.75">
      <c r="A9" s="36"/>
      <c r="B9" s="151"/>
      <c r="C9" s="36"/>
      <c r="D9" s="36" t="s">
        <v>821</v>
      </c>
      <c r="E9" s="36"/>
      <c r="F9" s="36"/>
      <c r="G9" s="1392">
        <v>50618.7</v>
      </c>
      <c r="H9" s="1392">
        <v>68701.5</v>
      </c>
      <c r="I9" s="1392">
        <v>60598.2</v>
      </c>
      <c r="J9" s="1392">
        <v>81511.8</v>
      </c>
      <c r="K9" s="1392">
        <v>63297.7</v>
      </c>
      <c r="L9" s="1392">
        <v>19.71504602054182</v>
      </c>
      <c r="M9" s="1394">
        <v>4.454752781435758</v>
      </c>
    </row>
    <row r="10" spans="1:13" ht="12.75">
      <c r="A10" s="36"/>
      <c r="B10" s="151"/>
      <c r="C10" s="36" t="s">
        <v>822</v>
      </c>
      <c r="D10" s="36"/>
      <c r="E10" s="36"/>
      <c r="F10" s="36"/>
      <c r="G10" s="1392">
        <v>-282656.4</v>
      </c>
      <c r="H10" s="1392">
        <v>-388371.4</v>
      </c>
      <c r="I10" s="1392">
        <v>-334647.8</v>
      </c>
      <c r="J10" s="1392">
        <v>-454653.1</v>
      </c>
      <c r="K10" s="1392">
        <v>-401732.4</v>
      </c>
      <c r="L10" s="1392">
        <v>18.39385204085241</v>
      </c>
      <c r="M10" s="1394">
        <v>20.04632930501859</v>
      </c>
    </row>
    <row r="11" spans="1:13" ht="12.75">
      <c r="A11" s="36"/>
      <c r="B11" s="151"/>
      <c r="C11" s="36"/>
      <c r="D11" s="36" t="s">
        <v>820</v>
      </c>
      <c r="E11" s="36"/>
      <c r="F11" s="36"/>
      <c r="G11" s="1392">
        <v>-52353.8</v>
      </c>
      <c r="H11" s="1392">
        <v>-75076.2</v>
      </c>
      <c r="I11" s="1392">
        <v>-67384.9</v>
      </c>
      <c r="J11" s="1392">
        <v>-92255.6</v>
      </c>
      <c r="K11" s="1392">
        <v>-78613</v>
      </c>
      <c r="L11" s="1392">
        <v>28.710618904453924</v>
      </c>
      <c r="M11" s="1394">
        <v>16.662635100742165</v>
      </c>
    </row>
    <row r="12" spans="1:13" ht="12.75">
      <c r="A12" s="36"/>
      <c r="B12" s="151"/>
      <c r="C12" s="36"/>
      <c r="D12" s="36" t="s">
        <v>821</v>
      </c>
      <c r="E12" s="36"/>
      <c r="F12" s="36"/>
      <c r="G12" s="1392">
        <v>-230302.6</v>
      </c>
      <c r="H12" s="1392">
        <v>-313295.2</v>
      </c>
      <c r="I12" s="1392">
        <v>-267262.9</v>
      </c>
      <c r="J12" s="1392">
        <v>-362397.5</v>
      </c>
      <c r="K12" s="1392">
        <v>-323119.4</v>
      </c>
      <c r="L12" s="1392">
        <v>16.048581301296664</v>
      </c>
      <c r="M12" s="1394">
        <v>20.899458922282136</v>
      </c>
    </row>
    <row r="13" spans="1:13" ht="12.75">
      <c r="A13" s="36"/>
      <c r="B13" s="151"/>
      <c r="C13" s="36" t="s">
        <v>823</v>
      </c>
      <c r="D13" s="36"/>
      <c r="E13" s="36"/>
      <c r="F13" s="36"/>
      <c r="G13" s="1392">
        <v>-232037.7</v>
      </c>
      <c r="H13" s="1392">
        <v>-319669.9</v>
      </c>
      <c r="I13" s="1392">
        <v>-274049.6</v>
      </c>
      <c r="J13" s="1392">
        <v>-373141.3</v>
      </c>
      <c r="K13" s="1392">
        <v>-338434.7</v>
      </c>
      <c r="L13" s="1392">
        <v>18.105635420451065</v>
      </c>
      <c r="M13" s="1394">
        <v>23.493958757830725</v>
      </c>
    </row>
    <row r="14" spans="1:13" ht="12.75">
      <c r="A14" s="36"/>
      <c r="B14" s="151"/>
      <c r="C14" s="36" t="s">
        <v>824</v>
      </c>
      <c r="D14" s="36"/>
      <c r="E14" s="36"/>
      <c r="F14" s="36"/>
      <c r="G14" s="1392">
        <v>-8247.2</v>
      </c>
      <c r="H14" s="1392">
        <v>-8674.599999999991</v>
      </c>
      <c r="I14" s="1392">
        <v>12487.5</v>
      </c>
      <c r="J14" s="1392">
        <v>14057</v>
      </c>
      <c r="K14" s="1392">
        <v>4562.800000000014</v>
      </c>
      <c r="L14" s="1392">
        <v>-251.41502570569403</v>
      </c>
      <c r="M14" s="1394">
        <v>-63.46106106106095</v>
      </c>
    </row>
    <row r="15" spans="1:13" ht="12.75">
      <c r="A15" s="36"/>
      <c r="B15" s="151"/>
      <c r="C15" s="36"/>
      <c r="D15" s="36" t="s">
        <v>786</v>
      </c>
      <c r="E15" s="36"/>
      <c r="F15" s="36"/>
      <c r="G15" s="1392">
        <v>38752.8</v>
      </c>
      <c r="H15" s="1392">
        <v>53012.5</v>
      </c>
      <c r="I15" s="1392">
        <v>52370.5</v>
      </c>
      <c r="J15" s="1392">
        <v>72351.5</v>
      </c>
      <c r="K15" s="1392">
        <v>69005.3</v>
      </c>
      <c r="L15" s="1392">
        <v>35.13991247084081</v>
      </c>
      <c r="M15" s="1394">
        <v>31.76368375325802</v>
      </c>
    </row>
    <row r="16" spans="1:13" ht="12.75">
      <c r="A16" s="36"/>
      <c r="B16" s="151"/>
      <c r="C16" s="36"/>
      <c r="D16" s="36"/>
      <c r="E16" s="36" t="s">
        <v>825</v>
      </c>
      <c r="F16" s="36"/>
      <c r="G16" s="1392">
        <v>18628.8</v>
      </c>
      <c r="H16" s="1392">
        <v>24610.7</v>
      </c>
      <c r="I16" s="1392">
        <v>24003.7</v>
      </c>
      <c r="J16" s="1392">
        <v>30703.8</v>
      </c>
      <c r="K16" s="1392">
        <v>24848</v>
      </c>
      <c r="L16" s="1392">
        <v>28.852636777462862</v>
      </c>
      <c r="M16" s="1394">
        <v>3.517374404779261</v>
      </c>
    </row>
    <row r="17" spans="1:13" ht="12.75">
      <c r="A17" s="36"/>
      <c r="B17" s="151"/>
      <c r="C17" s="36"/>
      <c r="D17" s="36"/>
      <c r="E17" s="36" t="s">
        <v>826</v>
      </c>
      <c r="F17" s="36"/>
      <c r="G17" s="1392">
        <v>4602.7</v>
      </c>
      <c r="H17" s="1392">
        <v>5534.6</v>
      </c>
      <c r="I17" s="1392">
        <v>6594.3</v>
      </c>
      <c r="J17" s="1392">
        <v>10071.4</v>
      </c>
      <c r="K17" s="1392">
        <v>13319.2</v>
      </c>
      <c r="L17" s="1392">
        <v>43.27025441588634</v>
      </c>
      <c r="M17" s="1394">
        <v>101.98049830914579</v>
      </c>
    </row>
    <row r="18" spans="1:13" ht="12.75">
      <c r="A18" s="36"/>
      <c r="B18" s="151"/>
      <c r="C18" s="36"/>
      <c r="D18" s="36"/>
      <c r="E18" s="36" t="s">
        <v>821</v>
      </c>
      <c r="F18" s="36"/>
      <c r="G18" s="1392">
        <v>15521.3</v>
      </c>
      <c r="H18" s="1392">
        <v>22867.2</v>
      </c>
      <c r="I18" s="1392">
        <v>21772.5</v>
      </c>
      <c r="J18" s="1392">
        <v>31576.3</v>
      </c>
      <c r="K18" s="1392">
        <v>30838.1</v>
      </c>
      <c r="L18" s="1392">
        <v>40.2749769671355</v>
      </c>
      <c r="M18" s="1394">
        <v>41.63784590653347</v>
      </c>
    </row>
    <row r="19" spans="1:13" ht="12.75">
      <c r="A19" s="36"/>
      <c r="B19" s="151"/>
      <c r="C19" s="36"/>
      <c r="D19" s="36" t="s">
        <v>787</v>
      </c>
      <c r="E19" s="36"/>
      <c r="F19" s="36"/>
      <c r="G19" s="1392">
        <v>-47000</v>
      </c>
      <c r="H19" s="1392">
        <v>-61687.1</v>
      </c>
      <c r="I19" s="1392">
        <v>-39883</v>
      </c>
      <c r="J19" s="1392">
        <v>-58294.5</v>
      </c>
      <c r="K19" s="1392">
        <v>-64442.5</v>
      </c>
      <c r="L19" s="1392">
        <v>-15.142553191489355</v>
      </c>
      <c r="M19" s="1394">
        <v>61.57886818945417</v>
      </c>
    </row>
    <row r="20" spans="1:13" ht="12.75">
      <c r="A20" s="36"/>
      <c r="B20" s="151"/>
      <c r="C20" s="36"/>
      <c r="D20" s="36"/>
      <c r="E20" s="36" t="s">
        <v>837</v>
      </c>
      <c r="F20" s="36"/>
      <c r="G20" s="1392">
        <v>-13285.6</v>
      </c>
      <c r="H20" s="1392">
        <v>-18604.7</v>
      </c>
      <c r="I20" s="1392">
        <v>-15567.2</v>
      </c>
      <c r="J20" s="1392">
        <v>-22292.3</v>
      </c>
      <c r="K20" s="1392">
        <v>-24639.7</v>
      </c>
      <c r="L20" s="1392">
        <v>17.173481062202697</v>
      </c>
      <c r="M20" s="1394">
        <v>58.27958785137983</v>
      </c>
    </row>
    <row r="21" spans="1:13" ht="12.75">
      <c r="A21" s="36"/>
      <c r="B21" s="151"/>
      <c r="C21" s="36"/>
      <c r="D21" s="36"/>
      <c r="E21" s="36" t="s">
        <v>825</v>
      </c>
      <c r="F21" s="36"/>
      <c r="G21" s="1392">
        <v>-22164.9</v>
      </c>
      <c r="H21" s="1392">
        <v>-27642.9</v>
      </c>
      <c r="I21" s="1392">
        <v>-16921</v>
      </c>
      <c r="J21" s="1392">
        <v>-25769.7</v>
      </c>
      <c r="K21" s="1392">
        <v>-29682.2</v>
      </c>
      <c r="L21" s="1392">
        <v>-23.658577300145723</v>
      </c>
      <c r="M21" s="1394">
        <v>75.41634655162224</v>
      </c>
    </row>
    <row r="22" spans="1:13" ht="12.75">
      <c r="A22" s="36"/>
      <c r="B22" s="151"/>
      <c r="C22" s="36"/>
      <c r="D22" s="36"/>
      <c r="E22" s="36"/>
      <c r="F22" s="64" t="s">
        <v>788</v>
      </c>
      <c r="G22" s="1392">
        <v>-5737.8</v>
      </c>
      <c r="H22" s="1392">
        <v>-7166.7</v>
      </c>
      <c r="I22" s="1392">
        <v>-4370.5</v>
      </c>
      <c r="J22" s="1392">
        <v>-6371.7</v>
      </c>
      <c r="K22" s="1392">
        <v>-7299.4</v>
      </c>
      <c r="L22" s="1392">
        <v>-23.82969082226637</v>
      </c>
      <c r="M22" s="1394">
        <v>67.01521565038325</v>
      </c>
    </row>
    <row r="23" spans="1:13" ht="12.75">
      <c r="A23" s="36"/>
      <c r="B23" s="151"/>
      <c r="C23" s="36"/>
      <c r="D23" s="36"/>
      <c r="E23" s="36" t="s">
        <v>789</v>
      </c>
      <c r="F23" s="36"/>
      <c r="G23" s="1392">
        <v>-919.2</v>
      </c>
      <c r="H23" s="1392">
        <v>-1154.6</v>
      </c>
      <c r="I23" s="1392">
        <v>-1203.8</v>
      </c>
      <c r="J23" s="1392">
        <v>-1566.4</v>
      </c>
      <c r="K23" s="1392">
        <v>-754.4</v>
      </c>
      <c r="L23" s="1395">
        <v>30.96170583115753</v>
      </c>
      <c r="M23" s="1394">
        <v>-37.331782688154185</v>
      </c>
    </row>
    <row r="24" spans="1:13" ht="12.75">
      <c r="A24" s="36"/>
      <c r="B24" s="151"/>
      <c r="C24" s="36"/>
      <c r="D24" s="36"/>
      <c r="E24" s="36" t="s">
        <v>821</v>
      </c>
      <c r="F24" s="36"/>
      <c r="G24" s="1392">
        <v>-10630.3</v>
      </c>
      <c r="H24" s="1392">
        <v>-14284.9</v>
      </c>
      <c r="I24" s="1392">
        <v>-6191</v>
      </c>
      <c r="J24" s="1392">
        <v>-8666.1</v>
      </c>
      <c r="K24" s="1392">
        <v>-9366.2</v>
      </c>
      <c r="L24" s="1392">
        <v>-41.76081578130438</v>
      </c>
      <c r="M24" s="1394">
        <v>51.28735260862544</v>
      </c>
    </row>
    <row r="25" spans="1:13" ht="12.75">
      <c r="A25" s="850"/>
      <c r="B25" s="151"/>
      <c r="C25" s="36" t="s">
        <v>838</v>
      </c>
      <c r="D25" s="36"/>
      <c r="E25" s="36"/>
      <c r="F25" s="36"/>
      <c r="G25" s="1392">
        <v>-240284.9</v>
      </c>
      <c r="H25" s="1392">
        <v>-328344.5</v>
      </c>
      <c r="I25" s="1392">
        <v>-261562.1</v>
      </c>
      <c r="J25" s="1392">
        <v>-359084.3</v>
      </c>
      <c r="K25" s="1392">
        <v>-333871.9</v>
      </c>
      <c r="L25" s="1392">
        <v>8.854988390864335</v>
      </c>
      <c r="M25" s="1394">
        <v>27.6453660526506</v>
      </c>
    </row>
    <row r="26" spans="1:13" ht="12.75">
      <c r="A26" s="36"/>
      <c r="B26" s="151"/>
      <c r="C26" s="36" t="s">
        <v>850</v>
      </c>
      <c r="D26" s="36"/>
      <c r="E26" s="36"/>
      <c r="F26" s="36"/>
      <c r="G26" s="1392">
        <v>3874.9</v>
      </c>
      <c r="H26" s="1392">
        <v>7549.4</v>
      </c>
      <c r="I26" s="1392">
        <v>9012.5</v>
      </c>
      <c r="J26" s="1392">
        <v>12291.4</v>
      </c>
      <c r="K26" s="1392">
        <v>8237.34</v>
      </c>
      <c r="L26" s="1392">
        <v>132.58664739735218</v>
      </c>
      <c r="M26" s="1394">
        <v>-8.60094313453537</v>
      </c>
    </row>
    <row r="27" spans="1:13" ht="12.75">
      <c r="A27" s="36"/>
      <c r="B27" s="151"/>
      <c r="C27" s="36"/>
      <c r="D27" s="36" t="s">
        <v>790</v>
      </c>
      <c r="E27" s="36"/>
      <c r="F27" s="36"/>
      <c r="G27" s="1392">
        <v>10669.7</v>
      </c>
      <c r="H27" s="1392">
        <v>17504</v>
      </c>
      <c r="I27" s="1392">
        <v>16683.9</v>
      </c>
      <c r="J27" s="1392">
        <v>22521.3</v>
      </c>
      <c r="K27" s="1392">
        <v>16907.94</v>
      </c>
      <c r="L27" s="1392">
        <v>56.36709560718671</v>
      </c>
      <c r="M27" s="1394">
        <v>1.3428514915577097</v>
      </c>
    </row>
    <row r="28" spans="1:13" ht="12.75">
      <c r="A28" s="36"/>
      <c r="B28" s="151"/>
      <c r="C28" s="36"/>
      <c r="D28" s="36" t="s">
        <v>791</v>
      </c>
      <c r="E28" s="36"/>
      <c r="F28" s="36"/>
      <c r="G28" s="1392">
        <v>-6794.8</v>
      </c>
      <c r="H28" s="1392">
        <v>-9954.6</v>
      </c>
      <c r="I28" s="1392">
        <v>-7671.4</v>
      </c>
      <c r="J28" s="1392">
        <v>-10229.9</v>
      </c>
      <c r="K28" s="1392">
        <v>-8670.6</v>
      </c>
      <c r="L28" s="1392">
        <v>12.901041973273664</v>
      </c>
      <c r="M28" s="1394">
        <v>13.02500195531455</v>
      </c>
    </row>
    <row r="29" spans="1:13" ht="12.75">
      <c r="A29" s="36"/>
      <c r="B29" s="151"/>
      <c r="C29" s="36" t="s">
        <v>792</v>
      </c>
      <c r="D29" s="36"/>
      <c r="E29" s="36"/>
      <c r="F29" s="36"/>
      <c r="G29" s="1392">
        <v>-236410</v>
      </c>
      <c r="H29" s="1392">
        <v>-320795.1</v>
      </c>
      <c r="I29" s="1392">
        <v>-252549.6</v>
      </c>
      <c r="J29" s="1392">
        <v>-346792.9</v>
      </c>
      <c r="K29" s="1392">
        <v>-325634.56</v>
      </c>
      <c r="L29" s="1392">
        <v>6.82695317456961</v>
      </c>
      <c r="M29" s="1394">
        <v>28.938853991453556</v>
      </c>
    </row>
    <row r="30" spans="1:13" ht="12.75">
      <c r="A30" s="36"/>
      <c r="B30" s="151"/>
      <c r="C30" s="36" t="s">
        <v>851</v>
      </c>
      <c r="D30" s="36"/>
      <c r="E30" s="36"/>
      <c r="F30" s="36"/>
      <c r="G30" s="1392">
        <v>221205.9</v>
      </c>
      <c r="H30" s="1392">
        <v>307858.7</v>
      </c>
      <c r="I30" s="1392">
        <v>294497.6</v>
      </c>
      <c r="J30" s="1392">
        <v>422772.1</v>
      </c>
      <c r="K30" s="1392">
        <v>347866.6</v>
      </c>
      <c r="L30" s="1392">
        <v>33.13279618672016</v>
      </c>
      <c r="M30" s="1394">
        <v>18.12204921194605</v>
      </c>
    </row>
    <row r="31" spans="1:13" ht="12.75">
      <c r="A31" s="36"/>
      <c r="B31" s="151"/>
      <c r="C31" s="36"/>
      <c r="D31" s="36" t="s">
        <v>793</v>
      </c>
      <c r="E31" s="36"/>
      <c r="F31" s="36"/>
      <c r="G31" s="1392">
        <v>223535.1</v>
      </c>
      <c r="H31" s="1392">
        <v>311156.7</v>
      </c>
      <c r="I31" s="1392">
        <v>298177.9</v>
      </c>
      <c r="J31" s="1392">
        <v>427805.7</v>
      </c>
      <c r="K31" s="1392">
        <v>354218.2</v>
      </c>
      <c r="L31" s="1392">
        <v>33.39198184088315</v>
      </c>
      <c r="M31" s="1394">
        <v>18.79425000980956</v>
      </c>
    </row>
    <row r="32" spans="1:13" ht="12.75">
      <c r="A32" s="36"/>
      <c r="B32" s="151"/>
      <c r="C32" s="36"/>
      <c r="D32" s="36"/>
      <c r="E32" s="36" t="s">
        <v>852</v>
      </c>
      <c r="F32" s="36"/>
      <c r="G32" s="1392">
        <v>17947.7</v>
      </c>
      <c r="H32" s="1392">
        <v>25780</v>
      </c>
      <c r="I32" s="1392">
        <v>26360.4</v>
      </c>
      <c r="J32" s="1392">
        <v>36227.1</v>
      </c>
      <c r="K32" s="1392">
        <v>24795.1</v>
      </c>
      <c r="L32" s="1392">
        <v>46.87341553513821</v>
      </c>
      <c r="M32" s="1394">
        <v>-5.93807377733269</v>
      </c>
    </row>
    <row r="33" spans="1:13" ht="12.75">
      <c r="A33" s="36"/>
      <c r="B33" s="151"/>
      <c r="C33" s="36"/>
      <c r="D33" s="36"/>
      <c r="E33" s="36" t="s">
        <v>794</v>
      </c>
      <c r="F33" s="36"/>
      <c r="G33" s="1392">
        <v>181838.2</v>
      </c>
      <c r="H33" s="1392">
        <v>253551.6</v>
      </c>
      <c r="I33" s="1392">
        <v>248183.1</v>
      </c>
      <c r="J33" s="1392">
        <v>359554.4</v>
      </c>
      <c r="K33" s="1397">
        <v>302581.6</v>
      </c>
      <c r="L33" s="1392">
        <v>36.48567792686026</v>
      </c>
      <c r="M33" s="1394">
        <v>21.918696317355995</v>
      </c>
    </row>
    <row r="34" spans="1:13" ht="12.75">
      <c r="A34" s="36"/>
      <c r="B34" s="151"/>
      <c r="C34" s="36"/>
      <c r="D34" s="36"/>
      <c r="E34" s="36" t="s">
        <v>853</v>
      </c>
      <c r="F34" s="36"/>
      <c r="G34" s="1392">
        <v>21627.9</v>
      </c>
      <c r="H34" s="1392">
        <v>28993.4</v>
      </c>
      <c r="I34" s="1392">
        <v>21112.1</v>
      </c>
      <c r="J34" s="1392">
        <v>28343.6</v>
      </c>
      <c r="K34" s="1392">
        <v>25862.2</v>
      </c>
      <c r="L34" s="1392">
        <v>-2.3848824897470564</v>
      </c>
      <c r="M34" s="1394">
        <v>22.499419764021596</v>
      </c>
    </row>
    <row r="35" spans="1:13" ht="12.75">
      <c r="A35" s="36"/>
      <c r="B35" s="151"/>
      <c r="C35" s="36"/>
      <c r="D35" s="36"/>
      <c r="E35" s="36" t="s">
        <v>854</v>
      </c>
      <c r="F35" s="36"/>
      <c r="G35" s="1392">
        <v>2121.3</v>
      </c>
      <c r="H35" s="1392">
        <v>2831.7</v>
      </c>
      <c r="I35" s="1392">
        <v>2522.3</v>
      </c>
      <c r="J35" s="1392">
        <v>3680.6</v>
      </c>
      <c r="K35" s="1392">
        <v>979.3</v>
      </c>
      <c r="L35" s="1392">
        <v>18.90350256917928</v>
      </c>
      <c r="M35" s="1394">
        <v>-61.174325020814344</v>
      </c>
    </row>
    <row r="36" spans="1:13" ht="12.75">
      <c r="A36" s="36"/>
      <c r="B36" s="151"/>
      <c r="C36" s="36"/>
      <c r="D36" s="36" t="s">
        <v>795</v>
      </c>
      <c r="E36" s="36"/>
      <c r="F36" s="36"/>
      <c r="G36" s="1392">
        <v>-2329.2</v>
      </c>
      <c r="H36" s="1392">
        <v>-3298</v>
      </c>
      <c r="I36" s="1392">
        <v>-3680.3</v>
      </c>
      <c r="J36" s="1392">
        <v>-5033.6</v>
      </c>
      <c r="K36" s="1392">
        <v>-6351.6</v>
      </c>
      <c r="L36" s="1392">
        <v>58.00704104413535</v>
      </c>
      <c r="M36" s="1394">
        <v>72.58375675895985</v>
      </c>
    </row>
    <row r="37" spans="1:13" ht="12.75">
      <c r="A37" s="36"/>
      <c r="B37" s="149" t="s">
        <v>855</v>
      </c>
      <c r="C37" s="285" t="s">
        <v>856</v>
      </c>
      <c r="D37" s="285"/>
      <c r="E37" s="285"/>
      <c r="F37" s="285"/>
      <c r="G37" s="1398">
        <v>10549.7</v>
      </c>
      <c r="H37" s="1398">
        <v>15906.1</v>
      </c>
      <c r="I37" s="1398">
        <v>12467.6</v>
      </c>
      <c r="J37" s="1398">
        <v>18241.7</v>
      </c>
      <c r="K37" s="1398">
        <v>7607.6</v>
      </c>
      <c r="L37" s="1398">
        <v>18.1796638766979</v>
      </c>
      <c r="M37" s="1393">
        <v>-38.98103885270621</v>
      </c>
    </row>
    <row r="38" spans="1:13" ht="12.75">
      <c r="A38" s="36"/>
      <c r="B38" s="150" t="s">
        <v>857</v>
      </c>
      <c r="C38" s="150"/>
      <c r="D38" s="66"/>
      <c r="E38" s="66"/>
      <c r="F38" s="66"/>
      <c r="G38" s="1399">
        <v>-4654.399999999965</v>
      </c>
      <c r="H38" s="1399">
        <v>2969.7000000000407</v>
      </c>
      <c r="I38" s="1399">
        <v>54415.6</v>
      </c>
      <c r="J38" s="1399">
        <v>94220.90000000008</v>
      </c>
      <c r="K38" s="1399">
        <v>29839.64</v>
      </c>
      <c r="L38" s="1399">
        <v>-1269.121691302862</v>
      </c>
      <c r="M38" s="1400">
        <v>-45.16344577657877</v>
      </c>
    </row>
    <row r="39" spans="1:13" ht="12.75">
      <c r="A39" s="36"/>
      <c r="B39" s="151" t="s">
        <v>858</v>
      </c>
      <c r="C39" s="36" t="s">
        <v>859</v>
      </c>
      <c r="D39" s="36"/>
      <c r="E39" s="36"/>
      <c r="F39" s="36"/>
      <c r="G39" s="1392">
        <v>-750.7600000000009</v>
      </c>
      <c r="H39" s="1392">
        <v>3212.54</v>
      </c>
      <c r="I39" s="1392">
        <v>24233.1</v>
      </c>
      <c r="J39" s="1392">
        <v>28912.8</v>
      </c>
      <c r="K39" s="1392">
        <v>6910.1</v>
      </c>
      <c r="L39" s="1392">
        <v>-3327.809153391226</v>
      </c>
      <c r="M39" s="1394">
        <v>-71.484869868073</v>
      </c>
    </row>
    <row r="40" spans="1:13" ht="12.75">
      <c r="A40" s="36"/>
      <c r="B40" s="151"/>
      <c r="C40" s="36" t="s">
        <v>860</v>
      </c>
      <c r="D40" s="36"/>
      <c r="E40" s="36"/>
      <c r="F40" s="36"/>
      <c r="G40" s="1392">
        <v>5601.4</v>
      </c>
      <c r="H40" s="1392">
        <v>6437.1</v>
      </c>
      <c r="I40" s="1392">
        <v>6837.9</v>
      </c>
      <c r="J40" s="1392">
        <v>9195.4</v>
      </c>
      <c r="K40" s="1392">
        <v>5871.4</v>
      </c>
      <c r="L40" s="1395" t="s">
        <v>782</v>
      </c>
      <c r="M40" s="1394">
        <v>-14.134456485178191</v>
      </c>
    </row>
    <row r="41" spans="1:13" ht="12.75">
      <c r="A41" s="36"/>
      <c r="B41" s="151"/>
      <c r="C41" s="36" t="s">
        <v>861</v>
      </c>
      <c r="D41" s="36"/>
      <c r="E41" s="36"/>
      <c r="F41" s="36"/>
      <c r="G41" s="1392">
        <v>0</v>
      </c>
      <c r="H41" s="1392">
        <v>0</v>
      </c>
      <c r="I41" s="1392">
        <v>0</v>
      </c>
      <c r="J41" s="1392">
        <v>0</v>
      </c>
      <c r="K41" s="1392">
        <v>0</v>
      </c>
      <c r="L41" s="1395" t="s">
        <v>782</v>
      </c>
      <c r="M41" s="1396" t="s">
        <v>782</v>
      </c>
    </row>
    <row r="42" spans="1:13" ht="12.75">
      <c r="A42" s="36"/>
      <c r="B42" s="151"/>
      <c r="C42" s="36" t="s">
        <v>796</v>
      </c>
      <c r="D42" s="36"/>
      <c r="E42" s="36"/>
      <c r="F42" s="36"/>
      <c r="G42" s="1392">
        <v>-18889.66</v>
      </c>
      <c r="H42" s="1392">
        <v>-25762.16</v>
      </c>
      <c r="I42" s="1392">
        <v>-9876.5</v>
      </c>
      <c r="J42" s="1392">
        <v>-15719.6</v>
      </c>
      <c r="K42" s="1392">
        <v>-16355.3</v>
      </c>
      <c r="L42" s="1392">
        <v>-47.714781525977706</v>
      </c>
      <c r="M42" s="1394">
        <v>65.59813699184934</v>
      </c>
    </row>
    <row r="43" spans="1:13" ht="12.75">
      <c r="A43" s="36"/>
      <c r="B43" s="151"/>
      <c r="C43" s="36"/>
      <c r="D43" s="36" t="s">
        <v>797</v>
      </c>
      <c r="E43" s="36"/>
      <c r="F43" s="36"/>
      <c r="G43" s="1392">
        <v>-4782.8</v>
      </c>
      <c r="H43" s="1392">
        <v>-6133.4</v>
      </c>
      <c r="I43" s="1392">
        <v>-3404.4</v>
      </c>
      <c r="J43" s="1392">
        <v>-5137.4</v>
      </c>
      <c r="K43" s="1392">
        <v>-4017.6</v>
      </c>
      <c r="L43" s="1392">
        <v>-28.819938111566444</v>
      </c>
      <c r="M43" s="1394">
        <v>18.01198449065913</v>
      </c>
    </row>
    <row r="44" spans="1:13" ht="12.75">
      <c r="A44" s="36"/>
      <c r="B44" s="151"/>
      <c r="C44" s="36"/>
      <c r="D44" s="36" t="s">
        <v>821</v>
      </c>
      <c r="E44" s="36"/>
      <c r="F44" s="36"/>
      <c r="G44" s="1392">
        <v>-14106.86</v>
      </c>
      <c r="H44" s="1392">
        <v>-19628.76</v>
      </c>
      <c r="I44" s="1392">
        <v>-6472.1</v>
      </c>
      <c r="J44" s="1392">
        <v>-10582.2</v>
      </c>
      <c r="K44" s="1392">
        <v>-12337.7</v>
      </c>
      <c r="L44" s="1392">
        <v>-54.120902879875466</v>
      </c>
      <c r="M44" s="1394">
        <v>90.62900758640936</v>
      </c>
    </row>
    <row r="45" spans="1:13" ht="12.75">
      <c r="A45" s="36"/>
      <c r="B45" s="151"/>
      <c r="C45" s="36" t="s">
        <v>798</v>
      </c>
      <c r="D45" s="36"/>
      <c r="E45" s="36"/>
      <c r="F45" s="36"/>
      <c r="G45" s="1392">
        <v>12537.5</v>
      </c>
      <c r="H45" s="1392">
        <v>22537.6</v>
      </c>
      <c r="I45" s="1392">
        <v>27271.7</v>
      </c>
      <c r="J45" s="1392">
        <v>35437</v>
      </c>
      <c r="K45" s="1392">
        <v>17394</v>
      </c>
      <c r="L45" s="1392">
        <v>117.52103688933201</v>
      </c>
      <c r="M45" s="1394">
        <v>-36.21959760484311</v>
      </c>
    </row>
    <row r="46" spans="1:13" ht="12.75">
      <c r="A46" s="36"/>
      <c r="B46" s="151"/>
      <c r="C46" s="36"/>
      <c r="D46" s="36" t="s">
        <v>797</v>
      </c>
      <c r="E46" s="36"/>
      <c r="F46" s="36"/>
      <c r="G46" s="1392">
        <v>11333</v>
      </c>
      <c r="H46" s="1392">
        <v>18292.5</v>
      </c>
      <c r="I46" s="1392">
        <v>23574</v>
      </c>
      <c r="J46" s="1392">
        <v>26442.3</v>
      </c>
      <c r="K46" s="1392">
        <v>10949.2</v>
      </c>
      <c r="L46" s="1392">
        <v>108.01200035295156</v>
      </c>
      <c r="M46" s="1394">
        <v>-53.553915330448795</v>
      </c>
    </row>
    <row r="47" spans="1:13" ht="12.75">
      <c r="A47" s="36"/>
      <c r="B47" s="151"/>
      <c r="C47" s="36"/>
      <c r="D47" s="36" t="s">
        <v>862</v>
      </c>
      <c r="E47" s="36"/>
      <c r="F47" s="36"/>
      <c r="G47" s="1392">
        <v>178.5</v>
      </c>
      <c r="H47" s="1392">
        <v>2612</v>
      </c>
      <c r="I47" s="1392">
        <v>-319.4000000000007</v>
      </c>
      <c r="J47" s="1392">
        <v>1036.8</v>
      </c>
      <c r="K47" s="1392">
        <v>-1594.1</v>
      </c>
      <c r="L47" s="1392">
        <v>-278.9355742296923</v>
      </c>
      <c r="M47" s="1394">
        <v>399.0920475892287</v>
      </c>
    </row>
    <row r="48" spans="1:13" ht="12.75">
      <c r="A48" s="36"/>
      <c r="B48" s="151"/>
      <c r="C48" s="36"/>
      <c r="D48" s="36"/>
      <c r="E48" s="36" t="s">
        <v>863</v>
      </c>
      <c r="F48" s="36"/>
      <c r="G48" s="1392">
        <v>190</v>
      </c>
      <c r="H48" s="1392">
        <v>2631.6</v>
      </c>
      <c r="I48" s="1392">
        <v>-309.7000000000007</v>
      </c>
      <c r="J48" s="1392">
        <v>1047.6</v>
      </c>
      <c r="K48" s="1392">
        <v>-1539.3</v>
      </c>
      <c r="L48" s="1392">
        <v>-263.0000000000004</v>
      </c>
      <c r="M48" s="1394">
        <v>397.0293832741351</v>
      </c>
    </row>
    <row r="49" spans="1:13" ht="12.75">
      <c r="A49" s="36"/>
      <c r="B49" s="151"/>
      <c r="C49" s="36"/>
      <c r="D49" s="36"/>
      <c r="E49" s="36"/>
      <c r="F49" s="36" t="s">
        <v>864</v>
      </c>
      <c r="G49" s="1392">
        <v>7211.7</v>
      </c>
      <c r="H49" s="1392">
        <v>13849.2</v>
      </c>
      <c r="I49" s="1392">
        <v>8006.7</v>
      </c>
      <c r="J49" s="1392">
        <v>13445.3</v>
      </c>
      <c r="K49" s="1392">
        <v>7442.2</v>
      </c>
      <c r="L49" s="1392">
        <v>11.023753067931267</v>
      </c>
      <c r="M49" s="1394">
        <v>-7.050345335781273</v>
      </c>
    </row>
    <row r="50" spans="1:13" ht="12.75">
      <c r="A50" s="36"/>
      <c r="B50" s="151"/>
      <c r="C50" s="36"/>
      <c r="D50" s="36"/>
      <c r="E50" s="36"/>
      <c r="F50" s="36" t="s">
        <v>865</v>
      </c>
      <c r="G50" s="1392">
        <v>-7021.7</v>
      </c>
      <c r="H50" s="1392">
        <v>-11217.6</v>
      </c>
      <c r="I50" s="1392">
        <v>-8316.4</v>
      </c>
      <c r="J50" s="1392">
        <v>-12397.7</v>
      </c>
      <c r="K50" s="1392">
        <v>-8981.5</v>
      </c>
      <c r="L50" s="1392">
        <v>18.43855476593987</v>
      </c>
      <c r="M50" s="1394">
        <v>7.997450820066376</v>
      </c>
    </row>
    <row r="51" spans="1:13" ht="12.75">
      <c r="A51" s="36"/>
      <c r="B51" s="151"/>
      <c r="C51" s="36"/>
      <c r="D51" s="36"/>
      <c r="E51" s="36" t="s">
        <v>799</v>
      </c>
      <c r="F51" s="36"/>
      <c r="G51" s="1392">
        <v>-11.5</v>
      </c>
      <c r="H51" s="1392">
        <v>-19.6</v>
      </c>
      <c r="I51" s="1392">
        <v>-9.7</v>
      </c>
      <c r="J51" s="1392">
        <v>-10.8</v>
      </c>
      <c r="K51" s="1392">
        <v>-54.8</v>
      </c>
      <c r="L51" s="1392">
        <v>-15.652173913043484</v>
      </c>
      <c r="M51" s="1394">
        <v>464.9484536082474</v>
      </c>
    </row>
    <row r="52" spans="1:13" ht="12.75">
      <c r="A52" s="36"/>
      <c r="B52" s="151"/>
      <c r="C52" s="36"/>
      <c r="D52" s="36" t="s">
        <v>800</v>
      </c>
      <c r="E52" s="36"/>
      <c r="F52" s="36"/>
      <c r="G52" s="1392">
        <v>462.2</v>
      </c>
      <c r="H52" s="1392">
        <v>1231.7</v>
      </c>
      <c r="I52" s="1392">
        <v>4181.4</v>
      </c>
      <c r="J52" s="1392">
        <v>8446.2</v>
      </c>
      <c r="K52" s="1392">
        <v>8563.2</v>
      </c>
      <c r="L52" s="1392">
        <v>804.6733016010385</v>
      </c>
      <c r="M52" s="1394">
        <v>104.79265317836138</v>
      </c>
    </row>
    <row r="53" spans="1:13" ht="12.75">
      <c r="A53" s="36"/>
      <c r="B53" s="151"/>
      <c r="C53" s="36"/>
      <c r="D53" s="36"/>
      <c r="E53" s="36" t="s">
        <v>513</v>
      </c>
      <c r="F53" s="36"/>
      <c r="G53" s="1392">
        <v>-44.2</v>
      </c>
      <c r="H53" s="1392">
        <v>-7.8</v>
      </c>
      <c r="I53" s="1392">
        <v>-17.2</v>
      </c>
      <c r="J53" s="1392">
        <v>37</v>
      </c>
      <c r="K53" s="1392">
        <v>-58.1</v>
      </c>
      <c r="L53" s="1395" t="s">
        <v>782</v>
      </c>
      <c r="M53" s="1394">
        <v>237.79069767441865</v>
      </c>
    </row>
    <row r="54" spans="1:13" ht="12.75">
      <c r="A54" s="36"/>
      <c r="B54" s="151"/>
      <c r="C54" s="36"/>
      <c r="D54" s="36"/>
      <c r="E54" s="36" t="s">
        <v>801</v>
      </c>
      <c r="F54" s="36"/>
      <c r="G54" s="1392">
        <v>506.4</v>
      </c>
      <c r="H54" s="1392">
        <v>1239.5</v>
      </c>
      <c r="I54" s="1392">
        <v>4198.6</v>
      </c>
      <c r="J54" s="1392">
        <v>8409.2</v>
      </c>
      <c r="K54" s="1392">
        <v>8621.3</v>
      </c>
      <c r="L54" s="1392">
        <v>729.1074249605056</v>
      </c>
      <c r="M54" s="1394">
        <v>105.33749345019766</v>
      </c>
    </row>
    <row r="55" spans="1:13" ht="12.75">
      <c r="A55" s="36"/>
      <c r="B55" s="151"/>
      <c r="C55" s="36"/>
      <c r="D55" s="36" t="s">
        <v>802</v>
      </c>
      <c r="E55" s="36"/>
      <c r="F55" s="36"/>
      <c r="G55" s="1392">
        <v>563.8</v>
      </c>
      <c r="H55" s="1392">
        <v>401.4</v>
      </c>
      <c r="I55" s="1392">
        <v>-164.3</v>
      </c>
      <c r="J55" s="1392">
        <v>-488.3</v>
      </c>
      <c r="K55" s="1392">
        <v>-524.3</v>
      </c>
      <c r="L55" s="1392">
        <v>-129.141539553033</v>
      </c>
      <c r="M55" s="1394">
        <v>219.11138161898964</v>
      </c>
    </row>
    <row r="56" spans="1:13" ht="12.75">
      <c r="A56" s="36"/>
      <c r="B56" s="151" t="s">
        <v>866</v>
      </c>
      <c r="C56" s="36"/>
      <c r="D56" s="36"/>
      <c r="E56" s="36"/>
      <c r="F56" s="36"/>
      <c r="G56" s="1392">
        <v>-5405.159999999974</v>
      </c>
      <c r="H56" s="1392">
        <v>6182.24000000002</v>
      </c>
      <c r="I56" s="1392">
        <v>78648.7</v>
      </c>
      <c r="J56" s="1392">
        <v>123133.7</v>
      </c>
      <c r="K56" s="1392">
        <v>36749.74</v>
      </c>
      <c r="L56" s="1392">
        <v>-1555.0670100422628</v>
      </c>
      <c r="M56" s="1394">
        <v>-53.273556969155244</v>
      </c>
    </row>
    <row r="57" spans="1:13" ht="12.75">
      <c r="A57" s="36"/>
      <c r="B57" s="149" t="s">
        <v>867</v>
      </c>
      <c r="C57" s="285" t="s">
        <v>868</v>
      </c>
      <c r="D57" s="285"/>
      <c r="E57" s="285"/>
      <c r="F57" s="285"/>
      <c r="G57" s="1398">
        <v>-7165.140000000014</v>
      </c>
      <c r="H57" s="1398">
        <v>-860.8400000000256</v>
      </c>
      <c r="I57" s="1398">
        <v>18087.5</v>
      </c>
      <c r="J57" s="1398">
        <v>16939.099999999948</v>
      </c>
      <c r="K57" s="1398">
        <v>2588.1599999999744</v>
      </c>
      <c r="L57" s="1398">
        <v>-352.43749598751685</v>
      </c>
      <c r="M57" s="1393">
        <v>-85.6908914996546</v>
      </c>
    </row>
    <row r="58" spans="1:13" ht="12.75">
      <c r="A58" s="36"/>
      <c r="B58" s="150" t="s">
        <v>869</v>
      </c>
      <c r="C58" s="66"/>
      <c r="D58" s="66"/>
      <c r="E58" s="66"/>
      <c r="F58" s="66"/>
      <c r="G58" s="1399">
        <v>-12570.3</v>
      </c>
      <c r="H58" s="1399">
        <v>5321.399999999994</v>
      </c>
      <c r="I58" s="1399">
        <v>96736.2</v>
      </c>
      <c r="J58" s="1399">
        <v>140072.8</v>
      </c>
      <c r="K58" s="1399">
        <v>39337.9</v>
      </c>
      <c r="L58" s="1399">
        <v>-869.5615856423475</v>
      </c>
      <c r="M58" s="1400">
        <v>-59.33487153723218</v>
      </c>
    </row>
    <row r="59" spans="1:13" ht="12.75">
      <c r="A59" s="36"/>
      <c r="B59" s="151" t="s">
        <v>870</v>
      </c>
      <c r="C59" s="36"/>
      <c r="D59" s="36"/>
      <c r="E59" s="36"/>
      <c r="F59" s="36"/>
      <c r="G59" s="1392">
        <v>12570.3</v>
      </c>
      <c r="H59" s="1392">
        <v>-5321.399999999994</v>
      </c>
      <c r="I59" s="1392">
        <v>-96736.2</v>
      </c>
      <c r="J59" s="1392">
        <v>-140072.8</v>
      </c>
      <c r="K59" s="1392">
        <v>-39337.9</v>
      </c>
      <c r="L59" s="1392">
        <v>-869.5615856423475</v>
      </c>
      <c r="M59" s="1394">
        <v>-59.33487153723218</v>
      </c>
    </row>
    <row r="60" spans="1:13" ht="12.75">
      <c r="A60" s="36"/>
      <c r="B60" s="151"/>
      <c r="C60" s="36" t="s">
        <v>803</v>
      </c>
      <c r="D60" s="36"/>
      <c r="E60" s="36"/>
      <c r="F60" s="36"/>
      <c r="G60" s="1392">
        <v>12812.2</v>
      </c>
      <c r="H60" s="1392">
        <v>-4918.7</v>
      </c>
      <c r="I60" s="1392">
        <v>-96574.2</v>
      </c>
      <c r="J60" s="1392">
        <v>-139587.8</v>
      </c>
      <c r="K60" s="1392">
        <v>-38813.6</v>
      </c>
      <c r="L60" s="1392">
        <v>-853.7675028488471</v>
      </c>
      <c r="M60" s="1394">
        <v>-59.80955576126957</v>
      </c>
    </row>
    <row r="61" spans="1:13" ht="12.75">
      <c r="A61" s="36"/>
      <c r="B61" s="151"/>
      <c r="C61" s="36"/>
      <c r="D61" s="36" t="s">
        <v>513</v>
      </c>
      <c r="E61" s="36"/>
      <c r="F61" s="36"/>
      <c r="G61" s="1392">
        <v>8420.2</v>
      </c>
      <c r="H61" s="1392">
        <v>-9438.4</v>
      </c>
      <c r="I61" s="1392">
        <v>-90214.1</v>
      </c>
      <c r="J61" s="1392">
        <v>-134787</v>
      </c>
      <c r="K61" s="1392">
        <v>-16221.7</v>
      </c>
      <c r="L61" s="1392">
        <v>-1171.4009168428302</v>
      </c>
      <c r="M61" s="1394">
        <v>-82.01866448814542</v>
      </c>
    </row>
    <row r="62" spans="1:13" ht="12.75">
      <c r="A62" s="36"/>
      <c r="B62" s="151"/>
      <c r="C62" s="36"/>
      <c r="D62" s="36" t="s">
        <v>801</v>
      </c>
      <c r="E62" s="36"/>
      <c r="F62" s="36"/>
      <c r="G62" s="1392">
        <v>4392</v>
      </c>
      <c r="H62" s="1392">
        <v>4519.7</v>
      </c>
      <c r="I62" s="1392">
        <v>-6360.1</v>
      </c>
      <c r="J62" s="1392">
        <v>-4800.8</v>
      </c>
      <c r="K62" s="1392">
        <v>-22591.9</v>
      </c>
      <c r="L62" s="1392">
        <v>-244.81102003642988</v>
      </c>
      <c r="M62" s="1394">
        <v>255.21296834955422</v>
      </c>
    </row>
    <row r="63" spans="1:13" ht="12.75">
      <c r="A63" s="36"/>
      <c r="B63" s="151"/>
      <c r="C63" s="36" t="s">
        <v>871</v>
      </c>
      <c r="D63" s="36"/>
      <c r="E63" s="36"/>
      <c r="F63" s="36"/>
      <c r="G63" s="1392">
        <v>-241.9</v>
      </c>
      <c r="H63" s="1392">
        <v>-402.7</v>
      </c>
      <c r="I63" s="1392">
        <v>-162</v>
      </c>
      <c r="J63" s="1392">
        <v>-485</v>
      </c>
      <c r="K63" s="1392">
        <v>-524.3</v>
      </c>
      <c r="L63" s="1392">
        <v>-33.03017775940471</v>
      </c>
      <c r="M63" s="1396" t="s">
        <v>782</v>
      </c>
    </row>
    <row r="64" spans="1:13" ht="13.5" thickBot="1">
      <c r="A64" s="301"/>
      <c r="B64" s="302" t="s">
        <v>98</v>
      </c>
      <c r="C64" s="303"/>
      <c r="D64" s="303"/>
      <c r="E64" s="303"/>
      <c r="F64" s="303"/>
      <c r="G64" s="1401">
        <v>13032.5</v>
      </c>
      <c r="H64" s="1401">
        <v>-4089.7</v>
      </c>
      <c r="I64" s="1401">
        <v>-92554.8</v>
      </c>
      <c r="J64" s="1401">
        <v>-131626.6</v>
      </c>
      <c r="K64" s="1401">
        <v>-30774.7</v>
      </c>
      <c r="L64" s="1401">
        <v>-810.1845386533666</v>
      </c>
      <c r="M64" s="1402">
        <v>-66.74975257901265</v>
      </c>
    </row>
    <row r="65" ht="13.5" thickTop="1">
      <c r="B65" s="40" t="s">
        <v>479</v>
      </c>
    </row>
    <row r="66" ht="12.75">
      <c r="B66" s="910" t="s">
        <v>96</v>
      </c>
    </row>
    <row r="67" ht="12.75">
      <c r="B67" s="910" t="s">
        <v>97</v>
      </c>
    </row>
  </sheetData>
  <sheetProtection/>
  <mergeCells count="8">
    <mergeCell ref="A1:M1"/>
    <mergeCell ref="A2:M2"/>
    <mergeCell ref="B3:F5"/>
    <mergeCell ref="G3:H4"/>
    <mergeCell ref="I3:J4"/>
    <mergeCell ref="K3:K4"/>
    <mergeCell ref="L3:M3"/>
    <mergeCell ref="L4:M4"/>
  </mergeCells>
  <printOptions/>
  <pageMargins left="0.75" right="0.75" top="1" bottom="1" header="0.5" footer="0.5"/>
  <pageSetup fitToHeight="1" fitToWidth="1" horizontalDpi="600" verticalDpi="600" orientation="portrait" scale="76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8"/>
  <sheetViews>
    <sheetView zoomScalePageLayoutView="0" workbookViewId="0" topLeftCell="A16">
      <selection activeCell="F50" sqref="F50"/>
    </sheetView>
  </sheetViews>
  <sheetFormatPr defaultColWidth="9.140625" defaultRowHeight="12.75"/>
  <cols>
    <col min="1" max="2" width="11.7109375" style="0" customWidth="1"/>
    <col min="3" max="3" width="23.140625" style="0" bestFit="1" customWidth="1"/>
    <col min="4" max="9" width="11.7109375" style="0" customWidth="1"/>
  </cols>
  <sheetData>
    <row r="1" spans="2:9" ht="15" customHeight="1">
      <c r="B1" s="1706" t="s">
        <v>885</v>
      </c>
      <c r="C1" s="1706"/>
      <c r="D1" s="1706"/>
      <c r="E1" s="1706"/>
      <c r="F1" s="1706"/>
      <c r="G1" s="1706"/>
      <c r="H1" s="1706"/>
      <c r="I1" s="1706"/>
    </row>
    <row r="2" spans="2:9" ht="15" customHeight="1">
      <c r="B2" s="86" t="s">
        <v>431</v>
      </c>
      <c r="C2" s="58"/>
      <c r="D2" s="58"/>
      <c r="E2" s="58"/>
      <c r="F2" s="58"/>
      <c r="G2" s="58"/>
      <c r="H2" s="58"/>
      <c r="I2" s="87"/>
    </row>
    <row r="3" spans="2:9" ht="15" customHeight="1" thickBot="1">
      <c r="B3" s="1976" t="s">
        <v>437</v>
      </c>
      <c r="C3" s="1976"/>
      <c r="D3" s="1976"/>
      <c r="E3" s="1976"/>
      <c r="F3" s="1976"/>
      <c r="G3" s="1976"/>
      <c r="H3" s="1976"/>
      <c r="I3" s="1976"/>
    </row>
    <row r="4" spans="2:9" ht="15" customHeight="1" thickTop="1">
      <c r="B4" s="240"/>
      <c r="C4" s="1566"/>
      <c r="D4" s="241"/>
      <c r="E4" s="241"/>
      <c r="F4" s="241"/>
      <c r="G4" s="241"/>
      <c r="H4" s="1462" t="s">
        <v>785</v>
      </c>
      <c r="I4" s="250"/>
    </row>
    <row r="5" spans="2:9" ht="15" customHeight="1">
      <c r="B5" s="1564"/>
      <c r="C5" s="1567"/>
      <c r="D5" s="51" t="s">
        <v>544</v>
      </c>
      <c r="E5" s="51" t="s">
        <v>1498</v>
      </c>
      <c r="F5" s="51" t="s">
        <v>544</v>
      </c>
      <c r="G5" s="51" t="s">
        <v>1498</v>
      </c>
      <c r="H5" s="1463" t="s">
        <v>1499</v>
      </c>
      <c r="I5" s="1464"/>
    </row>
    <row r="6" spans="2:9" ht="15" customHeight="1">
      <c r="B6" s="1565"/>
      <c r="C6" s="1568"/>
      <c r="D6" s="1465">
        <v>2011</v>
      </c>
      <c r="E6" s="1465">
        <v>2012</v>
      </c>
      <c r="F6" s="1465">
        <v>2012</v>
      </c>
      <c r="G6" s="1465">
        <v>2013</v>
      </c>
      <c r="H6" s="1466" t="s">
        <v>471</v>
      </c>
      <c r="I6" s="1467" t="s">
        <v>317</v>
      </c>
    </row>
    <row r="7" spans="2:9" ht="15" customHeight="1">
      <c r="B7" s="242"/>
      <c r="C7" s="59"/>
      <c r="D7" s="238"/>
      <c r="E7" s="238"/>
      <c r="F7" s="59"/>
      <c r="G7" s="238"/>
      <c r="H7" s="78"/>
      <c r="I7" s="243"/>
    </row>
    <row r="8" spans="2:9" ht="15" customHeight="1">
      <c r="B8" s="244" t="s">
        <v>513</v>
      </c>
      <c r="C8" s="60"/>
      <c r="D8" s="1310">
        <v>213095.09999999998</v>
      </c>
      <c r="E8" s="1310">
        <v>321470.9</v>
      </c>
      <c r="F8" s="1310">
        <v>375524.5</v>
      </c>
      <c r="G8" s="1311">
        <v>387557.60000000003</v>
      </c>
      <c r="H8" s="1307">
        <v>50.857950276660546</v>
      </c>
      <c r="I8" s="1378">
        <v>3.204344856327637</v>
      </c>
    </row>
    <row r="9" spans="2:9" ht="15" customHeight="1">
      <c r="B9" s="173"/>
      <c r="C9" s="41" t="s">
        <v>650</v>
      </c>
      <c r="D9" s="1312">
        <v>165257.548915</v>
      </c>
      <c r="E9" s="1315">
        <v>232665.865392</v>
      </c>
      <c r="F9" s="1313">
        <v>285681.86461168</v>
      </c>
      <c r="G9" s="1315">
        <v>290045.04730437003</v>
      </c>
      <c r="H9" s="1314">
        <v>40.78985614852087</v>
      </c>
      <c r="I9" s="1379">
        <v>1.527287249619718</v>
      </c>
    </row>
    <row r="10" spans="2:9" ht="15" customHeight="1">
      <c r="B10" s="173"/>
      <c r="C10" s="61" t="s">
        <v>651</v>
      </c>
      <c r="D10" s="1312">
        <v>47837.551085</v>
      </c>
      <c r="E10" s="1315">
        <v>88805.034608</v>
      </c>
      <c r="F10" s="1313">
        <v>89842.63538832</v>
      </c>
      <c r="G10" s="1315">
        <v>97512.55269562999</v>
      </c>
      <c r="H10" s="1314">
        <v>85.63875573439589</v>
      </c>
      <c r="I10" s="1379">
        <v>8.537057349396406</v>
      </c>
    </row>
    <row r="11" spans="2:9" ht="15" customHeight="1">
      <c r="B11" s="178"/>
      <c r="C11" s="42"/>
      <c r="D11" s="1316"/>
      <c r="E11" s="1319"/>
      <c r="F11" s="1317"/>
      <c r="G11" s="1319"/>
      <c r="H11" s="1380"/>
      <c r="I11" s="1381"/>
    </row>
    <row r="12" spans="2:9" ht="15" customHeight="1">
      <c r="B12" s="242"/>
      <c r="C12" s="59"/>
      <c r="D12" s="1312"/>
      <c r="E12" s="1321"/>
      <c r="F12" s="1320"/>
      <c r="G12" s="1313"/>
      <c r="H12" s="1322"/>
      <c r="I12" s="1382"/>
    </row>
    <row r="13" spans="2:9" ht="15" customHeight="1">
      <c r="B13" s="244" t="s">
        <v>652</v>
      </c>
      <c r="C13" s="41"/>
      <c r="D13" s="1310">
        <v>59058</v>
      </c>
      <c r="E13" s="1310">
        <v>65491.49999999999</v>
      </c>
      <c r="F13" s="1310">
        <v>63932.2</v>
      </c>
      <c r="G13" s="1310">
        <v>86605.8</v>
      </c>
      <c r="H13" s="1323">
        <v>10.893528395814272</v>
      </c>
      <c r="I13" s="1383">
        <v>35.46507080938869</v>
      </c>
    </row>
    <row r="14" spans="2:9" ht="15" customHeight="1">
      <c r="B14" s="173"/>
      <c r="C14" s="41" t="s">
        <v>650</v>
      </c>
      <c r="D14" s="1312">
        <v>55503.3</v>
      </c>
      <c r="E14" s="1315">
        <v>58013.59999999999</v>
      </c>
      <c r="F14" s="1313">
        <v>57144</v>
      </c>
      <c r="G14" s="1315">
        <v>80882.1</v>
      </c>
      <c r="H14" s="1324">
        <v>4.52279414016823</v>
      </c>
      <c r="I14" s="1384">
        <v>41.54084418311635</v>
      </c>
    </row>
    <row r="15" spans="2:9" ht="15" customHeight="1">
      <c r="B15" s="173"/>
      <c r="C15" s="61" t="s">
        <v>651</v>
      </c>
      <c r="D15" s="1312">
        <v>3554.7</v>
      </c>
      <c r="E15" s="1315">
        <v>7477.9</v>
      </c>
      <c r="F15" s="1313">
        <v>6788.2</v>
      </c>
      <c r="G15" s="1315">
        <v>5723.7</v>
      </c>
      <c r="H15" s="1324">
        <v>110.36655695276676</v>
      </c>
      <c r="I15" s="1384">
        <v>-15.681623994578828</v>
      </c>
    </row>
    <row r="16" spans="2:9" ht="15" customHeight="1">
      <c r="B16" s="178"/>
      <c r="C16" s="42"/>
      <c r="D16" s="1316"/>
      <c r="E16" s="1326"/>
      <c r="F16" s="1325"/>
      <c r="G16" s="1319"/>
      <c r="H16" s="1327"/>
      <c r="I16" s="1385"/>
    </row>
    <row r="17" spans="2:9" ht="15" customHeight="1">
      <c r="B17" s="173"/>
      <c r="C17" s="41"/>
      <c r="D17" s="1312"/>
      <c r="E17" s="1315"/>
      <c r="F17" s="1313"/>
      <c r="G17" s="1313"/>
      <c r="H17" s="1324"/>
      <c r="I17" s="1379"/>
    </row>
    <row r="18" spans="2:9" ht="15" customHeight="1">
      <c r="B18" s="244" t="s">
        <v>653</v>
      </c>
      <c r="C18" s="60"/>
      <c r="D18" s="1310">
        <v>272153.1</v>
      </c>
      <c r="E18" s="1310">
        <v>386962.39999999997</v>
      </c>
      <c r="F18" s="1310">
        <v>439456.69999999995</v>
      </c>
      <c r="G18" s="1310">
        <v>474163.4</v>
      </c>
      <c r="H18" s="1323">
        <v>42.18555658561303</v>
      </c>
      <c r="I18" s="1383">
        <v>7.897638151836134</v>
      </c>
    </row>
    <row r="19" spans="2:9" ht="15" customHeight="1">
      <c r="B19" s="173"/>
      <c r="C19" s="41"/>
      <c r="D19" s="1312"/>
      <c r="E19" s="1329"/>
      <c r="F19" s="1328"/>
      <c r="G19" s="1315"/>
      <c r="H19" s="1330"/>
      <c r="I19" s="1386"/>
    </row>
    <row r="20" spans="2:9" ht="15" customHeight="1">
      <c r="B20" s="173"/>
      <c r="C20" s="41" t="s">
        <v>650</v>
      </c>
      <c r="D20" s="1312">
        <v>220760.84891499998</v>
      </c>
      <c r="E20" s="1315">
        <v>290679.465392</v>
      </c>
      <c r="F20" s="1313">
        <v>342825.86461168</v>
      </c>
      <c r="G20" s="1315">
        <v>370927.14730437007</v>
      </c>
      <c r="H20" s="1324">
        <v>31.671655921164245</v>
      </c>
      <c r="I20" s="1384">
        <v>8.196955245637753</v>
      </c>
    </row>
    <row r="21" spans="2:9" ht="15" customHeight="1">
      <c r="B21" s="173"/>
      <c r="C21" s="64" t="s">
        <v>654</v>
      </c>
      <c r="D21" s="1312">
        <v>81.11641899908544</v>
      </c>
      <c r="E21" s="1315">
        <v>75.11827128217108</v>
      </c>
      <c r="F21" s="1313">
        <v>78.0112954499681</v>
      </c>
      <c r="G21" s="1315">
        <v>78.22770532360154</v>
      </c>
      <c r="H21" s="1324" t="s">
        <v>782</v>
      </c>
      <c r="I21" s="1384" t="s">
        <v>782</v>
      </c>
    </row>
    <row r="22" spans="2:9" ht="15" customHeight="1">
      <c r="B22" s="173"/>
      <c r="C22" s="61" t="s">
        <v>651</v>
      </c>
      <c r="D22" s="1312">
        <v>51392.251084999996</v>
      </c>
      <c r="E22" s="1315">
        <v>96282.934608</v>
      </c>
      <c r="F22" s="1313">
        <v>96630.83538832</v>
      </c>
      <c r="G22" s="1315">
        <v>103236.25269562998</v>
      </c>
      <c r="H22" s="1324">
        <v>87.34912866290531</v>
      </c>
      <c r="I22" s="1384">
        <v>6.835724104801017</v>
      </c>
    </row>
    <row r="23" spans="2:9" ht="15" customHeight="1">
      <c r="B23" s="178"/>
      <c r="C23" s="65" t="s">
        <v>654</v>
      </c>
      <c r="D23" s="1316">
        <v>18.88358100091456</v>
      </c>
      <c r="E23" s="1315">
        <v>24.881728717828913</v>
      </c>
      <c r="F23" s="1313">
        <v>21.988704550031894</v>
      </c>
      <c r="G23" s="1319">
        <v>21.772294676398467</v>
      </c>
      <c r="H23" s="1324" t="s">
        <v>782</v>
      </c>
      <c r="I23" s="1384" t="s">
        <v>782</v>
      </c>
    </row>
    <row r="24" spans="2:9" ht="15" customHeight="1">
      <c r="B24" s="245" t="s">
        <v>655</v>
      </c>
      <c r="C24" s="239"/>
      <c r="D24" s="1331"/>
      <c r="E24" s="1309"/>
      <c r="F24" s="1309"/>
      <c r="G24" s="1313"/>
      <c r="H24" s="1332"/>
      <c r="I24" s="1387"/>
    </row>
    <row r="25" spans="2:9" ht="15" customHeight="1">
      <c r="B25" s="151"/>
      <c r="C25" s="64" t="s">
        <v>656</v>
      </c>
      <c r="D25" s="1312">
        <v>8.409056897598534</v>
      </c>
      <c r="E25" s="1315">
        <v>10.40694604895057</v>
      </c>
      <c r="F25" s="1315">
        <v>11.598910026127614</v>
      </c>
      <c r="G25" s="1308">
        <v>10.622669717453709</v>
      </c>
      <c r="H25" s="1324" t="s">
        <v>782</v>
      </c>
      <c r="I25" s="1384" t="s">
        <v>782</v>
      </c>
    </row>
    <row r="26" spans="2:9" ht="15" customHeight="1">
      <c r="B26" s="150"/>
      <c r="C26" s="66" t="s">
        <v>657</v>
      </c>
      <c r="D26" s="1316">
        <v>7.2564726585543875</v>
      </c>
      <c r="E26" s="1315">
        <v>9.29873217369573</v>
      </c>
      <c r="F26" s="1319">
        <v>10.280739007259221</v>
      </c>
      <c r="G26" s="1308">
        <v>9.154226450201415</v>
      </c>
      <c r="H26" s="1318" t="s">
        <v>782</v>
      </c>
      <c r="I26" s="1385" t="s">
        <v>782</v>
      </c>
    </row>
    <row r="27" spans="2:9" ht="15" customHeight="1">
      <c r="B27" s="246" t="s">
        <v>658</v>
      </c>
      <c r="C27" s="59"/>
      <c r="D27" s="1312">
        <v>272153.1</v>
      </c>
      <c r="E27" s="1321">
        <v>386962.4</v>
      </c>
      <c r="F27" s="1315">
        <v>439456.7</v>
      </c>
      <c r="G27" s="1321">
        <v>474163.4</v>
      </c>
      <c r="H27" s="1324">
        <v>42.18555658561306</v>
      </c>
      <c r="I27" s="1384">
        <v>7.897638151836134</v>
      </c>
    </row>
    <row r="28" spans="2:9" ht="15" customHeight="1">
      <c r="B28" s="247" t="s">
        <v>717</v>
      </c>
      <c r="C28" s="41"/>
      <c r="D28" s="1312">
        <v>11957.036922430001</v>
      </c>
      <c r="E28" s="1315">
        <v>13779.054714509999</v>
      </c>
      <c r="F28" s="1315">
        <v>16520.18225451</v>
      </c>
      <c r="G28" s="1315">
        <v>18922.4</v>
      </c>
      <c r="H28" s="1324">
        <v>15.238037683584508</v>
      </c>
      <c r="I28" s="1384">
        <v>14.541109223139443</v>
      </c>
    </row>
    <row r="29" spans="2:9" ht="15" customHeight="1">
      <c r="B29" s="247" t="s">
        <v>718</v>
      </c>
      <c r="C29" s="41"/>
      <c r="D29" s="1312">
        <v>284110.13692242996</v>
      </c>
      <c r="E29" s="1315">
        <v>400741.45471451</v>
      </c>
      <c r="F29" s="1315">
        <v>455976.88225451</v>
      </c>
      <c r="G29" s="1315">
        <v>493085.80000000005</v>
      </c>
      <c r="H29" s="1324">
        <v>41.05144542023987</v>
      </c>
      <c r="I29" s="1384">
        <v>8.138333145753023</v>
      </c>
    </row>
    <row r="30" spans="2:9" ht="15" customHeight="1">
      <c r="B30" s="247" t="s">
        <v>719</v>
      </c>
      <c r="C30" s="41"/>
      <c r="D30" s="1312">
        <v>62844.5</v>
      </c>
      <c r="E30" s="1315">
        <v>67850</v>
      </c>
      <c r="F30" s="1315">
        <v>72204.6</v>
      </c>
      <c r="G30" s="1315">
        <v>80091</v>
      </c>
      <c r="H30" s="1324">
        <v>7.964897485062323</v>
      </c>
      <c r="I30" s="1384">
        <v>10.922295809408268</v>
      </c>
    </row>
    <row r="31" spans="2:9" ht="15" customHeight="1">
      <c r="B31" s="247" t="s">
        <v>720</v>
      </c>
      <c r="C31" s="41"/>
      <c r="D31" s="1312">
        <v>221265.63692242996</v>
      </c>
      <c r="E31" s="1315">
        <v>332891.45471451</v>
      </c>
      <c r="F31" s="1315">
        <v>383772.28225451</v>
      </c>
      <c r="G31" s="1315">
        <v>412994.80000000005</v>
      </c>
      <c r="H31" s="1324">
        <v>50.44878153909329</v>
      </c>
      <c r="I31" s="1384">
        <v>7.61454620271671</v>
      </c>
    </row>
    <row r="32" spans="2:9" ht="15" customHeight="1">
      <c r="B32" s="247" t="s">
        <v>500</v>
      </c>
      <c r="C32" s="41"/>
      <c r="D32" s="1312">
        <v>-4740.517990389984</v>
      </c>
      <c r="E32" s="1315">
        <v>-111625.81779208005</v>
      </c>
      <c r="F32" s="1315">
        <v>-162506.64533208002</v>
      </c>
      <c r="G32" s="1315">
        <v>-29222.51774549007</v>
      </c>
      <c r="H32" s="1324" t="s">
        <v>782</v>
      </c>
      <c r="I32" s="1379" t="s">
        <v>782</v>
      </c>
    </row>
    <row r="33" spans="2:9" ht="15" customHeight="1">
      <c r="B33" s="247" t="s">
        <v>501</v>
      </c>
      <c r="C33" s="41"/>
      <c r="D33" s="1312">
        <v>650.8</v>
      </c>
      <c r="E33" s="1315">
        <v>19071</v>
      </c>
      <c r="F33" s="1315">
        <v>30880</v>
      </c>
      <c r="G33" s="1315">
        <v>-1552.2</v>
      </c>
      <c r="H33" s="1324" t="s">
        <v>782</v>
      </c>
      <c r="I33" s="1379" t="s">
        <v>782</v>
      </c>
    </row>
    <row r="34" spans="2:9" ht="15" customHeight="1" thickBot="1">
      <c r="B34" s="248" t="s">
        <v>502</v>
      </c>
      <c r="C34" s="136"/>
      <c r="D34" s="1388">
        <v>-4089.717990389984</v>
      </c>
      <c r="E34" s="1388">
        <v>-92554.81779208005</v>
      </c>
      <c r="F34" s="1389">
        <v>-131626.64533208002</v>
      </c>
      <c r="G34" s="1389">
        <v>-30774.71774549007</v>
      </c>
      <c r="H34" s="1390" t="s">
        <v>782</v>
      </c>
      <c r="I34" s="1391" t="s">
        <v>782</v>
      </c>
    </row>
    <row r="35" spans="2:9" ht="15" customHeight="1" thickTop="1">
      <c r="B35" s="21" t="s">
        <v>721</v>
      </c>
      <c r="C35" s="9"/>
      <c r="D35" s="9"/>
      <c r="E35" s="9"/>
      <c r="F35" s="9"/>
      <c r="G35" s="9"/>
      <c r="H35" s="9"/>
      <c r="I35" s="9"/>
    </row>
    <row r="36" spans="2:9" ht="15" customHeight="1">
      <c r="B36" s="70" t="s">
        <v>924</v>
      </c>
      <c r="C36" s="10"/>
      <c r="D36" s="9"/>
      <c r="E36" s="9"/>
      <c r="F36" s="9"/>
      <c r="G36" s="9"/>
      <c r="H36" s="9"/>
      <c r="I36" s="9"/>
    </row>
    <row r="37" spans="2:9" ht="15" customHeight="1">
      <c r="B37" s="69" t="s">
        <v>489</v>
      </c>
      <c r="C37" s="10"/>
      <c r="D37" s="9"/>
      <c r="E37" s="9"/>
      <c r="F37" s="9"/>
      <c r="G37" s="9"/>
      <c r="H37" s="9"/>
      <c r="I37" s="9"/>
    </row>
    <row r="38" spans="2:9" ht="15" customHeight="1">
      <c r="B38" s="10" t="s">
        <v>925</v>
      </c>
      <c r="C38" s="9"/>
      <c r="D38" s="1333">
        <v>70.95</v>
      </c>
      <c r="E38" s="1334">
        <v>82.13</v>
      </c>
      <c r="F38" s="1334">
        <v>88.6</v>
      </c>
      <c r="G38" s="1334">
        <v>86.86</v>
      </c>
      <c r="H38" s="9"/>
      <c r="I38" s="9"/>
    </row>
  </sheetData>
  <sheetProtection/>
  <mergeCells count="2">
    <mergeCell ref="B1:I1"/>
    <mergeCell ref="B3:I3"/>
  </mergeCells>
  <printOptions/>
  <pageMargins left="0.75" right="0.75" top="1" bottom="1" header="0.5" footer="0.5"/>
  <pageSetup fitToHeight="1" fitToWidth="1" horizontalDpi="600" verticalDpi="600" orientation="portrait" scale="78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8"/>
  <sheetViews>
    <sheetView zoomScalePageLayoutView="0" workbookViewId="0" topLeftCell="A16">
      <selection activeCell="G52" sqref="G52"/>
    </sheetView>
  </sheetViews>
  <sheetFormatPr defaultColWidth="9.140625" defaultRowHeight="12.75"/>
  <cols>
    <col min="2" max="2" width="11.7109375" style="0" customWidth="1"/>
    <col min="3" max="3" width="23.140625" style="0" bestFit="1" customWidth="1"/>
    <col min="4" max="9" width="11.7109375" style="0" customWidth="1"/>
  </cols>
  <sheetData>
    <row r="1" spans="2:9" ht="12.75">
      <c r="B1" s="1706" t="s">
        <v>303</v>
      </c>
      <c r="C1" s="1706"/>
      <c r="D1" s="1706"/>
      <c r="E1" s="1706"/>
      <c r="F1" s="1706"/>
      <c r="G1" s="1706"/>
      <c r="H1" s="1706"/>
      <c r="I1" s="1706"/>
    </row>
    <row r="2" spans="2:9" ht="15.75">
      <c r="B2" s="86" t="s">
        <v>431</v>
      </c>
      <c r="C2" s="58"/>
      <c r="D2" s="58"/>
      <c r="E2" s="58"/>
      <c r="F2" s="58"/>
      <c r="G2" s="58"/>
      <c r="H2" s="58"/>
      <c r="I2" s="58"/>
    </row>
    <row r="3" spans="2:9" ht="13.5" customHeight="1" thickBot="1">
      <c r="B3" s="1977" t="s">
        <v>589</v>
      </c>
      <c r="C3" s="1977"/>
      <c r="D3" s="1977"/>
      <c r="E3" s="1977"/>
      <c r="F3" s="1977"/>
      <c r="G3" s="1977"/>
      <c r="H3" s="1977"/>
      <c r="I3" s="1977"/>
    </row>
    <row r="4" spans="2:9" ht="15" customHeight="1" thickTop="1">
      <c r="B4" s="240"/>
      <c r="C4" s="259"/>
      <c r="D4" s="1468"/>
      <c r="E4" s="1469"/>
      <c r="F4" s="1469"/>
      <c r="G4" s="1469"/>
      <c r="H4" s="1470" t="s">
        <v>785</v>
      </c>
      <c r="I4" s="1471"/>
    </row>
    <row r="5" spans="2:9" ht="15" customHeight="1">
      <c r="B5" s="251"/>
      <c r="C5" s="260"/>
      <c r="D5" s="1472" t="s">
        <v>544</v>
      </c>
      <c r="E5" s="1473" t="s">
        <v>1498</v>
      </c>
      <c r="F5" s="1473" t="s">
        <v>544</v>
      </c>
      <c r="G5" s="1473" t="s">
        <v>1498</v>
      </c>
      <c r="H5" s="1463" t="s">
        <v>1499</v>
      </c>
      <c r="I5" s="1464"/>
    </row>
    <row r="6" spans="2:9" ht="15" customHeight="1">
      <c r="B6" s="252"/>
      <c r="C6" s="261"/>
      <c r="D6" s="1474">
        <v>2011</v>
      </c>
      <c r="E6" s="1475">
        <v>2012</v>
      </c>
      <c r="F6" s="1475">
        <v>2012</v>
      </c>
      <c r="G6" s="1475">
        <v>2013</v>
      </c>
      <c r="H6" s="1474" t="s">
        <v>471</v>
      </c>
      <c r="I6" s="1476" t="s">
        <v>317</v>
      </c>
    </row>
    <row r="7" spans="2:9" ht="15" customHeight="1">
      <c r="B7" s="253"/>
      <c r="C7" s="262"/>
      <c r="D7" s="67"/>
      <c r="E7" s="249"/>
      <c r="F7" s="249"/>
      <c r="G7" s="249"/>
      <c r="H7" s="67"/>
      <c r="I7" s="254"/>
    </row>
    <row r="8" spans="2:9" ht="15" customHeight="1">
      <c r="B8" s="244" t="s">
        <v>513</v>
      </c>
      <c r="C8" s="263"/>
      <c r="D8" s="1346">
        <v>3003.454545454545</v>
      </c>
      <c r="E8" s="1346">
        <v>3914.1714355290396</v>
      </c>
      <c r="F8" s="1346">
        <v>4238.425507900677</v>
      </c>
      <c r="G8" s="1335">
        <v>4461.865070227954</v>
      </c>
      <c r="H8" s="1335">
        <v>30.322313066225092</v>
      </c>
      <c r="I8" s="1366">
        <v>5.271758626187292</v>
      </c>
    </row>
    <row r="9" spans="2:9" ht="15" customHeight="1">
      <c r="B9" s="253"/>
      <c r="C9" s="262" t="s">
        <v>650</v>
      </c>
      <c r="D9" s="1339">
        <v>2329.2114011980266</v>
      </c>
      <c r="E9" s="1339">
        <v>2832.8974234993307</v>
      </c>
      <c r="F9" s="1339">
        <v>3224.400277784199</v>
      </c>
      <c r="G9" s="1336">
        <v>3339.2245832877047</v>
      </c>
      <c r="H9" s="1336">
        <v>21.624744840345272</v>
      </c>
      <c r="I9" s="1367">
        <v>3.561105806082267</v>
      </c>
    </row>
    <row r="10" spans="2:9" ht="15" customHeight="1">
      <c r="B10" s="253"/>
      <c r="C10" s="264" t="s">
        <v>651</v>
      </c>
      <c r="D10" s="1339">
        <v>674.2431442565187</v>
      </c>
      <c r="E10" s="1339">
        <v>1081.2740120297092</v>
      </c>
      <c r="F10" s="1339">
        <v>1014.0252301164787</v>
      </c>
      <c r="G10" s="1336">
        <v>1122.6404869402486</v>
      </c>
      <c r="H10" s="1336">
        <v>60.36855861871899</v>
      </c>
      <c r="I10" s="1367">
        <v>10.711297273273317</v>
      </c>
    </row>
    <row r="11" spans="2:9" ht="15" customHeight="1">
      <c r="B11" s="253"/>
      <c r="C11" s="262"/>
      <c r="D11" s="1339"/>
      <c r="E11" s="1339"/>
      <c r="F11" s="1339"/>
      <c r="G11" s="1336"/>
      <c r="H11" s="1336"/>
      <c r="I11" s="1367"/>
    </row>
    <row r="12" spans="2:9" ht="15" customHeight="1">
      <c r="B12" s="255"/>
      <c r="C12" s="265"/>
      <c r="D12" s="1341"/>
      <c r="E12" s="1341"/>
      <c r="F12" s="1341"/>
      <c r="G12" s="1340"/>
      <c r="H12" s="1340"/>
      <c r="I12" s="1368"/>
    </row>
    <row r="13" spans="2:9" ht="15" customHeight="1">
      <c r="B13" s="256" t="s">
        <v>652</v>
      </c>
      <c r="C13" s="266"/>
      <c r="D13" s="1346">
        <v>832.3890063424947</v>
      </c>
      <c r="E13" s="1346">
        <v>797.412638499939</v>
      </c>
      <c r="F13" s="1346">
        <v>721.5823927765238</v>
      </c>
      <c r="G13" s="1335">
        <v>997.0734515311997</v>
      </c>
      <c r="H13" s="1335">
        <v>-4.201925731364625</v>
      </c>
      <c r="I13" s="1366">
        <v>38.178739048029456</v>
      </c>
    </row>
    <row r="14" spans="2:9" ht="15" customHeight="1">
      <c r="B14" s="253"/>
      <c r="C14" s="262" t="s">
        <v>650</v>
      </c>
      <c r="D14" s="1339">
        <v>782.2875264270613</v>
      </c>
      <c r="E14" s="1339">
        <v>706.3630829173261</v>
      </c>
      <c r="F14" s="1339">
        <v>644.9661399548534</v>
      </c>
      <c r="G14" s="1336">
        <v>931.1777573106149</v>
      </c>
      <c r="H14" s="1336">
        <v>-9.705439617132157</v>
      </c>
      <c r="I14" s="1367">
        <v>44.376223746535885</v>
      </c>
    </row>
    <row r="15" spans="2:9" ht="15" customHeight="1">
      <c r="B15" s="253"/>
      <c r="C15" s="264" t="s">
        <v>651</v>
      </c>
      <c r="D15" s="1339">
        <v>50.1014799154334</v>
      </c>
      <c r="E15" s="1339">
        <v>91.04955558261292</v>
      </c>
      <c r="F15" s="1339">
        <v>76.61625282167043</v>
      </c>
      <c r="G15" s="1336">
        <v>65.89569422058484</v>
      </c>
      <c r="H15" s="1336">
        <v>81.7302717131231</v>
      </c>
      <c r="I15" s="1367">
        <v>-13.99253840570671</v>
      </c>
    </row>
    <row r="16" spans="2:9" ht="15" customHeight="1">
      <c r="B16" s="253"/>
      <c r="C16" s="262"/>
      <c r="D16" s="1350"/>
      <c r="E16" s="1350"/>
      <c r="F16" s="1350"/>
      <c r="G16" s="1351"/>
      <c r="H16" s="1351"/>
      <c r="I16" s="1369"/>
    </row>
    <row r="17" spans="2:9" ht="15" customHeight="1">
      <c r="B17" s="255"/>
      <c r="C17" s="265"/>
      <c r="D17" s="1341"/>
      <c r="E17" s="1341"/>
      <c r="F17" s="1341"/>
      <c r="G17" s="1340"/>
      <c r="H17" s="1340"/>
      <c r="I17" s="1368"/>
    </row>
    <row r="18" spans="2:9" ht="15" customHeight="1">
      <c r="B18" s="256" t="s">
        <v>653</v>
      </c>
      <c r="C18" s="267"/>
      <c r="D18" s="1346">
        <v>3835.8435517970397</v>
      </c>
      <c r="E18" s="1346">
        <v>4711.584074028979</v>
      </c>
      <c r="F18" s="1346">
        <v>4960.0079006772</v>
      </c>
      <c r="G18" s="1335">
        <v>5458.9385217591525</v>
      </c>
      <c r="H18" s="1335">
        <v>22.830454642021735</v>
      </c>
      <c r="I18" s="1366">
        <v>10.059069079584177</v>
      </c>
    </row>
    <row r="19" spans="2:9" ht="15" customHeight="1">
      <c r="B19" s="253"/>
      <c r="C19" s="262"/>
      <c r="D19" s="1349"/>
      <c r="E19" s="1349"/>
      <c r="F19" s="1349"/>
      <c r="G19" s="1348"/>
      <c r="H19" s="1348"/>
      <c r="I19" s="1370"/>
    </row>
    <row r="20" spans="2:9" ht="15" customHeight="1">
      <c r="B20" s="253"/>
      <c r="C20" s="262" t="s">
        <v>650</v>
      </c>
      <c r="D20" s="1339">
        <v>3111.4989276250876</v>
      </c>
      <c r="E20" s="1339">
        <v>3539.2605064166564</v>
      </c>
      <c r="F20" s="1339">
        <v>3869.366417739052</v>
      </c>
      <c r="G20" s="1336">
        <v>4270.40234059832</v>
      </c>
      <c r="H20" s="1336">
        <v>13.747765586346077</v>
      </c>
      <c r="I20" s="1367">
        <v>10.364382163982327</v>
      </c>
    </row>
    <row r="21" spans="2:9" ht="15" customHeight="1">
      <c r="B21" s="253"/>
      <c r="C21" s="268" t="s">
        <v>654</v>
      </c>
      <c r="D21" s="1339">
        <v>81.11641899908544</v>
      </c>
      <c r="E21" s="1339">
        <v>75.11827128217108</v>
      </c>
      <c r="F21" s="1339">
        <v>78.0112954499681</v>
      </c>
      <c r="G21" s="1336">
        <v>78.22770532360154</v>
      </c>
      <c r="H21" s="1336" t="s">
        <v>782</v>
      </c>
      <c r="I21" s="1367" t="s">
        <v>782</v>
      </c>
    </row>
    <row r="22" spans="2:9" ht="15" customHeight="1">
      <c r="B22" s="253"/>
      <c r="C22" s="264" t="s">
        <v>651</v>
      </c>
      <c r="D22" s="1339">
        <v>724.344624171952</v>
      </c>
      <c r="E22" s="1339">
        <v>1172.323567612322</v>
      </c>
      <c r="F22" s="1339">
        <v>1090.641482938149</v>
      </c>
      <c r="G22" s="1336">
        <v>1188.5361811608334</v>
      </c>
      <c r="H22" s="1336">
        <v>61.846105912981045</v>
      </c>
      <c r="I22" s="1367">
        <v>8.975882519978938</v>
      </c>
    </row>
    <row r="23" spans="2:9" ht="15" customHeight="1">
      <c r="B23" s="178"/>
      <c r="C23" s="269" t="s">
        <v>654</v>
      </c>
      <c r="D23" s="1341">
        <v>18.88358100091456</v>
      </c>
      <c r="E23" s="1341">
        <v>24.881728717828913</v>
      </c>
      <c r="F23" s="1341">
        <v>21.988704550031894</v>
      </c>
      <c r="G23" s="1340">
        <v>21.772294676398467</v>
      </c>
      <c r="H23" s="1340" t="s">
        <v>782</v>
      </c>
      <c r="I23" s="1368" t="s">
        <v>782</v>
      </c>
    </row>
    <row r="24" spans="2:9" ht="15" customHeight="1">
      <c r="B24" s="245" t="s">
        <v>655</v>
      </c>
      <c r="C24" s="270"/>
      <c r="D24" s="1350"/>
      <c r="E24" s="1350"/>
      <c r="F24" s="1350"/>
      <c r="G24" s="1351"/>
      <c r="H24" s="1351"/>
      <c r="I24" s="1369"/>
    </row>
    <row r="25" spans="2:9" ht="15" customHeight="1">
      <c r="B25" s="257"/>
      <c r="C25" s="268" t="s">
        <v>656</v>
      </c>
      <c r="D25" s="1339">
        <v>8.409056897598534</v>
      </c>
      <c r="E25" s="1339">
        <v>10.40694604895057</v>
      </c>
      <c r="F25" s="1339">
        <v>11.598910026127614</v>
      </c>
      <c r="G25" s="1336">
        <v>10.622669717453709</v>
      </c>
      <c r="H25" s="1336" t="s">
        <v>782</v>
      </c>
      <c r="I25" s="1367" t="s">
        <v>782</v>
      </c>
    </row>
    <row r="26" spans="2:9" ht="15" customHeight="1">
      <c r="B26" s="258"/>
      <c r="C26" s="269" t="s">
        <v>657</v>
      </c>
      <c r="D26" s="1341">
        <v>7.2564726585543875</v>
      </c>
      <c r="E26" s="1341">
        <v>9.29873217369573</v>
      </c>
      <c r="F26" s="1341">
        <v>10.280739007259221</v>
      </c>
      <c r="G26" s="1340">
        <v>9.154226450201415</v>
      </c>
      <c r="H26" s="1340" t="s">
        <v>782</v>
      </c>
      <c r="I26" s="1368" t="s">
        <v>782</v>
      </c>
    </row>
    <row r="27" spans="2:9" ht="15" customHeight="1">
      <c r="B27" s="246" t="s">
        <v>658</v>
      </c>
      <c r="C27" s="266"/>
      <c r="D27" s="1345">
        <v>3835.8435517970397</v>
      </c>
      <c r="E27" s="1342">
        <v>4711.584074028979</v>
      </c>
      <c r="F27" s="1342">
        <v>4960.007900677201</v>
      </c>
      <c r="G27" s="1343">
        <v>5458.9385217591525</v>
      </c>
      <c r="H27" s="1344">
        <v>22.830454642021735</v>
      </c>
      <c r="I27" s="1371">
        <v>10.059069079584162</v>
      </c>
    </row>
    <row r="28" spans="2:9" ht="15" customHeight="1">
      <c r="B28" s="247" t="s">
        <v>717</v>
      </c>
      <c r="C28" s="262"/>
      <c r="D28" s="1339">
        <v>168.52765218365047</v>
      </c>
      <c r="E28" s="1337">
        <v>167.7712737673201</v>
      </c>
      <c r="F28" s="1337">
        <v>186.45803898995487</v>
      </c>
      <c r="G28" s="1338">
        <v>217.84941284826158</v>
      </c>
      <c r="H28" s="1336">
        <v>-0.4488156136573451</v>
      </c>
      <c r="I28" s="1372">
        <v>16.83562372979685</v>
      </c>
    </row>
    <row r="29" spans="2:9" ht="15" customHeight="1">
      <c r="B29" s="247" t="s">
        <v>718</v>
      </c>
      <c r="C29" s="271"/>
      <c r="D29" s="1339">
        <v>4004.3712039806896</v>
      </c>
      <c r="E29" s="1337">
        <v>4879.355347796299</v>
      </c>
      <c r="F29" s="1337">
        <v>5146.465939667156</v>
      </c>
      <c r="G29" s="1338">
        <v>5676.787934607415</v>
      </c>
      <c r="H29" s="1336">
        <v>21.85072510125434</v>
      </c>
      <c r="I29" s="1372">
        <v>10.304585732370697</v>
      </c>
    </row>
    <row r="30" spans="2:9" ht="15" customHeight="1">
      <c r="B30" s="247" t="s">
        <v>719</v>
      </c>
      <c r="C30" s="271"/>
      <c r="D30" s="1339">
        <v>885.7575757575758</v>
      </c>
      <c r="E30" s="1337">
        <v>826.129307195909</v>
      </c>
      <c r="F30" s="1337">
        <v>814.9503386004516</v>
      </c>
      <c r="G30" s="1338">
        <v>922.0699976974441</v>
      </c>
      <c r="H30" s="1336">
        <v>-6.731894842747181</v>
      </c>
      <c r="I30" s="1367">
        <v>13.144317392511766</v>
      </c>
    </row>
    <row r="31" spans="2:9" ht="15" customHeight="1">
      <c r="B31" s="247" t="s">
        <v>720</v>
      </c>
      <c r="C31" s="271"/>
      <c r="D31" s="1339">
        <v>3118.613628223114</v>
      </c>
      <c r="E31" s="1337">
        <v>4053.2260406003898</v>
      </c>
      <c r="F31" s="1337">
        <v>4331.515601066704</v>
      </c>
      <c r="G31" s="1338">
        <v>4754.71793690997</v>
      </c>
      <c r="H31" s="1336">
        <v>29.96884269083978</v>
      </c>
      <c r="I31" s="1372">
        <v>9.770306165792093</v>
      </c>
    </row>
    <row r="32" spans="2:9" ht="15" customHeight="1">
      <c r="B32" s="247" t="s">
        <v>500</v>
      </c>
      <c r="C32" s="271"/>
      <c r="D32" s="1339">
        <v>-66.8149117743479</v>
      </c>
      <c r="E32" s="1337">
        <v>-1359.1357334966524</v>
      </c>
      <c r="F32" s="1337">
        <v>-1834.16078252912</v>
      </c>
      <c r="G32" s="1336">
        <v>-336.43239403050967</v>
      </c>
      <c r="H32" s="1347" t="s">
        <v>782</v>
      </c>
      <c r="I32" s="1367" t="s">
        <v>782</v>
      </c>
    </row>
    <row r="33" spans="2:9" ht="15" customHeight="1">
      <c r="B33" s="247" t="s">
        <v>501</v>
      </c>
      <c r="C33" s="271"/>
      <c r="D33" s="1339">
        <v>9.172656800563777</v>
      </c>
      <c r="E33" s="1337">
        <v>232.20504078899307</v>
      </c>
      <c r="F33" s="1337">
        <v>348.53273137697516</v>
      </c>
      <c r="G33" s="1336">
        <v>-17.870135850794384</v>
      </c>
      <c r="H33" s="1347" t="s">
        <v>782</v>
      </c>
      <c r="I33" s="1367" t="s">
        <v>782</v>
      </c>
    </row>
    <row r="34" spans="2:9" ht="15" customHeight="1" thickBot="1">
      <c r="B34" s="248" t="s">
        <v>502</v>
      </c>
      <c r="C34" s="272"/>
      <c r="D34" s="1373">
        <v>-57.64225497378413</v>
      </c>
      <c r="E34" s="1374">
        <v>-1126.9306927076593</v>
      </c>
      <c r="F34" s="1374">
        <v>-1485.6280511521447</v>
      </c>
      <c r="G34" s="1375">
        <v>-354.30252988130405</v>
      </c>
      <c r="H34" s="1376" t="s">
        <v>782</v>
      </c>
      <c r="I34" s="1377" t="s">
        <v>782</v>
      </c>
    </row>
    <row r="35" spans="3:9" ht="16.5" thickTop="1">
      <c r="C35" s="68"/>
      <c r="D35" s="31"/>
      <c r="E35" s="31"/>
      <c r="F35" s="31"/>
      <c r="G35" s="31"/>
      <c r="H35" s="31"/>
      <c r="I35" s="31"/>
    </row>
    <row r="36" spans="2:9" ht="15.75">
      <c r="B36" s="1597" t="s">
        <v>924</v>
      </c>
      <c r="C36" s="1598"/>
      <c r="D36" s="1599"/>
      <c r="E36" s="1599"/>
      <c r="F36" s="1599"/>
      <c r="G36" s="1600"/>
      <c r="H36" s="1600"/>
      <c r="I36" s="817"/>
    </row>
    <row r="37" spans="2:9" ht="15.75">
      <c r="B37" s="1601" t="s">
        <v>489</v>
      </c>
      <c r="C37" s="1598"/>
      <c r="D37" s="1602"/>
      <c r="E37" s="1602"/>
      <c r="F37" s="1602"/>
      <c r="G37" s="1603"/>
      <c r="H37" s="1600"/>
      <c r="I37" s="817"/>
    </row>
    <row r="38" spans="2:9" ht="15.75">
      <c r="B38" s="1598" t="s">
        <v>925</v>
      </c>
      <c r="C38" s="1603"/>
      <c r="D38">
        <v>70.95</v>
      </c>
      <c r="E38">
        <v>82.13</v>
      </c>
      <c r="F38">
        <v>88.6</v>
      </c>
      <c r="G38">
        <v>86.86</v>
      </c>
      <c r="H38" s="1603"/>
      <c r="I38" s="818"/>
    </row>
  </sheetData>
  <sheetProtection/>
  <mergeCells count="2">
    <mergeCell ref="B1:I1"/>
    <mergeCell ref="B3:I3"/>
  </mergeCells>
  <printOptions/>
  <pageMargins left="0.75" right="0.75" top="1" bottom="1" header="0.5" footer="0.5"/>
  <pageSetup fitToHeight="1" fitToWidth="1" horizontalDpi="600" verticalDpi="600" orientation="portrait" scale="79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65"/>
  <sheetViews>
    <sheetView zoomScalePageLayoutView="0" workbookViewId="0" topLeftCell="A1">
      <selection activeCell="M48" sqref="M48"/>
    </sheetView>
  </sheetViews>
  <sheetFormatPr defaultColWidth="9.140625" defaultRowHeight="12.75"/>
  <cols>
    <col min="1" max="1" width="9.140625" style="9" customWidth="1"/>
    <col min="2" max="2" width="14.57421875" style="9" customWidth="1"/>
    <col min="3" max="3" width="13.7109375" style="9" bestFit="1" customWidth="1"/>
    <col min="4" max="16384" width="9.140625" style="9" customWidth="1"/>
  </cols>
  <sheetData>
    <row r="1" spans="2:9" ht="12.75">
      <c r="B1" s="1706" t="s">
        <v>503</v>
      </c>
      <c r="C1" s="1706"/>
      <c r="D1" s="1706"/>
      <c r="E1" s="1706"/>
      <c r="F1" s="1706"/>
      <c r="G1" s="1706"/>
      <c r="H1" s="1706"/>
      <c r="I1" s="1706"/>
    </row>
    <row r="2" spans="2:9" ht="16.5" thickBot="1">
      <c r="B2" s="1984" t="s">
        <v>927</v>
      </c>
      <c r="C2" s="1985"/>
      <c r="D2" s="1985"/>
      <c r="E2" s="1985"/>
      <c r="F2" s="1985"/>
      <c r="G2" s="1985"/>
      <c r="H2" s="1985"/>
      <c r="I2" s="1985"/>
    </row>
    <row r="3" spans="2:9" ht="13.5" thickTop="1">
      <c r="B3" s="1965" t="s">
        <v>722</v>
      </c>
      <c r="C3" s="1923" t="s">
        <v>723</v>
      </c>
      <c r="D3" s="1843" t="s">
        <v>724</v>
      </c>
      <c r="E3" s="1843"/>
      <c r="F3" s="1843"/>
      <c r="G3" s="1841" t="s">
        <v>725</v>
      </c>
      <c r="H3" s="1843"/>
      <c r="I3" s="1844"/>
    </row>
    <row r="4" spans="2:9" ht="13.5" thickBot="1">
      <c r="B4" s="1986"/>
      <c r="C4" s="1987"/>
      <c r="D4" s="276" t="s">
        <v>726</v>
      </c>
      <c r="E4" s="276" t="s">
        <v>727</v>
      </c>
      <c r="F4" s="276" t="s">
        <v>926</v>
      </c>
      <c r="G4" s="277" t="s">
        <v>726</v>
      </c>
      <c r="H4" s="276" t="s">
        <v>727</v>
      </c>
      <c r="I4" s="194" t="s">
        <v>926</v>
      </c>
    </row>
    <row r="5" spans="2:9" ht="12.75">
      <c r="B5" s="173" t="s">
        <v>784</v>
      </c>
      <c r="C5" s="824" t="s">
        <v>872</v>
      </c>
      <c r="D5" s="825">
        <v>77</v>
      </c>
      <c r="E5" s="825">
        <v>77.6</v>
      </c>
      <c r="F5" s="825">
        <v>77.3</v>
      </c>
      <c r="G5" s="825">
        <v>76.8359375</v>
      </c>
      <c r="H5" s="825">
        <v>77.4359375</v>
      </c>
      <c r="I5" s="886">
        <v>77.1359375</v>
      </c>
    </row>
    <row r="6" spans="2:9" ht="12.75">
      <c r="B6" s="173"/>
      <c r="C6" s="824" t="s">
        <v>873</v>
      </c>
      <c r="D6" s="825">
        <v>77.5</v>
      </c>
      <c r="E6" s="825">
        <v>78.1</v>
      </c>
      <c r="F6" s="825">
        <v>77.8</v>
      </c>
      <c r="G6" s="825">
        <v>77.64483870967742</v>
      </c>
      <c r="H6" s="825">
        <v>78.24483870967742</v>
      </c>
      <c r="I6" s="886">
        <v>77.94483870967741</v>
      </c>
    </row>
    <row r="7" spans="2:9" ht="12.75">
      <c r="B7" s="173"/>
      <c r="C7" s="824" t="s">
        <v>874</v>
      </c>
      <c r="D7" s="825">
        <v>73.66</v>
      </c>
      <c r="E7" s="825">
        <v>74.26</v>
      </c>
      <c r="F7" s="825">
        <v>73.96</v>
      </c>
      <c r="G7" s="825">
        <v>75.62419354838711</v>
      </c>
      <c r="H7" s="825">
        <v>76.22419354838712</v>
      </c>
      <c r="I7" s="886">
        <v>75.92419354838711</v>
      </c>
    </row>
    <row r="8" spans="2:9" ht="12.75">
      <c r="B8" s="173"/>
      <c r="C8" s="824" t="s">
        <v>875</v>
      </c>
      <c r="D8" s="825">
        <v>74</v>
      </c>
      <c r="E8" s="825">
        <v>74.6</v>
      </c>
      <c r="F8" s="825">
        <v>74.3</v>
      </c>
      <c r="G8" s="825">
        <v>74.4144827586207</v>
      </c>
      <c r="H8" s="825">
        <v>75.01448275862069</v>
      </c>
      <c r="I8" s="886">
        <v>74.71448275862069</v>
      </c>
    </row>
    <row r="9" spans="2:9" ht="12.75">
      <c r="B9" s="173"/>
      <c r="C9" s="824" t="s">
        <v>876</v>
      </c>
      <c r="D9" s="825">
        <v>74.44</v>
      </c>
      <c r="E9" s="825">
        <v>75.04</v>
      </c>
      <c r="F9" s="825">
        <v>74.74</v>
      </c>
      <c r="G9" s="825">
        <v>74.07137931034482</v>
      </c>
      <c r="H9" s="825">
        <v>74.67137931034483</v>
      </c>
      <c r="I9" s="886">
        <v>74.37137931034482</v>
      </c>
    </row>
    <row r="10" spans="2:9" ht="12.75">
      <c r="B10" s="173"/>
      <c r="C10" s="824" t="s">
        <v>877</v>
      </c>
      <c r="D10" s="825">
        <v>72.6</v>
      </c>
      <c r="E10" s="825">
        <v>73.2</v>
      </c>
      <c r="F10" s="825">
        <v>72.9</v>
      </c>
      <c r="G10" s="825">
        <v>73.94466666666666</v>
      </c>
      <c r="H10" s="825">
        <v>74.54466666666667</v>
      </c>
      <c r="I10" s="886">
        <v>74.24466666666666</v>
      </c>
    </row>
    <row r="11" spans="2:9" ht="12.75">
      <c r="B11" s="173"/>
      <c r="C11" s="824" t="s">
        <v>878</v>
      </c>
      <c r="D11" s="825">
        <v>73.99</v>
      </c>
      <c r="E11" s="825">
        <v>74.59</v>
      </c>
      <c r="F11" s="825">
        <v>74.29</v>
      </c>
      <c r="G11" s="825">
        <v>73.5455172413793</v>
      </c>
      <c r="H11" s="825">
        <v>74.14551724137931</v>
      </c>
      <c r="I11" s="886">
        <v>73.8455172413793</v>
      </c>
    </row>
    <row r="12" spans="2:9" ht="12.75">
      <c r="B12" s="173"/>
      <c r="C12" s="824" t="s">
        <v>879</v>
      </c>
      <c r="D12" s="825">
        <v>72.4</v>
      </c>
      <c r="E12" s="825">
        <v>73</v>
      </c>
      <c r="F12" s="825">
        <v>72.7</v>
      </c>
      <c r="G12" s="825">
        <v>73.35655172413793</v>
      </c>
      <c r="H12" s="825">
        <v>73.95655172413792</v>
      </c>
      <c r="I12" s="886">
        <v>73.65655172413793</v>
      </c>
    </row>
    <row r="13" spans="2:9" ht="12.75">
      <c r="B13" s="173"/>
      <c r="C13" s="824" t="s">
        <v>880</v>
      </c>
      <c r="D13" s="825">
        <v>70.76</v>
      </c>
      <c r="E13" s="825">
        <v>71.36</v>
      </c>
      <c r="F13" s="825">
        <v>71.06</v>
      </c>
      <c r="G13" s="825">
        <v>71.81322580645161</v>
      </c>
      <c r="H13" s="825">
        <v>72.4132258064516</v>
      </c>
      <c r="I13" s="886">
        <v>72.11322580645161</v>
      </c>
    </row>
    <row r="14" spans="2:9" ht="12.75">
      <c r="B14" s="173"/>
      <c r="C14" s="824" t="s">
        <v>599</v>
      </c>
      <c r="D14" s="825">
        <v>71.81</v>
      </c>
      <c r="E14" s="825">
        <v>72.41</v>
      </c>
      <c r="F14" s="825">
        <v>72.11</v>
      </c>
      <c r="G14" s="825">
        <v>71.19516129032259</v>
      </c>
      <c r="H14" s="825">
        <v>71.79516129032257</v>
      </c>
      <c r="I14" s="886">
        <v>71.4951612903226</v>
      </c>
    </row>
    <row r="15" spans="2:9" ht="12.75">
      <c r="B15" s="173"/>
      <c r="C15" s="824" t="s">
        <v>600</v>
      </c>
      <c r="D15" s="826">
        <v>74.6</v>
      </c>
      <c r="E15" s="825">
        <v>75.2</v>
      </c>
      <c r="F15" s="826">
        <v>74.9</v>
      </c>
      <c r="G15" s="825">
        <v>74.25129032258064</v>
      </c>
      <c r="H15" s="826">
        <v>74.85129032258065</v>
      </c>
      <c r="I15" s="886">
        <v>74.55129032258066</v>
      </c>
    </row>
    <row r="16" spans="2:9" ht="12.75">
      <c r="B16" s="173"/>
      <c r="C16" s="827" t="s">
        <v>601</v>
      </c>
      <c r="D16" s="828">
        <v>74.44</v>
      </c>
      <c r="E16" s="828">
        <v>75.04</v>
      </c>
      <c r="F16" s="828">
        <v>74.74</v>
      </c>
      <c r="G16" s="828">
        <v>74.13</v>
      </c>
      <c r="H16" s="828">
        <v>74.73</v>
      </c>
      <c r="I16" s="1364">
        <v>74.43</v>
      </c>
    </row>
    <row r="17" spans="2:9" ht="12.75">
      <c r="B17" s="436"/>
      <c r="C17" s="829" t="s">
        <v>947</v>
      </c>
      <c r="D17" s="830">
        <v>73.93</v>
      </c>
      <c r="E17" s="830">
        <v>74.53</v>
      </c>
      <c r="F17" s="830">
        <v>74.23</v>
      </c>
      <c r="G17" s="830">
        <v>74.24</v>
      </c>
      <c r="H17" s="830">
        <v>74.84</v>
      </c>
      <c r="I17" s="1365">
        <v>74.54</v>
      </c>
    </row>
    <row r="18" spans="2:9" ht="12.75">
      <c r="B18" s="173" t="s">
        <v>758</v>
      </c>
      <c r="C18" s="831" t="s">
        <v>872</v>
      </c>
      <c r="D18" s="273">
        <v>74.5</v>
      </c>
      <c r="E18" s="273">
        <v>75.1</v>
      </c>
      <c r="F18" s="273">
        <v>74.8</v>
      </c>
      <c r="G18" s="275">
        <v>74.27064516129032</v>
      </c>
      <c r="H18" s="273">
        <v>74.87064516129031</v>
      </c>
      <c r="I18" s="274">
        <v>74.57064516129032</v>
      </c>
    </row>
    <row r="19" spans="2:9" ht="12.75">
      <c r="B19" s="173"/>
      <c r="C19" s="831" t="s">
        <v>873</v>
      </c>
      <c r="D19" s="273">
        <v>73.9</v>
      </c>
      <c r="E19" s="273">
        <v>74.5</v>
      </c>
      <c r="F19" s="273">
        <v>74.2</v>
      </c>
      <c r="G19" s="275">
        <v>74.37580645161289</v>
      </c>
      <c r="H19" s="273">
        <v>74.9758064516129</v>
      </c>
      <c r="I19" s="274">
        <v>74.67580645161289</v>
      </c>
    </row>
    <row r="20" spans="2:9" ht="12.75">
      <c r="B20" s="173"/>
      <c r="C20" s="831" t="s">
        <v>874</v>
      </c>
      <c r="D20" s="273">
        <v>70.73</v>
      </c>
      <c r="E20" s="273">
        <v>71.33</v>
      </c>
      <c r="F20" s="273">
        <v>71.03</v>
      </c>
      <c r="G20" s="275">
        <v>71.66387096774193</v>
      </c>
      <c r="H20" s="273">
        <v>72.26387096774194</v>
      </c>
      <c r="I20" s="274">
        <v>71.96387096774194</v>
      </c>
    </row>
    <row r="21" spans="2:9" ht="12.75">
      <c r="B21" s="173"/>
      <c r="C21" s="831" t="s">
        <v>875</v>
      </c>
      <c r="D21" s="273">
        <v>72</v>
      </c>
      <c r="E21" s="273">
        <v>72.6</v>
      </c>
      <c r="F21" s="273">
        <v>72.3</v>
      </c>
      <c r="G21" s="275">
        <v>70.77033333333334</v>
      </c>
      <c r="H21" s="273">
        <v>71.37033333333332</v>
      </c>
      <c r="I21" s="274">
        <v>71.07033333333334</v>
      </c>
    </row>
    <row r="22" spans="2:9" ht="12.75">
      <c r="B22" s="173"/>
      <c r="C22" s="831" t="s">
        <v>876</v>
      </c>
      <c r="D22" s="273">
        <v>71.65</v>
      </c>
      <c r="E22" s="273">
        <v>72.25</v>
      </c>
      <c r="F22" s="273">
        <v>71.95</v>
      </c>
      <c r="G22" s="275">
        <v>72.22655172413793</v>
      </c>
      <c r="H22" s="273">
        <v>72.82655172413793</v>
      </c>
      <c r="I22" s="274">
        <v>72.52655172413793</v>
      </c>
    </row>
    <row r="23" spans="2:9" ht="12.75">
      <c r="B23" s="173"/>
      <c r="C23" s="831" t="s">
        <v>877</v>
      </c>
      <c r="D23" s="273">
        <v>71.95</v>
      </c>
      <c r="E23" s="273">
        <v>72.55</v>
      </c>
      <c r="F23" s="273">
        <v>72.25</v>
      </c>
      <c r="G23" s="275">
        <v>71.97099999999999</v>
      </c>
      <c r="H23" s="273">
        <v>70.157</v>
      </c>
      <c r="I23" s="274">
        <v>71.064</v>
      </c>
    </row>
    <row r="24" spans="2:9" ht="12.75">
      <c r="B24" s="173"/>
      <c r="C24" s="831" t="s">
        <v>878</v>
      </c>
      <c r="D24" s="273">
        <v>72.85</v>
      </c>
      <c r="E24" s="273">
        <v>73.45</v>
      </c>
      <c r="F24" s="273">
        <v>73.15</v>
      </c>
      <c r="G24" s="275">
        <v>72.62931034482759</v>
      </c>
      <c r="H24" s="273">
        <v>73.22931034482757</v>
      </c>
      <c r="I24" s="274">
        <v>72.92931034482757</v>
      </c>
    </row>
    <row r="25" spans="2:9" ht="12.75">
      <c r="B25" s="173"/>
      <c r="C25" s="831" t="s">
        <v>879</v>
      </c>
      <c r="D25" s="273">
        <v>72.1</v>
      </c>
      <c r="E25" s="273">
        <v>72.7</v>
      </c>
      <c r="F25" s="273">
        <v>72.4</v>
      </c>
      <c r="G25" s="275">
        <v>72.06833333333334</v>
      </c>
      <c r="H25" s="273">
        <v>72.66833333333332</v>
      </c>
      <c r="I25" s="274">
        <v>72.36833333333334</v>
      </c>
    </row>
    <row r="26" spans="2:9" ht="12.75">
      <c r="B26" s="173"/>
      <c r="C26" s="831" t="s">
        <v>880</v>
      </c>
      <c r="D26" s="273">
        <v>70.58</v>
      </c>
      <c r="E26" s="273">
        <v>71.18</v>
      </c>
      <c r="F26" s="273">
        <v>70.88</v>
      </c>
      <c r="G26" s="275">
        <v>71.18533333333333</v>
      </c>
      <c r="H26" s="273">
        <v>71.78533333333334</v>
      </c>
      <c r="I26" s="274">
        <v>71.48533333333333</v>
      </c>
    </row>
    <row r="27" spans="2:9" ht="12.75">
      <c r="B27" s="173"/>
      <c r="C27" s="831" t="s">
        <v>599</v>
      </c>
      <c r="D27" s="273">
        <v>71.46</v>
      </c>
      <c r="E27" s="273">
        <v>72.06</v>
      </c>
      <c r="F27" s="273">
        <v>71.76</v>
      </c>
      <c r="G27" s="275">
        <v>70.90161290322581</v>
      </c>
      <c r="H27" s="273">
        <v>71.50161290322582</v>
      </c>
      <c r="I27" s="274">
        <v>71.20161290322582</v>
      </c>
    </row>
    <row r="28" spans="2:9" ht="12.75">
      <c r="B28" s="173"/>
      <c r="C28" s="831" t="s">
        <v>600</v>
      </c>
      <c r="D28" s="273">
        <v>71.49</v>
      </c>
      <c r="E28" s="273">
        <v>72.09</v>
      </c>
      <c r="F28" s="273">
        <v>71.79</v>
      </c>
      <c r="G28" s="275">
        <v>71.60741935483871</v>
      </c>
      <c r="H28" s="273">
        <v>72.2074193548387</v>
      </c>
      <c r="I28" s="274">
        <v>71.90741935483871</v>
      </c>
    </row>
    <row r="29" spans="2:9" ht="12.75">
      <c r="B29" s="173"/>
      <c r="C29" s="831" t="s">
        <v>601</v>
      </c>
      <c r="D29" s="273">
        <v>70.95</v>
      </c>
      <c r="E29" s="273">
        <v>71.55</v>
      </c>
      <c r="F29" s="273">
        <v>71.25</v>
      </c>
      <c r="G29" s="275">
        <v>71.220625</v>
      </c>
      <c r="H29" s="273">
        <v>71.820625</v>
      </c>
      <c r="I29" s="274">
        <v>71.520625</v>
      </c>
    </row>
    <row r="30" spans="2:9" ht="12.75">
      <c r="B30" s="435"/>
      <c r="C30" s="440" t="s">
        <v>947</v>
      </c>
      <c r="D30" s="437">
        <v>72.01333333333334</v>
      </c>
      <c r="E30" s="437">
        <v>72.61333333333333</v>
      </c>
      <c r="F30" s="437">
        <v>72.31333333333332</v>
      </c>
      <c r="G30" s="438">
        <v>72.0742368256396</v>
      </c>
      <c r="H30" s="437">
        <v>72.47307015897293</v>
      </c>
      <c r="I30" s="439">
        <v>72.27365349230627</v>
      </c>
    </row>
    <row r="31" spans="2:9" ht="12.75">
      <c r="B31" s="125" t="s">
        <v>471</v>
      </c>
      <c r="C31" s="902" t="s">
        <v>872</v>
      </c>
      <c r="D31" s="819">
        <v>72.1</v>
      </c>
      <c r="E31" s="819">
        <v>72.7</v>
      </c>
      <c r="F31" s="819">
        <v>72.4</v>
      </c>
      <c r="G31" s="819">
        <v>71.1071875</v>
      </c>
      <c r="H31" s="819">
        <v>71.7071875</v>
      </c>
      <c r="I31" s="820">
        <v>71.4071875</v>
      </c>
    </row>
    <row r="32" spans="2:9" ht="12.75">
      <c r="B32" s="128"/>
      <c r="C32" s="903" t="s">
        <v>873</v>
      </c>
      <c r="D32" s="273">
        <v>75.6</v>
      </c>
      <c r="E32" s="273">
        <v>76.2</v>
      </c>
      <c r="F32" s="273">
        <v>75.9</v>
      </c>
      <c r="G32" s="273">
        <v>73.61709677419353</v>
      </c>
      <c r="H32" s="273">
        <v>74.21709677419355</v>
      </c>
      <c r="I32" s="274">
        <v>73.91709677419354</v>
      </c>
    </row>
    <row r="33" spans="2:9" ht="12.75">
      <c r="B33" s="128"/>
      <c r="C33" s="903" t="s">
        <v>874</v>
      </c>
      <c r="D33" s="273">
        <v>78.1</v>
      </c>
      <c r="E33" s="273">
        <v>78.7</v>
      </c>
      <c r="F33" s="273">
        <v>78.4</v>
      </c>
      <c r="G33" s="273">
        <v>77.85466666666666</v>
      </c>
      <c r="H33" s="273">
        <v>78.45466666666667</v>
      </c>
      <c r="I33" s="274">
        <v>78.15466666666666</v>
      </c>
    </row>
    <row r="34" spans="2:9" ht="12.75">
      <c r="B34" s="128"/>
      <c r="C34" s="903" t="s">
        <v>875</v>
      </c>
      <c r="D34" s="273">
        <v>80.74</v>
      </c>
      <c r="E34" s="273">
        <v>81.34</v>
      </c>
      <c r="F34" s="273">
        <v>81.04</v>
      </c>
      <c r="G34" s="273">
        <v>78.98333333333333</v>
      </c>
      <c r="H34" s="273">
        <v>79.58333333333333</v>
      </c>
      <c r="I34" s="274">
        <v>79.28333333333333</v>
      </c>
    </row>
    <row r="35" spans="2:9" ht="12.75">
      <c r="B35" s="128"/>
      <c r="C35" s="903" t="s">
        <v>876</v>
      </c>
      <c r="D35" s="273">
        <v>85.51</v>
      </c>
      <c r="E35" s="273">
        <v>86.11</v>
      </c>
      <c r="F35" s="273">
        <v>85.81</v>
      </c>
      <c r="G35" s="273">
        <v>82.69724137931034</v>
      </c>
      <c r="H35" s="273">
        <v>83.29724137931034</v>
      </c>
      <c r="I35" s="274">
        <v>82.99724137931034</v>
      </c>
    </row>
    <row r="36" spans="2:9" ht="12.75">
      <c r="B36" s="128"/>
      <c r="C36" s="903" t="s">
        <v>877</v>
      </c>
      <c r="D36" s="273">
        <v>81.9</v>
      </c>
      <c r="E36" s="273">
        <v>82.5</v>
      </c>
      <c r="F36" s="273">
        <v>82.2</v>
      </c>
      <c r="G36" s="273">
        <v>84.16366666666666</v>
      </c>
      <c r="H36" s="273">
        <v>84.76366666666667</v>
      </c>
      <c r="I36" s="274">
        <v>84.46366666666665</v>
      </c>
    </row>
    <row r="37" spans="2:9" ht="12.75">
      <c r="B37" s="128"/>
      <c r="C37" s="903" t="s">
        <v>878</v>
      </c>
      <c r="D37" s="273">
        <v>79.05</v>
      </c>
      <c r="E37" s="273">
        <v>79.65</v>
      </c>
      <c r="F37" s="273">
        <v>79.35</v>
      </c>
      <c r="G37" s="273">
        <v>79.45551724137931</v>
      </c>
      <c r="H37" s="273">
        <v>80.0555172413793</v>
      </c>
      <c r="I37" s="274">
        <v>79.75551724137931</v>
      </c>
    </row>
    <row r="38" spans="2:9" ht="12.75">
      <c r="B38" s="128"/>
      <c r="C38" s="903" t="s">
        <v>879</v>
      </c>
      <c r="D38" s="273">
        <v>79.55</v>
      </c>
      <c r="E38" s="273">
        <v>80.15</v>
      </c>
      <c r="F38" s="273">
        <v>79.85</v>
      </c>
      <c r="G38" s="273">
        <v>78.76</v>
      </c>
      <c r="H38" s="273">
        <v>79.36</v>
      </c>
      <c r="I38" s="274">
        <v>79.06</v>
      </c>
    </row>
    <row r="39" spans="2:9" ht="12.75">
      <c r="B39" s="128"/>
      <c r="C39" s="903" t="s">
        <v>880</v>
      </c>
      <c r="D39" s="273">
        <v>82.13</v>
      </c>
      <c r="E39" s="273">
        <v>82.73</v>
      </c>
      <c r="F39" s="273">
        <v>82.43</v>
      </c>
      <c r="G39" s="273">
        <v>80.99233333333332</v>
      </c>
      <c r="H39" s="273">
        <v>81.59233333333334</v>
      </c>
      <c r="I39" s="274">
        <v>81.29233333333333</v>
      </c>
    </row>
    <row r="40" spans="2:9" ht="12.75">
      <c r="B40" s="128"/>
      <c r="C40" s="903" t="s">
        <v>599</v>
      </c>
      <c r="D40" s="273">
        <v>85.32</v>
      </c>
      <c r="E40" s="273">
        <v>85.92</v>
      </c>
      <c r="F40" s="273">
        <v>85.62</v>
      </c>
      <c r="G40" s="273">
        <v>83.74677419354839</v>
      </c>
      <c r="H40" s="273">
        <v>84.34677419354838</v>
      </c>
      <c r="I40" s="274">
        <v>84.04677419354839</v>
      </c>
    </row>
    <row r="41" spans="2:9" ht="12.75">
      <c r="B41" s="128"/>
      <c r="C41" s="903" t="s">
        <v>600</v>
      </c>
      <c r="D41" s="273">
        <v>88.6</v>
      </c>
      <c r="E41" s="273">
        <v>89.2</v>
      </c>
      <c r="F41" s="273">
        <v>88.9</v>
      </c>
      <c r="G41" s="273">
        <v>88.0559375</v>
      </c>
      <c r="H41" s="273">
        <v>88.6559375</v>
      </c>
      <c r="I41" s="274">
        <v>88.3559375</v>
      </c>
    </row>
    <row r="42" spans="2:9" ht="12.75">
      <c r="B42" s="133"/>
      <c r="C42" s="904" t="s">
        <v>601</v>
      </c>
      <c r="D42" s="821">
        <v>88.6</v>
      </c>
      <c r="E42" s="821">
        <v>89.2</v>
      </c>
      <c r="F42" s="821">
        <v>88.9</v>
      </c>
      <c r="G42" s="821">
        <v>89.20290322580645</v>
      </c>
      <c r="H42" s="821">
        <v>89.80290322580646</v>
      </c>
      <c r="I42" s="822">
        <v>89.50290322580645</v>
      </c>
    </row>
    <row r="43" spans="2:9" ht="12.75">
      <c r="B43" s="435"/>
      <c r="C43" s="823" t="s">
        <v>947</v>
      </c>
      <c r="D43" s="437">
        <v>81.43333333333332</v>
      </c>
      <c r="E43" s="437">
        <v>82.03333333333335</v>
      </c>
      <c r="F43" s="437">
        <v>81.73333333333333</v>
      </c>
      <c r="G43" s="437">
        <v>80.71972148451984</v>
      </c>
      <c r="H43" s="437">
        <v>81.31972148451985</v>
      </c>
      <c r="I43" s="439">
        <v>81.01972148451982</v>
      </c>
    </row>
    <row r="44" spans="2:9" ht="12.75">
      <c r="B44" s="125" t="s">
        <v>317</v>
      </c>
      <c r="C44" s="858" t="s">
        <v>872</v>
      </c>
      <c r="D44" s="859">
        <v>88.75</v>
      </c>
      <c r="E44" s="859">
        <v>89.35</v>
      </c>
      <c r="F44" s="859">
        <v>89.05</v>
      </c>
      <c r="G44" s="859">
        <v>88.4484375</v>
      </c>
      <c r="H44" s="859">
        <v>89.0484375</v>
      </c>
      <c r="I44" s="860">
        <v>88.7484375</v>
      </c>
    </row>
    <row r="45" spans="2:9" ht="12.75">
      <c r="B45" s="128"/>
      <c r="C45" s="824" t="s">
        <v>873</v>
      </c>
      <c r="D45" s="825">
        <v>87.23</v>
      </c>
      <c r="E45" s="825">
        <v>87.83</v>
      </c>
      <c r="F45" s="825">
        <v>87.53</v>
      </c>
      <c r="G45" s="825">
        <v>88.50096774193551</v>
      </c>
      <c r="H45" s="825">
        <v>89.10096774193548</v>
      </c>
      <c r="I45" s="886">
        <v>88.8009677419355</v>
      </c>
    </row>
    <row r="46" spans="2:9" ht="12.75">
      <c r="B46" s="128"/>
      <c r="C46" s="824" t="s">
        <v>874</v>
      </c>
      <c r="D46" s="825">
        <v>84.6</v>
      </c>
      <c r="E46" s="825">
        <v>85.2</v>
      </c>
      <c r="F46" s="825">
        <v>84.9</v>
      </c>
      <c r="G46" s="825">
        <v>84.46933333333332</v>
      </c>
      <c r="H46" s="825">
        <v>85.06933333333333</v>
      </c>
      <c r="I46" s="886">
        <v>84.76933333333332</v>
      </c>
    </row>
    <row r="47" spans="2:9" ht="12.75">
      <c r="B47" s="128"/>
      <c r="C47" s="824" t="s">
        <v>875</v>
      </c>
      <c r="D47" s="825">
        <v>87.64</v>
      </c>
      <c r="E47" s="825">
        <v>88.24</v>
      </c>
      <c r="F47" s="825">
        <v>87.94</v>
      </c>
      <c r="G47" s="825">
        <v>85.92666666666668</v>
      </c>
      <c r="H47" s="825">
        <v>86.52666666666666</v>
      </c>
      <c r="I47" s="886">
        <v>86.22666666666666</v>
      </c>
    </row>
    <row r="48" spans="2:9" ht="12.75">
      <c r="B48" s="128"/>
      <c r="C48" s="824" t="s">
        <v>876</v>
      </c>
      <c r="D48" s="1477">
        <v>86.61</v>
      </c>
      <c r="E48" s="1477">
        <v>87.21</v>
      </c>
      <c r="F48" s="1477">
        <v>86.91</v>
      </c>
      <c r="G48" s="1477">
        <v>87.38366666666667</v>
      </c>
      <c r="H48" s="1477">
        <v>87.98366666666668</v>
      </c>
      <c r="I48" s="1478">
        <v>87.68366666666668</v>
      </c>
    </row>
    <row r="49" spans="2:9" ht="12.75">
      <c r="B49" s="128"/>
      <c r="C49" s="824" t="s">
        <v>877</v>
      </c>
      <c r="D49" s="1477">
        <v>87.1</v>
      </c>
      <c r="E49" s="1477">
        <v>87.7</v>
      </c>
      <c r="F49" s="1477">
        <v>87.4</v>
      </c>
      <c r="G49" s="1477">
        <v>87.40275862068967</v>
      </c>
      <c r="H49" s="1477">
        <v>88.00275862068963</v>
      </c>
      <c r="I49" s="1478">
        <v>87.70275862068965</v>
      </c>
    </row>
    <row r="50" spans="2:9" ht="12.75">
      <c r="B50" s="128"/>
      <c r="C50" s="824" t="s">
        <v>878</v>
      </c>
      <c r="D50" s="1477">
        <v>85.3</v>
      </c>
      <c r="E50" s="1477">
        <v>85.9</v>
      </c>
      <c r="F50" s="1477">
        <v>85.6</v>
      </c>
      <c r="G50" s="1477">
        <v>85.64689655172413</v>
      </c>
      <c r="H50" s="1477">
        <v>86.24689655172415</v>
      </c>
      <c r="I50" s="1478">
        <v>85.94689655172414</v>
      </c>
    </row>
    <row r="51" spans="2:9" ht="12.75">
      <c r="B51" s="128"/>
      <c r="C51" s="824" t="s">
        <v>879</v>
      </c>
      <c r="D51" s="1477">
        <v>86.77</v>
      </c>
      <c r="E51" s="1477">
        <v>87.37</v>
      </c>
      <c r="F51" s="1477">
        <v>87.07</v>
      </c>
      <c r="G51" s="1477">
        <v>86.57233333333333</v>
      </c>
      <c r="H51" s="1477">
        <v>87.17233333333334</v>
      </c>
      <c r="I51" s="1478">
        <v>86.87233333333333</v>
      </c>
    </row>
    <row r="52" spans="2:9" ht="13.5" thickBot="1">
      <c r="B52" s="524"/>
      <c r="C52" s="857" t="s">
        <v>880</v>
      </c>
      <c r="D52" s="1357">
        <v>86.86</v>
      </c>
      <c r="E52" s="1357">
        <v>87.46</v>
      </c>
      <c r="F52" s="1357">
        <v>87.16</v>
      </c>
      <c r="G52" s="1357">
        <v>86.68645161290321</v>
      </c>
      <c r="H52" s="1357">
        <v>87.28645161290324</v>
      </c>
      <c r="I52" s="1358">
        <v>86.98645161290322</v>
      </c>
    </row>
    <row r="53" ht="13.5" thickTop="1">
      <c r="B53" s="26" t="s">
        <v>730</v>
      </c>
    </row>
    <row r="55" spans="2:12" ht="12.75">
      <c r="B55" s="1983" t="s">
        <v>886</v>
      </c>
      <c r="C55" s="1983"/>
      <c r="D55" s="1983"/>
      <c r="E55" s="1983"/>
      <c r="F55" s="1983"/>
      <c r="G55" s="1983"/>
      <c r="H55" s="1983"/>
      <c r="I55" s="1983"/>
      <c r="J55" s="1983"/>
      <c r="K55" s="1983"/>
      <c r="L55" s="1983"/>
    </row>
    <row r="56" spans="2:12" ht="15.75">
      <c r="B56" s="1722" t="s">
        <v>731</v>
      </c>
      <c r="C56" s="1722"/>
      <c r="D56" s="1722"/>
      <c r="E56" s="1722"/>
      <c r="F56" s="1722"/>
      <c r="G56" s="1722"/>
      <c r="H56" s="1722"/>
      <c r="I56" s="1722"/>
      <c r="J56" s="1722"/>
      <c r="K56" s="1722"/>
      <c r="L56" s="1722"/>
    </row>
    <row r="57" ht="13.5" thickBot="1"/>
    <row r="58" spans="2:12" ht="13.5" thickTop="1">
      <c r="B58" s="1978"/>
      <c r="C58" s="1843" t="s">
        <v>732</v>
      </c>
      <c r="D58" s="1843"/>
      <c r="E58" s="1843"/>
      <c r="F58" s="1843" t="s">
        <v>1498</v>
      </c>
      <c r="G58" s="1843"/>
      <c r="H58" s="1843"/>
      <c r="I58" s="1980" t="s">
        <v>785</v>
      </c>
      <c r="J58" s="1980"/>
      <c r="K58" s="1980"/>
      <c r="L58" s="1910"/>
    </row>
    <row r="59" spans="2:12" ht="12.75">
      <c r="B59" s="1979"/>
      <c r="C59" s="1836"/>
      <c r="D59" s="1836"/>
      <c r="E59" s="1836"/>
      <c r="F59" s="1836"/>
      <c r="G59" s="1836"/>
      <c r="H59" s="1836"/>
      <c r="I59" s="1981" t="s">
        <v>733</v>
      </c>
      <c r="J59" s="1981"/>
      <c r="K59" s="1981" t="s">
        <v>1500</v>
      </c>
      <c r="L59" s="1982"/>
    </row>
    <row r="60" spans="2:12" ht="12.75">
      <c r="B60" s="1479"/>
      <c r="C60" s="1480">
        <v>2010</v>
      </c>
      <c r="D60" s="1481">
        <v>2011</v>
      </c>
      <c r="E60" s="1481">
        <v>2012</v>
      </c>
      <c r="F60" s="1481">
        <v>2011</v>
      </c>
      <c r="G60" s="1481">
        <v>2012</v>
      </c>
      <c r="H60" s="1481">
        <v>2013</v>
      </c>
      <c r="I60" s="1352">
        <v>2011</v>
      </c>
      <c r="J60" s="1352">
        <v>2012</v>
      </c>
      <c r="K60" s="1352">
        <v>2012</v>
      </c>
      <c r="L60" s="1359">
        <v>2013</v>
      </c>
    </row>
    <row r="61" spans="2:12" ht="12.75">
      <c r="B61" s="732" t="s">
        <v>734</v>
      </c>
      <c r="C61" s="1353">
        <v>76.4</v>
      </c>
      <c r="D61" s="1353">
        <v>118.06</v>
      </c>
      <c r="E61" s="1353">
        <v>102.1</v>
      </c>
      <c r="F61" s="1353">
        <v>126.04</v>
      </c>
      <c r="G61" s="1353">
        <v>118.23</v>
      </c>
      <c r="H61" s="1353">
        <v>99.32</v>
      </c>
      <c r="I61" s="1354">
        <v>54.528795811518336</v>
      </c>
      <c r="J61" s="1354">
        <v>-13.5185498898865</v>
      </c>
      <c r="K61" s="1354">
        <v>-6.196445572834023</v>
      </c>
      <c r="L61" s="1360">
        <v>-15.994248498689004</v>
      </c>
    </row>
    <row r="62" spans="2:12" ht="13.5" thickBot="1">
      <c r="B62" s="503" t="s">
        <v>764</v>
      </c>
      <c r="C62" s="1361">
        <v>1189.25</v>
      </c>
      <c r="D62" s="1361">
        <v>1587</v>
      </c>
      <c r="E62" s="1361">
        <v>1589.75</v>
      </c>
      <c r="F62" s="1361">
        <v>1476.75</v>
      </c>
      <c r="G62" s="1361">
        <v>1653</v>
      </c>
      <c r="H62" s="1361">
        <v>1395</v>
      </c>
      <c r="I62" s="1362">
        <v>33.44544881227665</v>
      </c>
      <c r="J62" s="1362">
        <v>0.17328292375550802</v>
      </c>
      <c r="K62" s="1362">
        <v>11.934992381919756</v>
      </c>
      <c r="L62" s="1363">
        <v>-15.60798548094374</v>
      </c>
    </row>
    <row r="63" ht="13.5" thickTop="1">
      <c r="B63" s="321" t="s">
        <v>735</v>
      </c>
    </row>
    <row r="64" ht="12.75">
      <c r="B64" s="321" t="s">
        <v>763</v>
      </c>
    </row>
    <row r="65" spans="2:8" ht="12.75">
      <c r="B65" s="322" t="s">
        <v>928</v>
      </c>
      <c r="C65" s="323"/>
      <c r="D65" s="323"/>
      <c r="E65" s="323"/>
      <c r="F65" s="323"/>
      <c r="G65" s="323"/>
      <c r="H65" s="323"/>
    </row>
  </sheetData>
  <sheetProtection/>
  <mergeCells count="14">
    <mergeCell ref="B1:I1"/>
    <mergeCell ref="B56:L56"/>
    <mergeCell ref="B55:L55"/>
    <mergeCell ref="B2:I2"/>
    <mergeCell ref="B3:B4"/>
    <mergeCell ref="C3:C4"/>
    <mergeCell ref="D3:F3"/>
    <mergeCell ref="G3:I3"/>
    <mergeCell ref="B58:B59"/>
    <mergeCell ref="C58:E59"/>
    <mergeCell ref="F58:H59"/>
    <mergeCell ref="I58:L58"/>
    <mergeCell ref="I59:J59"/>
    <mergeCell ref="K59:L59"/>
  </mergeCells>
  <printOptions/>
  <pageMargins left="0.75" right="0.75" top="1" bottom="1" header="0.5" footer="0.5"/>
  <pageSetup fitToHeight="1" fitToWidth="1" horizontalDpi="600" verticalDpi="600" orientation="portrait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4"/>
  <sheetViews>
    <sheetView zoomScalePageLayoutView="0" workbookViewId="0" topLeftCell="A1">
      <selection activeCell="A1" sqref="A1:K1"/>
    </sheetView>
  </sheetViews>
  <sheetFormatPr defaultColWidth="9.140625" defaultRowHeight="16.5" customHeight="1"/>
  <cols>
    <col min="1" max="1" width="47.8515625" style="9" customWidth="1"/>
    <col min="2" max="3" width="10.57421875" style="9" bestFit="1" customWidth="1"/>
    <col min="4" max="5" width="10.57421875" style="40" bestFit="1" customWidth="1"/>
    <col min="6" max="6" width="9.28125" style="9" bestFit="1" customWidth="1"/>
    <col min="7" max="7" width="2.421875" style="40" bestFit="1" customWidth="1"/>
    <col min="8" max="8" width="7.7109375" style="9" bestFit="1" customWidth="1"/>
    <col min="9" max="9" width="11.140625" style="40" bestFit="1" customWidth="1"/>
    <col min="10" max="10" width="2.140625" style="40" customWidth="1"/>
    <col min="11" max="11" width="7.7109375" style="40" bestFit="1" customWidth="1"/>
    <col min="12" max="16384" width="9.140625" style="9" customWidth="1"/>
  </cols>
  <sheetData>
    <row r="1" spans="1:11" ht="16.5" customHeight="1">
      <c r="A1" s="1706" t="s">
        <v>612</v>
      </c>
      <c r="B1" s="1706"/>
      <c r="C1" s="1706"/>
      <c r="D1" s="1706"/>
      <c r="E1" s="1706"/>
      <c r="F1" s="1706"/>
      <c r="G1" s="1706"/>
      <c r="H1" s="1706"/>
      <c r="I1" s="1706"/>
      <c r="J1" s="1706"/>
      <c r="K1" s="1706"/>
    </row>
    <row r="2" spans="1:11" ht="15.75">
      <c r="A2" s="1722" t="s">
        <v>627</v>
      </c>
      <c r="B2" s="1722"/>
      <c r="C2" s="1722"/>
      <c r="D2" s="1722"/>
      <c r="E2" s="1722"/>
      <c r="F2" s="1722"/>
      <c r="G2" s="1722"/>
      <c r="H2" s="1722"/>
      <c r="I2" s="1722"/>
      <c r="J2" s="1722"/>
      <c r="K2" s="1722"/>
    </row>
    <row r="3" spans="2:11" s="40" customFormat="1" ht="16.5" customHeight="1" thickBot="1">
      <c r="B3" s="36"/>
      <c r="C3" s="36"/>
      <c r="D3" s="36"/>
      <c r="E3" s="36"/>
      <c r="I3" s="1708" t="s">
        <v>473</v>
      </c>
      <c r="J3" s="1708"/>
      <c r="K3" s="1708"/>
    </row>
    <row r="4" spans="1:11" s="40" customFormat="1" ht="13.5" thickTop="1">
      <c r="A4" s="537"/>
      <c r="B4" s="571">
        <v>2011</v>
      </c>
      <c r="C4" s="571">
        <v>2012</v>
      </c>
      <c r="D4" s="572">
        <v>2012</v>
      </c>
      <c r="E4" s="573">
        <v>2013</v>
      </c>
      <c r="F4" s="1716" t="s">
        <v>1502</v>
      </c>
      <c r="G4" s="1717"/>
      <c r="H4" s="1717"/>
      <c r="I4" s="1717"/>
      <c r="J4" s="1717"/>
      <c r="K4" s="1718"/>
    </row>
    <row r="5" spans="1:11" s="40" customFormat="1" ht="12.75">
      <c r="A5" s="134" t="s">
        <v>350</v>
      </c>
      <c r="B5" s="588" t="s">
        <v>972</v>
      </c>
      <c r="C5" s="588" t="s">
        <v>598</v>
      </c>
      <c r="D5" s="588" t="s">
        <v>973</v>
      </c>
      <c r="E5" s="604" t="s">
        <v>1501</v>
      </c>
      <c r="F5" s="1719" t="s">
        <v>471</v>
      </c>
      <c r="G5" s="1720"/>
      <c r="H5" s="1721"/>
      <c r="I5" s="1723" t="s">
        <v>317</v>
      </c>
      <c r="J5" s="1723"/>
      <c r="K5" s="1724"/>
    </row>
    <row r="6" spans="1:11" s="40" customFormat="1" ht="12.75">
      <c r="A6" s="134"/>
      <c r="B6" s="588"/>
      <c r="C6" s="588"/>
      <c r="D6" s="588"/>
      <c r="E6" s="604"/>
      <c r="F6" s="578" t="s">
        <v>436</v>
      </c>
      <c r="G6" s="579" t="s">
        <v>433</v>
      </c>
      <c r="H6" s="580" t="s">
        <v>425</v>
      </c>
      <c r="I6" s="581" t="s">
        <v>436</v>
      </c>
      <c r="J6" s="579" t="s">
        <v>433</v>
      </c>
      <c r="K6" s="582" t="s">
        <v>425</v>
      </c>
    </row>
    <row r="7" spans="1:11" s="40" customFormat="1" ht="16.5" customHeight="1">
      <c r="A7" s="555" t="s">
        <v>452</v>
      </c>
      <c r="B7" s="1017">
        <v>680230.0703709231</v>
      </c>
      <c r="C7" s="1017">
        <v>787698.836100283</v>
      </c>
      <c r="D7" s="1017">
        <v>861689.974192662</v>
      </c>
      <c r="E7" s="1018">
        <v>926207.5662877831</v>
      </c>
      <c r="F7" s="1019">
        <v>107468.76572935982</v>
      </c>
      <c r="G7" s="1039"/>
      <c r="H7" s="1020">
        <v>15.798884878870187</v>
      </c>
      <c r="I7" s="1017">
        <v>64517.59209512104</v>
      </c>
      <c r="J7" s="1040"/>
      <c r="K7" s="1021">
        <v>7.487332338474649</v>
      </c>
    </row>
    <row r="8" spans="1:11" s="40" customFormat="1" ht="16.5" customHeight="1">
      <c r="A8" s="556" t="s">
        <v>1027</v>
      </c>
      <c r="B8" s="1022">
        <v>78203.61948215801</v>
      </c>
      <c r="C8" s="1022">
        <v>76387.90374157253</v>
      </c>
      <c r="D8" s="1022">
        <v>91135.21702491867</v>
      </c>
      <c r="E8" s="1026">
        <v>87942.48513095237</v>
      </c>
      <c r="F8" s="1025">
        <v>-1815.7157405854814</v>
      </c>
      <c r="G8" s="1041"/>
      <c r="H8" s="1026">
        <v>-2.3217796728701705</v>
      </c>
      <c r="I8" s="1023">
        <v>-3192.731893966309</v>
      </c>
      <c r="J8" s="1024"/>
      <c r="K8" s="1027">
        <v>-3.503291041808059</v>
      </c>
    </row>
    <row r="9" spans="1:11" s="40" customFormat="1" ht="16.5" customHeight="1">
      <c r="A9" s="556" t="s">
        <v>1028</v>
      </c>
      <c r="B9" s="1022">
        <v>67933.23687327243</v>
      </c>
      <c r="C9" s="1022">
        <v>66515.43061960788</v>
      </c>
      <c r="D9" s="1022">
        <v>81009.3451149898</v>
      </c>
      <c r="E9" s="1026">
        <v>74238.99824110777</v>
      </c>
      <c r="F9" s="1025">
        <v>-1417.8062536645448</v>
      </c>
      <c r="G9" s="1041"/>
      <c r="H9" s="1026">
        <v>-2.0870582927020287</v>
      </c>
      <c r="I9" s="1023">
        <v>-6770.3468738820375</v>
      </c>
      <c r="J9" s="1024"/>
      <c r="K9" s="1027">
        <v>-8.357488712285944</v>
      </c>
    </row>
    <row r="10" spans="1:11" s="40" customFormat="1" ht="16.5" customHeight="1">
      <c r="A10" s="556" t="s">
        <v>1029</v>
      </c>
      <c r="B10" s="1022">
        <v>10270.382608885579</v>
      </c>
      <c r="C10" s="1022">
        <v>9872.473121964653</v>
      </c>
      <c r="D10" s="1022">
        <v>10125.871909928874</v>
      </c>
      <c r="E10" s="1026">
        <v>13703.486889844597</v>
      </c>
      <c r="F10" s="1025">
        <v>-397.9094869209257</v>
      </c>
      <c r="G10" s="1041"/>
      <c r="H10" s="1026">
        <v>-3.8743394679051995</v>
      </c>
      <c r="I10" s="1023">
        <v>3577.614979915723</v>
      </c>
      <c r="J10" s="1024"/>
      <c r="K10" s="1027">
        <v>35.33142638717077</v>
      </c>
    </row>
    <row r="11" spans="1:11" s="40" customFormat="1" ht="16.5" customHeight="1">
      <c r="A11" s="556" t="s">
        <v>1030</v>
      </c>
      <c r="B11" s="1022">
        <v>230693.1013250618</v>
      </c>
      <c r="C11" s="1022">
        <v>270752.96259965224</v>
      </c>
      <c r="D11" s="1022">
        <v>304712.2692666772</v>
      </c>
      <c r="E11" s="1026">
        <v>352226.35871356487</v>
      </c>
      <c r="F11" s="1025">
        <v>40059.861274590425</v>
      </c>
      <c r="G11" s="1041"/>
      <c r="H11" s="1026">
        <v>17.365001833385314</v>
      </c>
      <c r="I11" s="1023">
        <v>47514.089446887665</v>
      </c>
      <c r="J11" s="1024"/>
      <c r="K11" s="1027">
        <v>15.593100192924764</v>
      </c>
    </row>
    <row r="12" spans="1:11" s="40" customFormat="1" ht="16.5" customHeight="1">
      <c r="A12" s="556" t="s">
        <v>1028</v>
      </c>
      <c r="B12" s="1022">
        <v>225019.44052872804</v>
      </c>
      <c r="C12" s="1022">
        <v>264933.30253968504</v>
      </c>
      <c r="D12" s="1022">
        <v>298883.228401907</v>
      </c>
      <c r="E12" s="1026">
        <v>345174.0125956745</v>
      </c>
      <c r="F12" s="1025">
        <v>39913.862010957004</v>
      </c>
      <c r="G12" s="1041"/>
      <c r="H12" s="1026">
        <v>17.737961625525077</v>
      </c>
      <c r="I12" s="1023">
        <v>46290.78419376747</v>
      </c>
      <c r="J12" s="1024"/>
      <c r="K12" s="1027">
        <v>15.48791628131119</v>
      </c>
    </row>
    <row r="13" spans="1:11" s="40" customFormat="1" ht="16.5" customHeight="1">
      <c r="A13" s="556" t="s">
        <v>1029</v>
      </c>
      <c r="B13" s="1022">
        <v>5673.66079633377</v>
      </c>
      <c r="C13" s="1022">
        <v>5819.660059967196</v>
      </c>
      <c r="D13" s="1022">
        <v>5829.040864770165</v>
      </c>
      <c r="E13" s="1026">
        <v>7052.346117890382</v>
      </c>
      <c r="F13" s="1025">
        <v>145.99926363342547</v>
      </c>
      <c r="G13" s="1041"/>
      <c r="H13" s="1026">
        <v>2.5732814997993514</v>
      </c>
      <c r="I13" s="1023">
        <v>1223.3052531202165</v>
      </c>
      <c r="J13" s="1024"/>
      <c r="K13" s="1027">
        <v>20.986390068281853</v>
      </c>
    </row>
    <row r="14" spans="1:11" s="40" customFormat="1" ht="16.5" customHeight="1">
      <c r="A14" s="556" t="s">
        <v>1031</v>
      </c>
      <c r="B14" s="1022">
        <v>252137.26643529002</v>
      </c>
      <c r="C14" s="1022">
        <v>295222.18175476</v>
      </c>
      <c r="D14" s="1022">
        <v>297625.7089308323</v>
      </c>
      <c r="E14" s="1026">
        <v>315426.6638125408</v>
      </c>
      <c r="F14" s="1025">
        <v>43084.91531946996</v>
      </c>
      <c r="G14" s="1041"/>
      <c r="H14" s="1026">
        <v>17.087880712202267</v>
      </c>
      <c r="I14" s="1023">
        <v>17800.954881708545</v>
      </c>
      <c r="J14" s="1024"/>
      <c r="K14" s="1027">
        <v>5.98098697375819</v>
      </c>
    </row>
    <row r="15" spans="1:11" s="40" customFormat="1" ht="16.5" customHeight="1">
      <c r="A15" s="556" t="s">
        <v>1028</v>
      </c>
      <c r="B15" s="1022">
        <v>222159.48889538003</v>
      </c>
      <c r="C15" s="1022">
        <v>263788.32607148</v>
      </c>
      <c r="D15" s="1022">
        <v>263640.80015888</v>
      </c>
      <c r="E15" s="1026">
        <v>279783.64691461006</v>
      </c>
      <c r="F15" s="1025">
        <v>41628.83717609997</v>
      </c>
      <c r="G15" s="1041"/>
      <c r="H15" s="1026">
        <v>18.73826654134226</v>
      </c>
      <c r="I15" s="1023">
        <v>16142.846755730046</v>
      </c>
      <c r="J15" s="1024"/>
      <c r="K15" s="1027">
        <v>6.123045729644938</v>
      </c>
    </row>
    <row r="16" spans="1:11" s="40" customFormat="1" ht="16.5" customHeight="1">
      <c r="A16" s="556" t="s">
        <v>1029</v>
      </c>
      <c r="B16" s="1022">
        <v>29977.777539910003</v>
      </c>
      <c r="C16" s="1022">
        <v>31433.855683279995</v>
      </c>
      <c r="D16" s="1022">
        <v>33984.90877195225</v>
      </c>
      <c r="E16" s="1026">
        <v>35643.01689793078</v>
      </c>
      <c r="F16" s="1025">
        <v>1456.0781433699922</v>
      </c>
      <c r="G16" s="1041"/>
      <c r="H16" s="1026">
        <v>4.857191769574936</v>
      </c>
      <c r="I16" s="1023">
        <v>1658.1081259785278</v>
      </c>
      <c r="J16" s="1024"/>
      <c r="K16" s="1027">
        <v>4.87895417670494</v>
      </c>
    </row>
    <row r="17" spans="1:11" s="40" customFormat="1" ht="16.5" customHeight="1">
      <c r="A17" s="556" t="s">
        <v>1032</v>
      </c>
      <c r="B17" s="1022">
        <v>114058.66197919328</v>
      </c>
      <c r="C17" s="1022">
        <v>138887.73775825827</v>
      </c>
      <c r="D17" s="1022">
        <v>161636.94744398395</v>
      </c>
      <c r="E17" s="1026">
        <v>161892.16296866498</v>
      </c>
      <c r="F17" s="1025">
        <v>24829.075779064995</v>
      </c>
      <c r="G17" s="1041"/>
      <c r="H17" s="1026">
        <v>21.76868932900015</v>
      </c>
      <c r="I17" s="1023">
        <v>255.2155246810289</v>
      </c>
      <c r="J17" s="1024"/>
      <c r="K17" s="1027">
        <v>0.15789429874594424</v>
      </c>
    </row>
    <row r="18" spans="1:11" s="40" customFormat="1" ht="16.5" customHeight="1">
      <c r="A18" s="556" t="s">
        <v>1028</v>
      </c>
      <c r="B18" s="1022">
        <v>107906.38411249</v>
      </c>
      <c r="C18" s="1022">
        <v>129938.07284647298</v>
      </c>
      <c r="D18" s="1022">
        <v>151193.62195421316</v>
      </c>
      <c r="E18" s="1026">
        <v>149000.31672425664</v>
      </c>
      <c r="F18" s="1025">
        <v>22031.68873398297</v>
      </c>
      <c r="G18" s="1041"/>
      <c r="H18" s="1026">
        <v>20.417409882825304</v>
      </c>
      <c r="I18" s="1023">
        <v>-2193.305229956517</v>
      </c>
      <c r="J18" s="1024"/>
      <c r="K18" s="1027">
        <v>-1.4506598900188583</v>
      </c>
    </row>
    <row r="19" spans="1:11" s="40" customFormat="1" ht="16.5" customHeight="1">
      <c r="A19" s="556" t="s">
        <v>1029</v>
      </c>
      <c r="B19" s="1022">
        <v>6152.277866703274</v>
      </c>
      <c r="C19" s="1022">
        <v>8949.6649117853</v>
      </c>
      <c r="D19" s="1022">
        <v>10443.325489770801</v>
      </c>
      <c r="E19" s="1026">
        <v>12891.846244408342</v>
      </c>
      <c r="F19" s="1025">
        <v>2797.387045082025</v>
      </c>
      <c r="G19" s="1041"/>
      <c r="H19" s="1026">
        <v>45.46912713779973</v>
      </c>
      <c r="I19" s="1023">
        <v>2448.5207546375404</v>
      </c>
      <c r="J19" s="1024"/>
      <c r="K19" s="1027">
        <v>23.445795661888134</v>
      </c>
    </row>
    <row r="20" spans="1:11" s="40" customFormat="1" ht="16.5" customHeight="1">
      <c r="A20" s="556" t="s">
        <v>1033</v>
      </c>
      <c r="B20" s="1022">
        <v>5137.421149219999</v>
      </c>
      <c r="C20" s="1022">
        <v>6448.050246040001</v>
      </c>
      <c r="D20" s="1022">
        <v>6579.83152625</v>
      </c>
      <c r="E20" s="1026">
        <v>8719.895662059998</v>
      </c>
      <c r="F20" s="1025">
        <v>1310.629096820002</v>
      </c>
      <c r="G20" s="1041"/>
      <c r="H20" s="1026">
        <v>25.51142019997701</v>
      </c>
      <c r="I20" s="1023">
        <v>2140.0641358099983</v>
      </c>
      <c r="J20" s="1024"/>
      <c r="K20" s="1027">
        <v>32.5246038180809</v>
      </c>
    </row>
    <row r="21" spans="1:11" s="40" customFormat="1" ht="16.5" customHeight="1">
      <c r="A21" s="555" t="s">
        <v>474</v>
      </c>
      <c r="B21" s="1016">
        <v>5246.5</v>
      </c>
      <c r="C21" s="1016">
        <v>851.7978687100001</v>
      </c>
      <c r="D21" s="1016">
        <v>473.27786871</v>
      </c>
      <c r="E21" s="1020">
        <v>3734.9873742699997</v>
      </c>
      <c r="F21" s="1019">
        <v>-4394.70213129</v>
      </c>
      <c r="G21" s="1039"/>
      <c r="H21" s="1020">
        <v>-83.7644549945678</v>
      </c>
      <c r="I21" s="1017">
        <v>3261.70950556</v>
      </c>
      <c r="J21" s="1018"/>
      <c r="K21" s="1021">
        <v>689.1743141191766</v>
      </c>
    </row>
    <row r="22" spans="1:11" s="40" customFormat="1" ht="16.5" customHeight="1">
      <c r="A22" s="555" t="s">
        <v>455</v>
      </c>
      <c r="B22" s="1016">
        <v>1868.0902337399998</v>
      </c>
      <c r="C22" s="1016">
        <v>2165.62861541</v>
      </c>
      <c r="D22" s="1016">
        <v>2175.8444800300003</v>
      </c>
      <c r="E22" s="1020">
        <v>2138.37880182</v>
      </c>
      <c r="F22" s="1019">
        <v>297.53838167000004</v>
      </c>
      <c r="G22" s="1039"/>
      <c r="H22" s="1020">
        <v>15.927409516740257</v>
      </c>
      <c r="I22" s="1017">
        <v>-37.46567821000053</v>
      </c>
      <c r="J22" s="1018"/>
      <c r="K22" s="1021">
        <v>-1.721891364656906</v>
      </c>
    </row>
    <row r="23" spans="1:11" s="40" customFormat="1" ht="16.5" customHeight="1">
      <c r="A23" s="593" t="s">
        <v>456</v>
      </c>
      <c r="B23" s="1016">
        <v>166145.8742757425</v>
      </c>
      <c r="C23" s="1016">
        <v>187277.81330935753</v>
      </c>
      <c r="D23" s="1016">
        <v>188111.61941416012</v>
      </c>
      <c r="E23" s="1020">
        <v>224022.56173235757</v>
      </c>
      <c r="F23" s="1019">
        <v>21131.939033615025</v>
      </c>
      <c r="G23" s="1039"/>
      <c r="H23" s="1020">
        <v>12.718906879711977</v>
      </c>
      <c r="I23" s="1017">
        <v>35910.942318197456</v>
      </c>
      <c r="J23" s="1018"/>
      <c r="K23" s="1021">
        <v>19.0902308055375</v>
      </c>
    </row>
    <row r="24" spans="1:11" s="40" customFormat="1" ht="16.5" customHeight="1">
      <c r="A24" s="594" t="s">
        <v>457</v>
      </c>
      <c r="B24" s="1022">
        <v>58294.87745013001</v>
      </c>
      <c r="C24" s="1022">
        <v>62555.51592875</v>
      </c>
      <c r="D24" s="1022">
        <v>65983.34332365</v>
      </c>
      <c r="E24" s="1026">
        <v>77364.81174015002</v>
      </c>
      <c r="F24" s="1025">
        <v>4260.638478619992</v>
      </c>
      <c r="G24" s="1041"/>
      <c r="H24" s="1026">
        <v>7.308769938258941</v>
      </c>
      <c r="I24" s="1023">
        <v>11381.468416500022</v>
      </c>
      <c r="J24" s="1024"/>
      <c r="K24" s="1027">
        <v>17.249002313619705</v>
      </c>
    </row>
    <row r="25" spans="1:11" s="40" customFormat="1" ht="16.5" customHeight="1">
      <c r="A25" s="594" t="s">
        <v>458</v>
      </c>
      <c r="B25" s="1022">
        <v>22370.402389197574</v>
      </c>
      <c r="C25" s="1022">
        <v>32457.569795034004</v>
      </c>
      <c r="D25" s="1022">
        <v>35635.43625425285</v>
      </c>
      <c r="E25" s="1026">
        <v>40750.845738510056</v>
      </c>
      <c r="F25" s="1025">
        <v>10087.16740583643</v>
      </c>
      <c r="G25" s="1041"/>
      <c r="H25" s="1026">
        <v>45.091577837274016</v>
      </c>
      <c r="I25" s="1023">
        <v>5115.4094842572085</v>
      </c>
      <c r="J25" s="1024"/>
      <c r="K25" s="1027">
        <v>14.354838952327178</v>
      </c>
    </row>
    <row r="26" spans="1:11" s="40" customFormat="1" ht="16.5" customHeight="1">
      <c r="A26" s="594" t="s">
        <v>459</v>
      </c>
      <c r="B26" s="1022">
        <v>85480.59443641492</v>
      </c>
      <c r="C26" s="1022">
        <v>92264.72758557354</v>
      </c>
      <c r="D26" s="1022">
        <v>86492.83983625728</v>
      </c>
      <c r="E26" s="1026">
        <v>105906.90425369749</v>
      </c>
      <c r="F26" s="1025">
        <v>6784.133149158617</v>
      </c>
      <c r="G26" s="1041"/>
      <c r="H26" s="1026">
        <v>7.936459957827062</v>
      </c>
      <c r="I26" s="1023">
        <v>19414.06441744021</v>
      </c>
      <c r="J26" s="1024"/>
      <c r="K26" s="1027">
        <v>22.445863095943754</v>
      </c>
    </row>
    <row r="27" spans="1:11" s="40" customFormat="1" ht="16.5" customHeight="1">
      <c r="A27" s="595" t="s">
        <v>1034</v>
      </c>
      <c r="B27" s="1043">
        <v>853490.5348804058</v>
      </c>
      <c r="C27" s="1043">
        <v>977994.0758937604</v>
      </c>
      <c r="D27" s="1043">
        <v>1052450.7159555622</v>
      </c>
      <c r="E27" s="1044">
        <v>1156103.4941962305</v>
      </c>
      <c r="F27" s="1045">
        <v>124503.54101335467</v>
      </c>
      <c r="G27" s="1046"/>
      <c r="H27" s="1044">
        <v>14.587571381890083</v>
      </c>
      <c r="I27" s="1047">
        <v>103652.77824066835</v>
      </c>
      <c r="J27" s="1048"/>
      <c r="K27" s="1049">
        <v>9.848706135997812</v>
      </c>
    </row>
    <row r="28" spans="1:11" s="40" customFormat="1" ht="16.5" customHeight="1">
      <c r="A28" s="555" t="s">
        <v>1035</v>
      </c>
      <c r="B28" s="1016">
        <v>131518.65672522597</v>
      </c>
      <c r="C28" s="1016">
        <v>145390.39419680706</v>
      </c>
      <c r="D28" s="1016">
        <v>186182.70924545976</v>
      </c>
      <c r="E28" s="1020">
        <v>158577.02880248823</v>
      </c>
      <c r="F28" s="1019">
        <v>13871.737471581087</v>
      </c>
      <c r="G28" s="1039"/>
      <c r="H28" s="1020">
        <v>10.547353369463371</v>
      </c>
      <c r="I28" s="1017">
        <v>-27605.680442971527</v>
      </c>
      <c r="J28" s="1018"/>
      <c r="K28" s="1021">
        <v>-14.827198806402972</v>
      </c>
    </row>
    <row r="29" spans="1:11" s="40" customFormat="1" ht="16.5" customHeight="1">
      <c r="A29" s="556" t="s">
        <v>1036</v>
      </c>
      <c r="B29" s="1022">
        <v>19786.423178127996</v>
      </c>
      <c r="C29" s="1022">
        <v>19343.931207101996</v>
      </c>
      <c r="D29" s="1022">
        <v>25398.016617106</v>
      </c>
      <c r="E29" s="1026">
        <v>22773.251257183994</v>
      </c>
      <c r="F29" s="1025">
        <v>-442.4919710260001</v>
      </c>
      <c r="G29" s="1041"/>
      <c r="H29" s="1026">
        <v>-2.236341389459075</v>
      </c>
      <c r="I29" s="1023">
        <v>-2624.7653599220066</v>
      </c>
      <c r="J29" s="1024"/>
      <c r="K29" s="1027">
        <v>-10.33452887086538</v>
      </c>
    </row>
    <row r="30" spans="1:11" s="40" customFormat="1" ht="16.5" customHeight="1">
      <c r="A30" s="556" t="s">
        <v>1037</v>
      </c>
      <c r="B30" s="1022">
        <v>54277.46827534</v>
      </c>
      <c r="C30" s="1022">
        <v>62240.46763325</v>
      </c>
      <c r="D30" s="1022">
        <v>100137.84686063</v>
      </c>
      <c r="E30" s="1026">
        <v>49766.3830744</v>
      </c>
      <c r="F30" s="1025">
        <v>7962.999357910005</v>
      </c>
      <c r="G30" s="1041"/>
      <c r="H30" s="1026">
        <v>14.670911541995874</v>
      </c>
      <c r="I30" s="1023">
        <v>-50371.46378623</v>
      </c>
      <c r="J30" s="1024"/>
      <c r="K30" s="1027">
        <v>-50.302123887620695</v>
      </c>
    </row>
    <row r="31" spans="1:11" s="40" customFormat="1" ht="16.5" customHeight="1">
      <c r="A31" s="556" t="s">
        <v>1038</v>
      </c>
      <c r="B31" s="1022">
        <v>500.3157125645001</v>
      </c>
      <c r="C31" s="1022">
        <v>681.0227204842502</v>
      </c>
      <c r="D31" s="1022">
        <v>628.89691055025</v>
      </c>
      <c r="E31" s="1026">
        <v>826.1849563672505</v>
      </c>
      <c r="F31" s="1025">
        <v>180.70700791975008</v>
      </c>
      <c r="G31" s="1041"/>
      <c r="H31" s="1026">
        <v>36.1185953951933</v>
      </c>
      <c r="I31" s="1023">
        <v>197.28804581700047</v>
      </c>
      <c r="J31" s="1024"/>
      <c r="K31" s="1027">
        <v>31.370490537850525</v>
      </c>
    </row>
    <row r="32" spans="1:11" s="40" customFormat="1" ht="16.5" customHeight="1">
      <c r="A32" s="556" t="s">
        <v>1039</v>
      </c>
      <c r="B32" s="1022">
        <v>56794.781749793474</v>
      </c>
      <c r="C32" s="1022">
        <v>62276.6445505308</v>
      </c>
      <c r="D32" s="1022">
        <v>59653.81088717351</v>
      </c>
      <c r="E32" s="1026">
        <v>84107.582734537</v>
      </c>
      <c r="F32" s="1025">
        <v>5481.862800737326</v>
      </c>
      <c r="G32" s="1041"/>
      <c r="H32" s="1026">
        <v>9.652053642687447</v>
      </c>
      <c r="I32" s="1023">
        <v>24453.771847363496</v>
      </c>
      <c r="J32" s="1024"/>
      <c r="K32" s="1027">
        <v>40.99280747312899</v>
      </c>
    </row>
    <row r="33" spans="1:11" s="40" customFormat="1" ht="16.5" customHeight="1">
      <c r="A33" s="556" t="s">
        <v>1040</v>
      </c>
      <c r="B33" s="1022">
        <v>159.6678094</v>
      </c>
      <c r="C33" s="1022">
        <v>848.32808544</v>
      </c>
      <c r="D33" s="1022">
        <v>364.13797</v>
      </c>
      <c r="E33" s="1026">
        <v>1103.62678</v>
      </c>
      <c r="F33" s="1025">
        <v>688.66027604</v>
      </c>
      <c r="G33" s="1041"/>
      <c r="H33" s="1026">
        <v>431.3081507336068</v>
      </c>
      <c r="I33" s="1023">
        <v>739.4888100000001</v>
      </c>
      <c r="J33" s="1024"/>
      <c r="K33" s="1027">
        <v>203.07929162125004</v>
      </c>
    </row>
    <row r="34" spans="1:11" s="40" customFormat="1" ht="16.5" customHeight="1">
      <c r="A34" s="583" t="s">
        <v>1041</v>
      </c>
      <c r="B34" s="1016">
        <v>673110.9580762429</v>
      </c>
      <c r="C34" s="1016">
        <v>759233.4093294119</v>
      </c>
      <c r="D34" s="1016">
        <v>787747.7029351447</v>
      </c>
      <c r="E34" s="1020">
        <v>900720.3246480001</v>
      </c>
      <c r="F34" s="1019">
        <v>86122.45125316898</v>
      </c>
      <c r="G34" s="1039"/>
      <c r="H34" s="1020">
        <v>12.794688634888326</v>
      </c>
      <c r="I34" s="1017">
        <v>112972.62171285541</v>
      </c>
      <c r="J34" s="1018"/>
      <c r="K34" s="1021">
        <v>14.341218805452543</v>
      </c>
    </row>
    <row r="35" spans="1:11" s="40" customFormat="1" ht="16.5" customHeight="1">
      <c r="A35" s="556" t="s">
        <v>1042</v>
      </c>
      <c r="B35" s="1022">
        <v>105940.9</v>
      </c>
      <c r="C35" s="1022">
        <v>128226.75</v>
      </c>
      <c r="D35" s="1022">
        <v>128987.4</v>
      </c>
      <c r="E35" s="1026">
        <v>138228.2</v>
      </c>
      <c r="F35" s="1025">
        <v>22285.85</v>
      </c>
      <c r="G35" s="1041"/>
      <c r="H35" s="1026">
        <v>21.03611541906856</v>
      </c>
      <c r="I35" s="1023">
        <v>9240.800000000017</v>
      </c>
      <c r="J35" s="1024"/>
      <c r="K35" s="1027">
        <v>7.1641106030511645</v>
      </c>
    </row>
    <row r="36" spans="1:11" s="40" customFormat="1" ht="16.5" customHeight="1">
      <c r="A36" s="556" t="s">
        <v>1043</v>
      </c>
      <c r="B36" s="1022">
        <v>6223</v>
      </c>
      <c r="C36" s="1023">
        <v>7916.46</v>
      </c>
      <c r="D36" s="1022">
        <v>9762.8</v>
      </c>
      <c r="E36" s="1026">
        <v>10731.7</v>
      </c>
      <c r="F36" s="1025">
        <v>1693.46</v>
      </c>
      <c r="G36" s="1041"/>
      <c r="H36" s="1026">
        <v>27.212919813594734</v>
      </c>
      <c r="I36" s="1023">
        <v>968.9000000000015</v>
      </c>
      <c r="J36" s="1024"/>
      <c r="K36" s="1027">
        <v>9.924406932437432</v>
      </c>
    </row>
    <row r="37" spans="1:11" s="40" customFormat="1" ht="16.5" customHeight="1">
      <c r="A37" s="559" t="s">
        <v>1044</v>
      </c>
      <c r="B37" s="1022">
        <v>14960.817656292496</v>
      </c>
      <c r="C37" s="1022">
        <v>11899.179508871384</v>
      </c>
      <c r="D37" s="1022">
        <v>12146.3572522412</v>
      </c>
      <c r="E37" s="1026">
        <v>13788.153811537202</v>
      </c>
      <c r="F37" s="1025">
        <v>-3061.638147421112</v>
      </c>
      <c r="G37" s="1041"/>
      <c r="H37" s="1026">
        <v>-20.464377133380754</v>
      </c>
      <c r="I37" s="1023">
        <v>1641.7965592960027</v>
      </c>
      <c r="J37" s="1024"/>
      <c r="K37" s="1027">
        <v>13.516781411917261</v>
      </c>
    </row>
    <row r="38" spans="1:11" s="40" customFormat="1" ht="16.5" customHeight="1">
      <c r="A38" s="596" t="s">
        <v>1045</v>
      </c>
      <c r="B38" s="1022">
        <v>2112.3</v>
      </c>
      <c r="C38" s="1022">
        <v>1129.98</v>
      </c>
      <c r="D38" s="1022">
        <v>1162</v>
      </c>
      <c r="E38" s="1026">
        <v>1093.5</v>
      </c>
      <c r="F38" s="1025">
        <v>-982.32</v>
      </c>
      <c r="G38" s="1041"/>
      <c r="H38" s="1026">
        <v>-46.50475784689675</v>
      </c>
      <c r="I38" s="1023">
        <v>-68.5</v>
      </c>
      <c r="J38" s="1024"/>
      <c r="K38" s="1027">
        <v>-5.895008605851979</v>
      </c>
    </row>
    <row r="39" spans="1:11" s="40" customFormat="1" ht="16.5" customHeight="1">
      <c r="A39" s="596" t="s">
        <v>1046</v>
      </c>
      <c r="B39" s="1022">
        <v>12848.517656292495</v>
      </c>
      <c r="C39" s="1022">
        <v>10769.199508871385</v>
      </c>
      <c r="D39" s="1022">
        <v>10984.3572522412</v>
      </c>
      <c r="E39" s="1026">
        <v>12694.653811537202</v>
      </c>
      <c r="F39" s="1025">
        <v>-2079.3181474211106</v>
      </c>
      <c r="G39" s="1041"/>
      <c r="H39" s="1026">
        <v>-16.183331050666187</v>
      </c>
      <c r="I39" s="1023">
        <v>1710.2965592960027</v>
      </c>
      <c r="J39" s="1024"/>
      <c r="K39" s="1027">
        <v>15.570292553504133</v>
      </c>
    </row>
    <row r="40" spans="1:11" s="40" customFormat="1" ht="16.5" customHeight="1">
      <c r="A40" s="556" t="s">
        <v>1047</v>
      </c>
      <c r="B40" s="1022">
        <v>544251.673444788</v>
      </c>
      <c r="C40" s="1022">
        <v>608659.8357308105</v>
      </c>
      <c r="D40" s="1022">
        <v>633360.7624538635</v>
      </c>
      <c r="E40" s="1026">
        <v>736550.6631566129</v>
      </c>
      <c r="F40" s="1025">
        <v>64408.16228602256</v>
      </c>
      <c r="G40" s="1041"/>
      <c r="H40" s="1026">
        <v>11.83426077100643</v>
      </c>
      <c r="I40" s="1023">
        <v>103189.90070274938</v>
      </c>
      <c r="J40" s="1024"/>
      <c r="K40" s="1027">
        <v>16.292436604843537</v>
      </c>
    </row>
    <row r="41" spans="1:11" s="40" customFormat="1" ht="16.5" customHeight="1">
      <c r="A41" s="559" t="s">
        <v>1048</v>
      </c>
      <c r="B41" s="1022">
        <v>520861.9812882791</v>
      </c>
      <c r="C41" s="1022">
        <v>583449.7098568245</v>
      </c>
      <c r="D41" s="1022">
        <v>613434.2717086542</v>
      </c>
      <c r="E41" s="1026">
        <v>714976.7022467485</v>
      </c>
      <c r="F41" s="1025">
        <v>62587.72856854537</v>
      </c>
      <c r="G41" s="1041"/>
      <c r="H41" s="1026">
        <v>12.016182946150801</v>
      </c>
      <c r="I41" s="1023">
        <v>101542.43053809425</v>
      </c>
      <c r="J41" s="1024"/>
      <c r="K41" s="1027">
        <v>16.553106864287006</v>
      </c>
    </row>
    <row r="42" spans="1:11" s="40" customFormat="1" ht="16.5" customHeight="1">
      <c r="A42" s="559" t="s">
        <v>1049</v>
      </c>
      <c r="B42" s="1022">
        <v>23389.69215650886</v>
      </c>
      <c r="C42" s="1022">
        <v>25210.12587398602</v>
      </c>
      <c r="D42" s="1022">
        <v>19926.49074520932</v>
      </c>
      <c r="E42" s="1026">
        <v>21573.960909864403</v>
      </c>
      <c r="F42" s="1025">
        <v>1820.4337174771608</v>
      </c>
      <c r="G42" s="1041"/>
      <c r="H42" s="1026">
        <v>7.783059756819298</v>
      </c>
      <c r="I42" s="1023">
        <v>1647.470164655082</v>
      </c>
      <c r="J42" s="1024"/>
      <c r="K42" s="1027">
        <v>8.26773858839727</v>
      </c>
    </row>
    <row r="43" spans="1:11" s="40" customFormat="1" ht="16.5" customHeight="1">
      <c r="A43" s="560" t="s">
        <v>1050</v>
      </c>
      <c r="B43" s="1050">
        <v>1734.566975162509</v>
      </c>
      <c r="C43" s="1050">
        <v>2531.18408973</v>
      </c>
      <c r="D43" s="1050">
        <v>3490.38322904</v>
      </c>
      <c r="E43" s="1031">
        <v>1421.60767985</v>
      </c>
      <c r="F43" s="1030">
        <v>796.617114567491</v>
      </c>
      <c r="G43" s="1051"/>
      <c r="H43" s="1031">
        <v>45.925993402062616</v>
      </c>
      <c r="I43" s="1028">
        <v>-2068.7755491899998</v>
      </c>
      <c r="J43" s="1029"/>
      <c r="K43" s="1032">
        <v>-59.270727981322516</v>
      </c>
    </row>
    <row r="44" spans="1:11" s="40" customFormat="1" ht="16.5" customHeight="1" thickBot="1">
      <c r="A44" s="597" t="s">
        <v>445</v>
      </c>
      <c r="B44" s="1033">
        <v>48860.87886140676</v>
      </c>
      <c r="C44" s="1033">
        <v>73370.27873137275</v>
      </c>
      <c r="D44" s="1033">
        <v>78520.35230176682</v>
      </c>
      <c r="E44" s="1037">
        <v>96806.15517069763</v>
      </c>
      <c r="F44" s="1036">
        <v>24509.399869965986</v>
      </c>
      <c r="G44" s="1042"/>
      <c r="H44" s="1037">
        <v>50.16160257674975</v>
      </c>
      <c r="I44" s="1034">
        <v>18285.802868930812</v>
      </c>
      <c r="J44" s="1035"/>
      <c r="K44" s="1038">
        <v>23.287978635978885</v>
      </c>
    </row>
    <row r="45" spans="1:11" s="40" customFormat="1" ht="16.5" customHeight="1" thickTop="1">
      <c r="A45" s="566" t="s">
        <v>992</v>
      </c>
      <c r="B45" s="432"/>
      <c r="C45" s="36"/>
      <c r="D45" s="586"/>
      <c r="E45" s="586"/>
      <c r="F45" s="557"/>
      <c r="G45" s="558"/>
      <c r="H45" s="557"/>
      <c r="I45" s="558"/>
      <c r="J45" s="558"/>
      <c r="K45" s="558"/>
    </row>
    <row r="46" spans="1:11" s="40" customFormat="1" ht="16.5" customHeight="1">
      <c r="A46" s="1512" t="s">
        <v>1508</v>
      </c>
      <c r="B46" s="1487"/>
      <c r="C46" s="1488"/>
      <c r="D46" s="586"/>
      <c r="E46" s="586"/>
      <c r="F46" s="557"/>
      <c r="G46" s="558"/>
      <c r="H46" s="557"/>
      <c r="I46" s="558"/>
      <c r="J46" s="558"/>
      <c r="K46" s="558"/>
    </row>
    <row r="47" spans="1:11" s="40" customFormat="1" ht="16.5" customHeight="1">
      <c r="A47" s="1512" t="s">
        <v>1509</v>
      </c>
      <c r="B47" s="1487"/>
      <c r="C47" s="599"/>
      <c r="D47" s="586"/>
      <c r="E47" s="586"/>
      <c r="F47" s="557"/>
      <c r="G47" s="558"/>
      <c r="H47" s="557"/>
      <c r="I47" s="558"/>
      <c r="J47" s="558"/>
      <c r="K47" s="558"/>
    </row>
    <row r="48" spans="4:11" s="40" customFormat="1" ht="16.5" customHeight="1">
      <c r="D48" s="600"/>
      <c r="E48" s="600"/>
      <c r="F48" s="568"/>
      <c r="G48" s="569"/>
      <c r="H48" s="568"/>
      <c r="I48" s="569"/>
      <c r="J48" s="569"/>
      <c r="K48" s="569"/>
    </row>
    <row r="49" spans="4:11" s="40" customFormat="1" ht="16.5" customHeight="1">
      <c r="D49" s="600"/>
      <c r="E49" s="600"/>
      <c r="F49" s="568"/>
      <c r="G49" s="569"/>
      <c r="H49" s="568"/>
      <c r="I49" s="569"/>
      <c r="J49" s="569"/>
      <c r="K49" s="569"/>
    </row>
    <row r="50" spans="1:11" s="40" customFormat="1" ht="16.5" customHeight="1">
      <c r="A50" s="279"/>
      <c r="B50" s="432"/>
      <c r="C50" s="36"/>
      <c r="D50" s="36"/>
      <c r="E50" s="36"/>
      <c r="F50" s="36"/>
      <c r="G50" s="36"/>
      <c r="H50" s="36"/>
      <c r="I50" s="36"/>
      <c r="J50" s="36"/>
      <c r="K50" s="36"/>
    </row>
    <row r="51" spans="1:11" s="40" customFormat="1" ht="16.5" customHeight="1">
      <c r="A51" s="279"/>
      <c r="B51" s="432"/>
      <c r="C51" s="36"/>
      <c r="D51" s="36"/>
      <c r="E51" s="36"/>
      <c r="F51" s="36"/>
      <c r="G51" s="36"/>
      <c r="H51" s="36"/>
      <c r="I51" s="36"/>
      <c r="J51" s="36"/>
      <c r="K51" s="36"/>
    </row>
    <row r="52" spans="1:11" s="40" customFormat="1" ht="16.5" customHeight="1">
      <c r="A52" s="279"/>
      <c r="B52" s="432"/>
      <c r="C52" s="36"/>
      <c r="D52" s="36"/>
      <c r="E52" s="36"/>
      <c r="F52" s="36"/>
      <c r="G52" s="36"/>
      <c r="H52" s="36"/>
      <c r="I52" s="36"/>
      <c r="J52" s="36"/>
      <c r="K52" s="36"/>
    </row>
    <row r="53" spans="1:11" s="40" customFormat="1" ht="16.5" customHeight="1">
      <c r="A53" s="279"/>
      <c r="B53" s="432"/>
      <c r="C53" s="36"/>
      <c r="D53" s="36"/>
      <c r="E53" s="36"/>
      <c r="F53" s="36"/>
      <c r="G53" s="36"/>
      <c r="H53" s="36"/>
      <c r="I53" s="36"/>
      <c r="J53" s="36"/>
      <c r="K53" s="36"/>
    </row>
    <row r="54" spans="1:11" s="40" customFormat="1" ht="16.5" customHeight="1">
      <c r="A54" s="279"/>
      <c r="B54" s="432"/>
      <c r="C54" s="36"/>
      <c r="D54" s="36"/>
      <c r="E54" s="36"/>
      <c r="F54" s="36"/>
      <c r="G54" s="36"/>
      <c r="H54" s="36"/>
      <c r="I54" s="36"/>
      <c r="J54" s="36"/>
      <c r="K54" s="36"/>
    </row>
    <row r="55" spans="1:11" s="40" customFormat="1" ht="16.5" customHeight="1">
      <c r="A55" s="279"/>
      <c r="B55" s="432"/>
      <c r="C55" s="36"/>
      <c r="D55" s="36"/>
      <c r="E55" s="36"/>
      <c r="F55" s="36"/>
      <c r="G55" s="36"/>
      <c r="H55" s="36"/>
      <c r="I55" s="36"/>
      <c r="J55" s="36"/>
      <c r="K55" s="36"/>
    </row>
    <row r="56" spans="1:11" s="40" customFormat="1" ht="16.5" customHeight="1">
      <c r="A56" s="279"/>
      <c r="B56" s="432"/>
      <c r="C56" s="36"/>
      <c r="D56" s="36"/>
      <c r="E56" s="36"/>
      <c r="F56" s="36"/>
      <c r="G56" s="36"/>
      <c r="H56" s="36"/>
      <c r="I56" s="36"/>
      <c r="J56" s="36"/>
      <c r="K56" s="36"/>
    </row>
    <row r="57" spans="1:11" s="40" customFormat="1" ht="16.5" customHeight="1">
      <c r="A57" s="279"/>
      <c r="B57" s="432"/>
      <c r="C57" s="36"/>
      <c r="D57" s="36"/>
      <c r="E57" s="36"/>
      <c r="F57" s="36"/>
      <c r="G57" s="36"/>
      <c r="H57" s="36"/>
      <c r="I57" s="36"/>
      <c r="J57" s="36"/>
      <c r="K57" s="36"/>
    </row>
    <row r="58" spans="1:11" s="40" customFormat="1" ht="16.5" customHeight="1">
      <c r="A58" s="279"/>
      <c r="B58" s="432"/>
      <c r="C58" s="36"/>
      <c r="D58" s="36"/>
      <c r="E58" s="36"/>
      <c r="F58" s="36"/>
      <c r="G58" s="36"/>
      <c r="H58" s="36"/>
      <c r="I58" s="36"/>
      <c r="J58" s="36"/>
      <c r="K58" s="36"/>
    </row>
    <row r="59" spans="1:11" s="40" customFormat="1" ht="16.5" customHeight="1">
      <c r="A59" s="279"/>
      <c r="B59" s="432"/>
      <c r="C59" s="36"/>
      <c r="D59" s="36"/>
      <c r="E59" s="36"/>
      <c r="F59" s="36"/>
      <c r="G59" s="36"/>
      <c r="H59" s="36"/>
      <c r="I59" s="36"/>
      <c r="J59" s="36"/>
      <c r="K59" s="36"/>
    </row>
    <row r="60" spans="1:11" s="40" customFormat="1" ht="16.5" customHeight="1">
      <c r="A60" s="279"/>
      <c r="B60" s="432"/>
      <c r="C60" s="36"/>
      <c r="D60" s="36"/>
      <c r="E60" s="36"/>
      <c r="F60" s="36"/>
      <c r="G60" s="36"/>
      <c r="H60" s="36"/>
      <c r="I60" s="36"/>
      <c r="J60" s="36"/>
      <c r="K60" s="36"/>
    </row>
    <row r="61" spans="1:11" s="40" customFormat="1" ht="16.5" customHeight="1">
      <c r="A61" s="279"/>
      <c r="B61" s="432"/>
      <c r="C61" s="36"/>
      <c r="D61" s="36"/>
      <c r="E61" s="36"/>
      <c r="F61" s="36"/>
      <c r="G61" s="36"/>
      <c r="H61" s="36"/>
      <c r="I61" s="36"/>
      <c r="J61" s="36"/>
      <c r="K61" s="36"/>
    </row>
    <row r="62" spans="1:11" s="40" customFormat="1" ht="16.5" customHeight="1">
      <c r="A62" s="279"/>
      <c r="B62" s="432"/>
      <c r="C62" s="36"/>
      <c r="D62" s="36"/>
      <c r="E62" s="36"/>
      <c r="F62" s="36"/>
      <c r="G62" s="36"/>
      <c r="H62" s="36"/>
      <c r="I62" s="36"/>
      <c r="J62" s="36"/>
      <c r="K62" s="36"/>
    </row>
    <row r="63" spans="1:11" s="40" customFormat="1" ht="16.5" customHeight="1">
      <c r="A63" s="279"/>
      <c r="B63" s="432"/>
      <c r="C63" s="36"/>
      <c r="D63" s="36"/>
      <c r="E63" s="36"/>
      <c r="F63" s="36"/>
      <c r="G63" s="36"/>
      <c r="H63" s="36"/>
      <c r="I63" s="36"/>
      <c r="J63" s="36"/>
      <c r="K63" s="36"/>
    </row>
    <row r="64" spans="1:11" s="40" customFormat="1" ht="16.5" customHeight="1">
      <c r="A64" s="279"/>
      <c r="B64" s="432"/>
      <c r="C64" s="36"/>
      <c r="D64" s="36"/>
      <c r="E64" s="36"/>
      <c r="F64" s="36"/>
      <c r="G64" s="36"/>
      <c r="H64" s="36"/>
      <c r="I64" s="36"/>
      <c r="J64" s="36"/>
      <c r="K64" s="36"/>
    </row>
    <row r="65" spans="1:11" s="40" customFormat="1" ht="16.5" customHeight="1">
      <c r="A65" s="279"/>
      <c r="B65" s="432"/>
      <c r="C65" s="36"/>
      <c r="D65" s="36"/>
      <c r="E65" s="36"/>
      <c r="F65" s="36"/>
      <c r="G65" s="36"/>
      <c r="H65" s="36"/>
      <c r="I65" s="36"/>
      <c r="J65" s="36"/>
      <c r="K65" s="36"/>
    </row>
    <row r="66" spans="1:11" s="40" customFormat="1" ht="16.5" customHeight="1">
      <c r="A66" s="279"/>
      <c r="B66" s="432"/>
      <c r="C66" s="36"/>
      <c r="D66" s="36"/>
      <c r="E66" s="36"/>
      <c r="F66" s="36"/>
      <c r="G66" s="36"/>
      <c r="H66" s="36"/>
      <c r="I66" s="36"/>
      <c r="J66" s="36"/>
      <c r="K66" s="36"/>
    </row>
    <row r="67" spans="1:11" s="40" customFormat="1" ht="16.5" customHeight="1">
      <c r="A67" s="279"/>
      <c r="B67" s="432"/>
      <c r="C67" s="36"/>
      <c r="D67" s="36"/>
      <c r="E67" s="36"/>
      <c r="F67" s="36"/>
      <c r="G67" s="36"/>
      <c r="H67" s="36"/>
      <c r="I67" s="36"/>
      <c r="J67" s="36"/>
      <c r="K67" s="36"/>
    </row>
    <row r="68" spans="1:11" s="40" customFormat="1" ht="16.5" customHeight="1">
      <c r="A68" s="279"/>
      <c r="B68" s="432"/>
      <c r="C68" s="36"/>
      <c r="D68" s="36"/>
      <c r="E68" s="36"/>
      <c r="F68" s="36"/>
      <c r="G68" s="36"/>
      <c r="H68" s="36"/>
      <c r="I68" s="36"/>
      <c r="J68" s="36"/>
      <c r="K68" s="36"/>
    </row>
    <row r="69" spans="1:11" s="40" customFormat="1" ht="16.5" customHeight="1">
      <c r="A69" s="279"/>
      <c r="B69" s="432"/>
      <c r="C69" s="36"/>
      <c r="D69" s="36"/>
      <c r="E69" s="36"/>
      <c r="F69" s="36"/>
      <c r="G69" s="36"/>
      <c r="H69" s="36"/>
      <c r="I69" s="36"/>
      <c r="J69" s="36"/>
      <c r="K69" s="36"/>
    </row>
    <row r="70" spans="1:11" s="40" customFormat="1" ht="16.5" customHeight="1">
      <c r="A70" s="279"/>
      <c r="B70" s="432"/>
      <c r="C70" s="36"/>
      <c r="D70" s="36"/>
      <c r="E70" s="36"/>
      <c r="F70" s="36"/>
      <c r="G70" s="36"/>
      <c r="H70" s="36"/>
      <c r="I70" s="36"/>
      <c r="J70" s="36"/>
      <c r="K70" s="36"/>
    </row>
    <row r="71" spans="1:11" s="40" customFormat="1" ht="16.5" customHeight="1">
      <c r="A71" s="279"/>
      <c r="B71" s="432"/>
      <c r="C71" s="36"/>
      <c r="D71" s="36"/>
      <c r="E71" s="36"/>
      <c r="F71" s="36"/>
      <c r="G71" s="36"/>
      <c r="H71" s="36"/>
      <c r="I71" s="36"/>
      <c r="J71" s="36"/>
      <c r="K71" s="36"/>
    </row>
    <row r="72" spans="1:11" s="40" customFormat="1" ht="16.5" customHeight="1">
      <c r="A72" s="279"/>
      <c r="B72" s="432"/>
      <c r="C72" s="36"/>
      <c r="D72" s="36"/>
      <c r="E72" s="36"/>
      <c r="F72" s="36"/>
      <c r="G72" s="36"/>
      <c r="H72" s="36"/>
      <c r="I72" s="36"/>
      <c r="J72" s="36"/>
      <c r="K72" s="36"/>
    </row>
    <row r="73" spans="1:11" s="40" customFormat="1" ht="16.5" customHeight="1">
      <c r="A73" s="279"/>
      <c r="B73" s="432"/>
      <c r="C73" s="36"/>
      <c r="D73" s="36"/>
      <c r="E73" s="36"/>
      <c r="F73" s="36"/>
      <c r="G73" s="36"/>
      <c r="H73" s="36"/>
      <c r="I73" s="36"/>
      <c r="J73" s="36"/>
      <c r="K73" s="36"/>
    </row>
    <row r="74" spans="1:11" s="40" customFormat="1" ht="16.5" customHeight="1">
      <c r="A74" s="279"/>
      <c r="B74" s="432"/>
      <c r="C74" s="36"/>
      <c r="D74" s="36"/>
      <c r="E74" s="36"/>
      <c r="F74" s="36"/>
      <c r="G74" s="36"/>
      <c r="H74" s="36"/>
      <c r="I74" s="36"/>
      <c r="J74" s="36"/>
      <c r="K74" s="36"/>
    </row>
    <row r="75" spans="1:11" s="40" customFormat="1" ht="16.5" customHeight="1">
      <c r="A75" s="279"/>
      <c r="B75" s="432"/>
      <c r="C75" s="36"/>
      <c r="D75" s="36"/>
      <c r="E75" s="36"/>
      <c r="F75" s="36"/>
      <c r="G75" s="36"/>
      <c r="H75" s="36"/>
      <c r="I75" s="36"/>
      <c r="J75" s="36"/>
      <c r="K75" s="36"/>
    </row>
    <row r="76" spans="1:11" s="40" customFormat="1" ht="16.5" customHeight="1">
      <c r="A76" s="279"/>
      <c r="B76" s="432"/>
      <c r="C76" s="36"/>
      <c r="D76" s="36"/>
      <c r="E76" s="36"/>
      <c r="F76" s="36"/>
      <c r="G76" s="36"/>
      <c r="H76" s="36"/>
      <c r="I76" s="36"/>
      <c r="J76" s="36"/>
      <c r="K76" s="36"/>
    </row>
    <row r="77" spans="1:11" s="40" customFormat="1" ht="16.5" customHeight="1">
      <c r="A77" s="279"/>
      <c r="B77" s="432"/>
      <c r="C77" s="36"/>
      <c r="D77" s="36"/>
      <c r="E77" s="36"/>
      <c r="F77" s="36"/>
      <c r="G77" s="36"/>
      <c r="H77" s="36"/>
      <c r="I77" s="36"/>
      <c r="J77" s="36"/>
      <c r="K77" s="36"/>
    </row>
    <row r="78" spans="1:11" s="40" customFormat="1" ht="16.5" customHeight="1">
      <c r="A78" s="279"/>
      <c r="B78" s="432"/>
      <c r="C78" s="36"/>
      <c r="D78" s="36"/>
      <c r="E78" s="36"/>
      <c r="F78" s="36"/>
      <c r="G78" s="36"/>
      <c r="H78" s="36"/>
      <c r="I78" s="36"/>
      <c r="J78" s="36"/>
      <c r="K78" s="36"/>
    </row>
    <row r="79" spans="1:11" s="40" customFormat="1" ht="16.5" customHeight="1">
      <c r="A79" s="279"/>
      <c r="B79" s="432"/>
      <c r="C79" s="36"/>
      <c r="D79" s="36"/>
      <c r="E79" s="36"/>
      <c r="F79" s="36"/>
      <c r="G79" s="36"/>
      <c r="H79" s="36"/>
      <c r="I79" s="36"/>
      <c r="J79" s="36"/>
      <c r="K79" s="36"/>
    </row>
    <row r="80" spans="1:11" s="40" customFormat="1" ht="16.5" customHeight="1">
      <c r="A80" s="279"/>
      <c r="B80" s="432"/>
      <c r="C80" s="36"/>
      <c r="D80" s="36"/>
      <c r="E80" s="36"/>
      <c r="F80" s="36"/>
      <c r="G80" s="36"/>
      <c r="H80" s="36"/>
      <c r="I80" s="36"/>
      <c r="J80" s="36"/>
      <c r="K80" s="36"/>
    </row>
    <row r="81" spans="1:11" s="40" customFormat="1" ht="16.5" customHeight="1">
      <c r="A81" s="279"/>
      <c r="B81" s="432"/>
      <c r="C81" s="36"/>
      <c r="D81" s="36"/>
      <c r="E81" s="36"/>
      <c r="F81" s="36"/>
      <c r="G81" s="36"/>
      <c r="H81" s="36"/>
      <c r="I81" s="36"/>
      <c r="J81" s="36"/>
      <c r="K81" s="36"/>
    </row>
    <row r="82" spans="1:11" s="40" customFormat="1" ht="16.5" customHeight="1">
      <c r="A82" s="279"/>
      <c r="B82" s="36"/>
      <c r="C82" s="36"/>
      <c r="D82" s="36"/>
      <c r="E82" s="36"/>
      <c r="F82" s="36"/>
      <c r="G82" s="36"/>
      <c r="H82" s="36"/>
      <c r="I82" s="36"/>
      <c r="J82" s="36"/>
      <c r="K82" s="36"/>
    </row>
    <row r="83" spans="1:5" ht="16.5" customHeight="1">
      <c r="A83" s="601"/>
      <c r="B83" s="602"/>
      <c r="C83" s="602"/>
      <c r="D83" s="602"/>
      <c r="E83" s="602"/>
    </row>
    <row r="84" spans="1:5" ht="16.5" customHeight="1">
      <c r="A84" s="601"/>
      <c r="B84" s="603"/>
      <c r="C84" s="603"/>
      <c r="D84" s="603"/>
      <c r="E84" s="603"/>
    </row>
  </sheetData>
  <sheetProtection/>
  <mergeCells count="6">
    <mergeCell ref="A1:K1"/>
    <mergeCell ref="I3:K3"/>
    <mergeCell ref="F4:K4"/>
    <mergeCell ref="F5:H5"/>
    <mergeCell ref="I5:K5"/>
    <mergeCell ref="A2:K2"/>
  </mergeCells>
  <printOptions/>
  <pageMargins left="0.7" right="0.7" top="0.75" bottom="0.75" header="0.3" footer="0.3"/>
  <pageSetup fitToHeight="1" fitToWidth="1" horizontalDpi="600" verticalDpi="600" orientation="portrait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9"/>
  <sheetViews>
    <sheetView zoomScalePageLayoutView="0" workbookViewId="0" topLeftCell="A1">
      <selection activeCell="A1" sqref="A1:K1"/>
    </sheetView>
  </sheetViews>
  <sheetFormatPr defaultColWidth="9.140625" defaultRowHeight="16.5" customHeight="1"/>
  <cols>
    <col min="1" max="1" width="47.8515625" style="9" customWidth="1"/>
    <col min="2" max="3" width="10.57421875" style="9" bestFit="1" customWidth="1"/>
    <col min="4" max="5" width="10.57421875" style="40" bestFit="1" customWidth="1"/>
    <col min="6" max="6" width="9.28125" style="9" bestFit="1" customWidth="1"/>
    <col min="7" max="7" width="2.421875" style="40" bestFit="1" customWidth="1"/>
    <col min="8" max="8" width="7.7109375" style="9" bestFit="1" customWidth="1"/>
    <col min="9" max="9" width="11.140625" style="40" bestFit="1" customWidth="1"/>
    <col min="10" max="10" width="2.140625" style="40" customWidth="1"/>
    <col min="11" max="11" width="7.7109375" style="40" bestFit="1" customWidth="1"/>
    <col min="12" max="16384" width="9.140625" style="9" customWidth="1"/>
  </cols>
  <sheetData>
    <row r="1" spans="1:11" ht="16.5" customHeight="1">
      <c r="A1" s="1706" t="s">
        <v>622</v>
      </c>
      <c r="B1" s="1706"/>
      <c r="C1" s="1706"/>
      <c r="D1" s="1706"/>
      <c r="E1" s="1706"/>
      <c r="F1" s="1706"/>
      <c r="G1" s="1706"/>
      <c r="H1" s="1706"/>
      <c r="I1" s="1706"/>
      <c r="J1" s="1706"/>
      <c r="K1" s="1706"/>
    </row>
    <row r="2" spans="1:11" ht="15.75">
      <c r="A2" s="1722" t="s">
        <v>1052</v>
      </c>
      <c r="B2" s="1722"/>
      <c r="C2" s="1722"/>
      <c r="D2" s="1722"/>
      <c r="E2" s="1722"/>
      <c r="F2" s="1722"/>
      <c r="G2" s="1722"/>
      <c r="H2" s="1722"/>
      <c r="I2" s="1722"/>
      <c r="J2" s="1722"/>
      <c r="K2" s="1722"/>
    </row>
    <row r="3" spans="1:11" s="40" customFormat="1" ht="16.5" customHeight="1" thickBot="1">
      <c r="A3" s="279"/>
      <c r="B3" s="432"/>
      <c r="C3" s="36"/>
      <c r="D3" s="36"/>
      <c r="E3" s="36"/>
      <c r="F3" s="36"/>
      <c r="G3" s="36"/>
      <c r="H3" s="36"/>
      <c r="I3" s="1708" t="s">
        <v>473</v>
      </c>
      <c r="J3" s="1708"/>
      <c r="K3" s="1708"/>
    </row>
    <row r="4" spans="1:11" s="40" customFormat="1" ht="13.5" thickTop="1">
      <c r="A4" s="537"/>
      <c r="B4" s="605">
        <v>2011</v>
      </c>
      <c r="C4" s="605">
        <v>2012</v>
      </c>
      <c r="D4" s="605">
        <v>2012</v>
      </c>
      <c r="E4" s="606">
        <v>2013</v>
      </c>
      <c r="F4" s="1725" t="s">
        <v>1502</v>
      </c>
      <c r="G4" s="1726"/>
      <c r="H4" s="1726"/>
      <c r="I4" s="1726"/>
      <c r="J4" s="1726"/>
      <c r="K4" s="1727"/>
    </row>
    <row r="5" spans="1:11" s="40" customFormat="1" ht="12.75">
      <c r="A5" s="134" t="s">
        <v>350</v>
      </c>
      <c r="B5" s="588" t="s">
        <v>972</v>
      </c>
      <c r="C5" s="588" t="s">
        <v>598</v>
      </c>
      <c r="D5" s="588" t="s">
        <v>973</v>
      </c>
      <c r="E5" s="604" t="s">
        <v>1501</v>
      </c>
      <c r="F5" s="1719" t="s">
        <v>471</v>
      </c>
      <c r="G5" s="1720"/>
      <c r="H5" s="1721"/>
      <c r="I5" s="1720" t="s">
        <v>317</v>
      </c>
      <c r="J5" s="1720"/>
      <c r="K5" s="1728"/>
    </row>
    <row r="6" spans="1:11" s="40" customFormat="1" ht="12.75">
      <c r="A6" s="134"/>
      <c r="B6" s="588"/>
      <c r="C6" s="588"/>
      <c r="D6" s="588"/>
      <c r="E6" s="604"/>
      <c r="F6" s="578" t="s">
        <v>436</v>
      </c>
      <c r="G6" s="579" t="s">
        <v>433</v>
      </c>
      <c r="H6" s="580" t="s">
        <v>425</v>
      </c>
      <c r="I6" s="581" t="s">
        <v>436</v>
      </c>
      <c r="J6" s="579" t="s">
        <v>433</v>
      </c>
      <c r="K6" s="582" t="s">
        <v>425</v>
      </c>
    </row>
    <row r="7" spans="1:11" s="40" customFormat="1" ht="16.5" customHeight="1">
      <c r="A7" s="555" t="s">
        <v>452</v>
      </c>
      <c r="B7" s="1053">
        <v>91113.49008517685</v>
      </c>
      <c r="C7" s="1053">
        <v>100952.46648624833</v>
      </c>
      <c r="D7" s="1053">
        <v>122127.96650375452</v>
      </c>
      <c r="E7" s="1054">
        <v>135476.19038260574</v>
      </c>
      <c r="F7" s="1055">
        <v>9838.976401071486</v>
      </c>
      <c r="G7" s="1072"/>
      <c r="H7" s="1056">
        <v>10.798594578995473</v>
      </c>
      <c r="I7" s="1053">
        <v>13348.223878851219</v>
      </c>
      <c r="J7" s="1073"/>
      <c r="K7" s="1057">
        <v>10.9297028854082</v>
      </c>
    </row>
    <row r="8" spans="1:11" s="40" customFormat="1" ht="16.5" customHeight="1">
      <c r="A8" s="556" t="s">
        <v>1027</v>
      </c>
      <c r="B8" s="1058">
        <v>2049.4790930668414</v>
      </c>
      <c r="C8" s="1058">
        <v>2331.1805998660125</v>
      </c>
      <c r="D8" s="1058">
        <v>3250.943717372366</v>
      </c>
      <c r="E8" s="1062">
        <v>2811.9259505972004</v>
      </c>
      <c r="F8" s="1061">
        <v>281.70150679917106</v>
      </c>
      <c r="G8" s="1074"/>
      <c r="H8" s="1062">
        <v>13.745029542000978</v>
      </c>
      <c r="I8" s="1059">
        <v>-439.01776677516546</v>
      </c>
      <c r="J8" s="1060"/>
      <c r="K8" s="1063">
        <v>-13.504317667179103</v>
      </c>
    </row>
    <row r="9" spans="1:11" s="40" customFormat="1" ht="16.5" customHeight="1">
      <c r="A9" s="556" t="s">
        <v>1028</v>
      </c>
      <c r="B9" s="1058">
        <v>2036.8270930668416</v>
      </c>
      <c r="C9" s="1058">
        <v>2314.2429167435002</v>
      </c>
      <c r="D9" s="1058">
        <v>3237.3001861118905</v>
      </c>
      <c r="E9" s="1062">
        <v>2792.6466817072005</v>
      </c>
      <c r="F9" s="1061">
        <v>277.41582367665865</v>
      </c>
      <c r="G9" s="1074"/>
      <c r="H9" s="1062">
        <v>13.619998703913295</v>
      </c>
      <c r="I9" s="1059">
        <v>-444.65350440469</v>
      </c>
      <c r="J9" s="1060"/>
      <c r="K9" s="1063">
        <v>-13.73531890283966</v>
      </c>
    </row>
    <row r="10" spans="1:11" s="40" customFormat="1" ht="16.5" customHeight="1">
      <c r="A10" s="556" t="s">
        <v>1029</v>
      </c>
      <c r="B10" s="1058">
        <v>12.652</v>
      </c>
      <c r="C10" s="1058">
        <v>16.93768312251223</v>
      </c>
      <c r="D10" s="1058">
        <v>13.643531260475429</v>
      </c>
      <c r="E10" s="1062">
        <v>19.27926889</v>
      </c>
      <c r="F10" s="1061">
        <v>4.28568312251223</v>
      </c>
      <c r="G10" s="1074"/>
      <c r="H10" s="1062">
        <v>33.873562460577226</v>
      </c>
      <c r="I10" s="1059">
        <v>5.635737629524572</v>
      </c>
      <c r="J10" s="1060"/>
      <c r="K10" s="1063">
        <v>41.30703057683459</v>
      </c>
    </row>
    <row r="11" spans="1:11" s="40" customFormat="1" ht="16.5" customHeight="1">
      <c r="A11" s="556" t="s">
        <v>1030</v>
      </c>
      <c r="B11" s="1058">
        <v>42940.10909653001</v>
      </c>
      <c r="C11" s="1058">
        <v>51040.68989691513</v>
      </c>
      <c r="D11" s="1058">
        <v>60767.25476330689</v>
      </c>
      <c r="E11" s="1062">
        <v>71468.37848486453</v>
      </c>
      <c r="F11" s="1061">
        <v>8100.58080038512</v>
      </c>
      <c r="G11" s="1074"/>
      <c r="H11" s="1062">
        <v>18.86483516419321</v>
      </c>
      <c r="I11" s="1059">
        <v>10701.12372155764</v>
      </c>
      <c r="J11" s="1060"/>
      <c r="K11" s="1063">
        <v>17.61001671581074</v>
      </c>
    </row>
    <row r="12" spans="1:11" s="40" customFormat="1" ht="16.5" customHeight="1">
      <c r="A12" s="556" t="s">
        <v>1028</v>
      </c>
      <c r="B12" s="1058">
        <v>42841.32609653001</v>
      </c>
      <c r="C12" s="1058">
        <v>50997.799876297526</v>
      </c>
      <c r="D12" s="1058">
        <v>60722.287295218026</v>
      </c>
      <c r="E12" s="1062">
        <v>71393.97924452403</v>
      </c>
      <c r="F12" s="1061">
        <v>8156.473779767519</v>
      </c>
      <c r="G12" s="1074"/>
      <c r="H12" s="1062">
        <v>19.038798568908362</v>
      </c>
      <c r="I12" s="1059">
        <v>10671.691949306005</v>
      </c>
      <c r="J12" s="1060"/>
      <c r="K12" s="1063">
        <v>17.574588219021877</v>
      </c>
    </row>
    <row r="13" spans="1:11" s="40" customFormat="1" ht="16.5" customHeight="1">
      <c r="A13" s="556" t="s">
        <v>1029</v>
      </c>
      <c r="B13" s="1058">
        <v>98.783</v>
      </c>
      <c r="C13" s="1058">
        <v>42.8900206176055</v>
      </c>
      <c r="D13" s="1058">
        <v>44.96746808886153</v>
      </c>
      <c r="E13" s="1062">
        <v>74.3992403405</v>
      </c>
      <c r="F13" s="1061">
        <v>-55.8929793823945</v>
      </c>
      <c r="G13" s="1074"/>
      <c r="H13" s="1062">
        <v>-56.581577176634134</v>
      </c>
      <c r="I13" s="1059">
        <v>29.43177225163847</v>
      </c>
      <c r="J13" s="1060"/>
      <c r="K13" s="1063">
        <v>65.4512551017493</v>
      </c>
    </row>
    <row r="14" spans="1:11" s="40" customFormat="1" ht="16.5" customHeight="1">
      <c r="A14" s="556" t="s">
        <v>1031</v>
      </c>
      <c r="B14" s="1058">
        <v>30338.66785893</v>
      </c>
      <c r="C14" s="1058">
        <v>30869.963719015006</v>
      </c>
      <c r="D14" s="1058">
        <v>37178.392009537005</v>
      </c>
      <c r="E14" s="1062">
        <v>39949.05892814001</v>
      </c>
      <c r="F14" s="1061">
        <v>531.295860085007</v>
      </c>
      <c r="G14" s="1074"/>
      <c r="H14" s="1062">
        <v>1.7512168383775075</v>
      </c>
      <c r="I14" s="1059">
        <v>2770.666918603005</v>
      </c>
      <c r="J14" s="1060"/>
      <c r="K14" s="1063">
        <v>7.4523581275173845</v>
      </c>
    </row>
    <row r="15" spans="1:11" s="40" customFormat="1" ht="16.5" customHeight="1">
      <c r="A15" s="556" t="s">
        <v>1028</v>
      </c>
      <c r="B15" s="1058">
        <v>29964.36585893</v>
      </c>
      <c r="C15" s="1058">
        <v>30576.226719015005</v>
      </c>
      <c r="D15" s="1058">
        <v>36951.60160953701</v>
      </c>
      <c r="E15" s="1062">
        <v>39860.63792814001</v>
      </c>
      <c r="F15" s="1061">
        <v>611.8608600850057</v>
      </c>
      <c r="G15" s="1074"/>
      <c r="H15" s="1062">
        <v>2.0419616519355057</v>
      </c>
      <c r="I15" s="1059">
        <v>2909.036318603001</v>
      </c>
      <c r="J15" s="1060"/>
      <c r="K15" s="1063">
        <v>7.872558135212722</v>
      </c>
    </row>
    <row r="16" spans="1:11" s="40" customFormat="1" ht="16.5" customHeight="1">
      <c r="A16" s="556" t="s">
        <v>1029</v>
      </c>
      <c r="B16" s="1058">
        <v>374.302</v>
      </c>
      <c r="C16" s="1058">
        <v>293.737</v>
      </c>
      <c r="D16" s="1058">
        <v>226.79040000000003</v>
      </c>
      <c r="E16" s="1062">
        <v>88.421</v>
      </c>
      <c r="F16" s="1061">
        <v>-80.565</v>
      </c>
      <c r="G16" s="1074"/>
      <c r="H16" s="1062">
        <v>-21.524063456780887</v>
      </c>
      <c r="I16" s="1059">
        <v>-138.36940000000004</v>
      </c>
      <c r="J16" s="1060"/>
      <c r="K16" s="1063">
        <v>-61.01201814538888</v>
      </c>
    </row>
    <row r="17" spans="1:11" s="40" customFormat="1" ht="16.5" customHeight="1">
      <c r="A17" s="556" t="s">
        <v>1032</v>
      </c>
      <c r="B17" s="1058">
        <v>15615.60303665</v>
      </c>
      <c r="C17" s="1058">
        <v>16547.354482842184</v>
      </c>
      <c r="D17" s="1058">
        <v>20753.427148868253</v>
      </c>
      <c r="E17" s="1062">
        <v>21034.665020374003</v>
      </c>
      <c r="F17" s="1061">
        <v>931.7514461921837</v>
      </c>
      <c r="G17" s="1074"/>
      <c r="H17" s="1062">
        <v>5.9667977215183585</v>
      </c>
      <c r="I17" s="1059">
        <v>281.23787150574935</v>
      </c>
      <c r="J17" s="1060"/>
      <c r="K17" s="1063">
        <v>1.3551394161955852</v>
      </c>
    </row>
    <row r="18" spans="1:11" s="40" customFormat="1" ht="16.5" customHeight="1">
      <c r="A18" s="556" t="s">
        <v>1028</v>
      </c>
      <c r="B18" s="1058">
        <v>15320.39003665</v>
      </c>
      <c r="C18" s="1058">
        <v>16520.958965336493</v>
      </c>
      <c r="D18" s="1058">
        <v>20735.206456735494</v>
      </c>
      <c r="E18" s="1062">
        <v>21002.5457644195</v>
      </c>
      <c r="F18" s="1061">
        <v>1200.5689286864927</v>
      </c>
      <c r="G18" s="1074"/>
      <c r="H18" s="1062">
        <v>7.836412296387022</v>
      </c>
      <c r="I18" s="1059">
        <v>267.3393076840075</v>
      </c>
      <c r="J18" s="1060"/>
      <c r="K18" s="1063">
        <v>1.2893014026256135</v>
      </c>
    </row>
    <row r="19" spans="1:11" s="40" customFormat="1" ht="16.5" customHeight="1">
      <c r="A19" s="556" t="s">
        <v>1029</v>
      </c>
      <c r="B19" s="1058">
        <v>295.213</v>
      </c>
      <c r="C19" s="1058">
        <v>26.395517505689273</v>
      </c>
      <c r="D19" s="1058">
        <v>18.220692132757915</v>
      </c>
      <c r="E19" s="1062">
        <v>32.119255954500005</v>
      </c>
      <c r="F19" s="1061">
        <v>-268.81748249431075</v>
      </c>
      <c r="G19" s="1074"/>
      <c r="H19" s="1062">
        <v>-91.05882278026738</v>
      </c>
      <c r="I19" s="1059">
        <v>13.89856382174209</v>
      </c>
      <c r="J19" s="1060"/>
      <c r="K19" s="1063">
        <v>76.27901135958868</v>
      </c>
    </row>
    <row r="20" spans="1:11" s="40" customFormat="1" ht="16.5" customHeight="1">
      <c r="A20" s="556" t="s">
        <v>1033</v>
      </c>
      <c r="B20" s="1058">
        <v>169.631</v>
      </c>
      <c r="C20" s="1058">
        <v>163.27778761000002</v>
      </c>
      <c r="D20" s="1058">
        <v>177.94886467</v>
      </c>
      <c r="E20" s="1062">
        <v>212.1619986300001</v>
      </c>
      <c r="F20" s="1061">
        <v>-6.353212389999982</v>
      </c>
      <c r="G20" s="1074"/>
      <c r="H20" s="1062">
        <v>-3.745313291792173</v>
      </c>
      <c r="I20" s="1059">
        <v>34.21313396000011</v>
      </c>
      <c r="J20" s="1060"/>
      <c r="K20" s="1063">
        <v>19.226385076098786</v>
      </c>
    </row>
    <row r="21" spans="1:11" s="40" customFormat="1" ht="16.5" customHeight="1">
      <c r="A21" s="555" t="s">
        <v>474</v>
      </c>
      <c r="B21" s="1052">
        <v>2433.68</v>
      </c>
      <c r="C21" s="1052">
        <v>273.3</v>
      </c>
      <c r="D21" s="1052">
        <v>0</v>
      </c>
      <c r="E21" s="1056">
        <v>893.64</v>
      </c>
      <c r="F21" s="1055">
        <v>-2160.38</v>
      </c>
      <c r="G21" s="1072"/>
      <c r="H21" s="1056">
        <v>-88.7700930278426</v>
      </c>
      <c r="I21" s="1053">
        <v>893.64</v>
      </c>
      <c r="J21" s="1054"/>
      <c r="K21" s="1577"/>
    </row>
    <row r="22" spans="1:11" s="40" customFormat="1" ht="16.5" customHeight="1">
      <c r="A22" s="555" t="s">
        <v>455</v>
      </c>
      <c r="B22" s="1052">
        <v>359.8</v>
      </c>
      <c r="C22" s="1052">
        <v>359.7575</v>
      </c>
      <c r="D22" s="1052">
        <v>332.08384617999997</v>
      </c>
      <c r="E22" s="1056">
        <v>0</v>
      </c>
      <c r="F22" s="1055">
        <v>-0.04250000000001819</v>
      </c>
      <c r="G22" s="1072"/>
      <c r="H22" s="1056">
        <v>-0.011812117843251303</v>
      </c>
      <c r="I22" s="1053">
        <v>-332.08384617999997</v>
      </c>
      <c r="J22" s="1054"/>
      <c r="K22" s="1057">
        <v>-100</v>
      </c>
    </row>
    <row r="23" spans="1:11" s="40" customFormat="1" ht="16.5" customHeight="1">
      <c r="A23" s="593" t="s">
        <v>456</v>
      </c>
      <c r="B23" s="1052">
        <v>35710.441719376955</v>
      </c>
      <c r="C23" s="1052">
        <v>36272.94582218716</v>
      </c>
      <c r="D23" s="1052">
        <v>37900.15858283943</v>
      </c>
      <c r="E23" s="1056">
        <v>42281.73813342531</v>
      </c>
      <c r="F23" s="1055">
        <v>562.504102810206</v>
      </c>
      <c r="G23" s="1072"/>
      <c r="H23" s="1056">
        <v>1.5751810275283822</v>
      </c>
      <c r="I23" s="1053">
        <v>4381.579550585877</v>
      </c>
      <c r="J23" s="1054"/>
      <c r="K23" s="1057">
        <v>11.56084753843163</v>
      </c>
    </row>
    <row r="24" spans="1:11" s="40" customFormat="1" ht="16.5" customHeight="1">
      <c r="A24" s="594" t="s">
        <v>457</v>
      </c>
      <c r="B24" s="1058">
        <v>21006.761</v>
      </c>
      <c r="C24" s="1058">
        <v>19725.12275849</v>
      </c>
      <c r="D24" s="1058">
        <v>21399.743933489997</v>
      </c>
      <c r="E24" s="1062">
        <v>22537.373128</v>
      </c>
      <c r="F24" s="1061">
        <v>-1281.638241509998</v>
      </c>
      <c r="G24" s="1074"/>
      <c r="H24" s="1062">
        <v>-6.1010749896664125</v>
      </c>
      <c r="I24" s="1059">
        <v>1137.629194510002</v>
      </c>
      <c r="J24" s="1060"/>
      <c r="K24" s="1063">
        <v>5.316087884255682</v>
      </c>
    </row>
    <row r="25" spans="1:11" s="40" customFormat="1" ht="16.5" customHeight="1">
      <c r="A25" s="594" t="s">
        <v>458</v>
      </c>
      <c r="B25" s="1058">
        <v>5063.80871267875</v>
      </c>
      <c r="C25" s="1058">
        <v>5517.79006540682</v>
      </c>
      <c r="D25" s="1058">
        <v>6107.599045668756</v>
      </c>
      <c r="E25" s="1062">
        <v>7409.498995483859</v>
      </c>
      <c r="F25" s="1061">
        <v>453.9813527280694</v>
      </c>
      <c r="G25" s="1074"/>
      <c r="H25" s="1062">
        <v>8.965215285312658</v>
      </c>
      <c r="I25" s="1059">
        <v>1301.8999498151034</v>
      </c>
      <c r="J25" s="1060"/>
      <c r="K25" s="1063">
        <v>21.3160677392265</v>
      </c>
    </row>
    <row r="26" spans="1:11" s="40" customFormat="1" ht="16.5" customHeight="1">
      <c r="A26" s="594" t="s">
        <v>459</v>
      </c>
      <c r="B26" s="1058">
        <v>9639.872006698208</v>
      </c>
      <c r="C26" s="1058">
        <v>11030.032998290346</v>
      </c>
      <c r="D26" s="1058">
        <v>10392.81560368068</v>
      </c>
      <c r="E26" s="1062">
        <v>12334.866009941446</v>
      </c>
      <c r="F26" s="1061">
        <v>1390.160991592138</v>
      </c>
      <c r="G26" s="1074"/>
      <c r="H26" s="1062">
        <v>14.420948645647918</v>
      </c>
      <c r="I26" s="1059">
        <v>1942.050406260767</v>
      </c>
      <c r="J26" s="1060"/>
      <c r="K26" s="1063">
        <v>18.686470349507385</v>
      </c>
    </row>
    <row r="27" spans="1:11" s="40" customFormat="1" ht="16.5" customHeight="1">
      <c r="A27" s="595" t="s">
        <v>1034</v>
      </c>
      <c r="B27" s="1076">
        <v>129617.41180455379</v>
      </c>
      <c r="C27" s="1076">
        <v>137858.4698084355</v>
      </c>
      <c r="D27" s="1076">
        <v>160360.20893277397</v>
      </c>
      <c r="E27" s="1077">
        <v>178651.56851603105</v>
      </c>
      <c r="F27" s="1078">
        <v>8241.058003881713</v>
      </c>
      <c r="G27" s="1079"/>
      <c r="H27" s="1077">
        <v>6.357986854658199</v>
      </c>
      <c r="I27" s="1080">
        <v>18291.359583257086</v>
      </c>
      <c r="J27" s="1081"/>
      <c r="K27" s="1082">
        <v>11.406420398794298</v>
      </c>
    </row>
    <row r="28" spans="1:11" s="40" customFormat="1" ht="16.5" customHeight="1">
      <c r="A28" s="555" t="s">
        <v>1035</v>
      </c>
      <c r="B28" s="1052">
        <v>4602.4249251599995</v>
      </c>
      <c r="C28" s="1052">
        <v>5241.060115549997</v>
      </c>
      <c r="D28" s="1052">
        <v>7013.659369429998</v>
      </c>
      <c r="E28" s="1056">
        <v>7413.734723070005</v>
      </c>
      <c r="F28" s="1055">
        <v>638.6351903899977</v>
      </c>
      <c r="G28" s="1072"/>
      <c r="H28" s="1056">
        <v>13.87605883365487</v>
      </c>
      <c r="I28" s="1053">
        <v>400.07535364000705</v>
      </c>
      <c r="J28" s="1054"/>
      <c r="K28" s="1057">
        <v>5.704231308748621</v>
      </c>
    </row>
    <row r="29" spans="1:11" s="40" customFormat="1" ht="16.5" customHeight="1">
      <c r="A29" s="556" t="s">
        <v>1036</v>
      </c>
      <c r="B29" s="1058">
        <v>2426.954</v>
      </c>
      <c r="C29" s="1058">
        <v>2648.4137374099964</v>
      </c>
      <c r="D29" s="1058">
        <v>3606.5873527399976</v>
      </c>
      <c r="E29" s="1062">
        <v>3703.4539354500052</v>
      </c>
      <c r="F29" s="1061">
        <v>221.45973740999625</v>
      </c>
      <c r="G29" s="1074"/>
      <c r="H29" s="1062">
        <v>9.125007619015285</v>
      </c>
      <c r="I29" s="1059">
        <v>96.8665827100076</v>
      </c>
      <c r="J29" s="1060"/>
      <c r="K29" s="1063">
        <v>2.685823833891507</v>
      </c>
    </row>
    <row r="30" spans="1:11" s="40" customFormat="1" ht="16.5" customHeight="1">
      <c r="A30" s="556" t="s">
        <v>1037</v>
      </c>
      <c r="B30" s="1058">
        <v>1784.0809251599999</v>
      </c>
      <c r="C30" s="1058">
        <v>2326.316480090001</v>
      </c>
      <c r="D30" s="1058">
        <v>3154.34064104</v>
      </c>
      <c r="E30" s="1062">
        <v>3513.66507284</v>
      </c>
      <c r="F30" s="1061">
        <v>542.235554930001</v>
      </c>
      <c r="G30" s="1074"/>
      <c r="H30" s="1062">
        <v>30.392990995146263</v>
      </c>
      <c r="I30" s="1059">
        <v>359.3244318000002</v>
      </c>
      <c r="J30" s="1060"/>
      <c r="K30" s="1063">
        <v>11.391427644971449</v>
      </c>
    </row>
    <row r="31" spans="1:11" s="40" customFormat="1" ht="16.5" customHeight="1">
      <c r="A31" s="556" t="s">
        <v>1038</v>
      </c>
      <c r="B31" s="1058">
        <v>37.955</v>
      </c>
      <c r="C31" s="1058">
        <v>25.68081510999999</v>
      </c>
      <c r="D31" s="1058">
        <v>37.07687435</v>
      </c>
      <c r="E31" s="1062">
        <v>45.145120059999996</v>
      </c>
      <c r="F31" s="1061">
        <v>-12.274184890000008</v>
      </c>
      <c r="G31" s="1074"/>
      <c r="H31" s="1062">
        <v>-32.33878247925176</v>
      </c>
      <c r="I31" s="1059">
        <v>8.06824571</v>
      </c>
      <c r="J31" s="1060"/>
      <c r="K31" s="1063">
        <v>21.76085727679469</v>
      </c>
    </row>
    <row r="32" spans="1:11" s="40" customFormat="1" ht="16.5" customHeight="1">
      <c r="A32" s="556" t="s">
        <v>1039</v>
      </c>
      <c r="B32" s="1058">
        <v>339.11899999999997</v>
      </c>
      <c r="C32" s="1058">
        <v>239.04103294000004</v>
      </c>
      <c r="D32" s="1058">
        <v>213.7582413</v>
      </c>
      <c r="E32" s="1062">
        <v>150.51730472</v>
      </c>
      <c r="F32" s="1061">
        <v>-100.07796705999993</v>
      </c>
      <c r="G32" s="1074"/>
      <c r="H32" s="1062">
        <v>-29.511164830044894</v>
      </c>
      <c r="I32" s="1059">
        <v>-63.24093658000001</v>
      </c>
      <c r="J32" s="1060"/>
      <c r="K32" s="1063">
        <v>-29.585262395214144</v>
      </c>
    </row>
    <row r="33" spans="1:11" s="40" customFormat="1" ht="16.5" customHeight="1">
      <c r="A33" s="556" t="s">
        <v>1040</v>
      </c>
      <c r="B33" s="1058">
        <v>14.315999999999999</v>
      </c>
      <c r="C33" s="1058">
        <v>1.60805</v>
      </c>
      <c r="D33" s="1058">
        <v>1.89626</v>
      </c>
      <c r="E33" s="1062">
        <v>0.95329</v>
      </c>
      <c r="F33" s="1061">
        <v>-12.707949999999999</v>
      </c>
      <c r="G33" s="1074"/>
      <c r="H33" s="1062">
        <v>-88.76746297848561</v>
      </c>
      <c r="I33" s="1059">
        <v>-0.9429700000000001</v>
      </c>
      <c r="J33" s="1060"/>
      <c r="K33" s="1063">
        <v>-49.7278854165568</v>
      </c>
    </row>
    <row r="34" spans="1:11" s="40" customFormat="1" ht="16.5" customHeight="1">
      <c r="A34" s="583" t="s">
        <v>1041</v>
      </c>
      <c r="B34" s="1052">
        <v>115445.44224273002</v>
      </c>
      <c r="C34" s="1052">
        <v>122332.72855583913</v>
      </c>
      <c r="D34" s="1052">
        <v>142695.9048065885</v>
      </c>
      <c r="E34" s="1056">
        <v>158161.46915851402</v>
      </c>
      <c r="F34" s="1055">
        <v>6887.286313109114</v>
      </c>
      <c r="G34" s="1072"/>
      <c r="H34" s="1056">
        <v>5.965836484586579</v>
      </c>
      <c r="I34" s="1053">
        <v>15465.56435192551</v>
      </c>
      <c r="J34" s="1054"/>
      <c r="K34" s="1057">
        <v>10.838127676395263</v>
      </c>
    </row>
    <row r="35" spans="1:11" s="40" customFormat="1" ht="16.5" customHeight="1">
      <c r="A35" s="556" t="s">
        <v>1042</v>
      </c>
      <c r="B35" s="1058">
        <v>2575.025</v>
      </c>
      <c r="C35" s="1058">
        <v>3421.55</v>
      </c>
      <c r="D35" s="1058">
        <v>4507.2</v>
      </c>
      <c r="E35" s="1062">
        <v>3316.7</v>
      </c>
      <c r="F35" s="1061">
        <v>846.525</v>
      </c>
      <c r="G35" s="1074"/>
      <c r="H35" s="1062">
        <v>32.87443811225134</v>
      </c>
      <c r="I35" s="1059">
        <v>-1190.5</v>
      </c>
      <c r="J35" s="1060"/>
      <c r="K35" s="1063">
        <v>-26.413294284700033</v>
      </c>
    </row>
    <row r="36" spans="1:11" s="40" customFormat="1" ht="16.5" customHeight="1">
      <c r="A36" s="556" t="s">
        <v>1043</v>
      </c>
      <c r="B36" s="1058">
        <v>102.3325</v>
      </c>
      <c r="C36" s="1058">
        <v>246.28292798</v>
      </c>
      <c r="D36" s="1058">
        <v>281.71184639</v>
      </c>
      <c r="E36" s="1062">
        <v>228.47386157</v>
      </c>
      <c r="F36" s="1061">
        <v>143.95042798</v>
      </c>
      <c r="G36" s="1074"/>
      <c r="H36" s="1062">
        <v>140.66931618009917</v>
      </c>
      <c r="I36" s="1059">
        <v>-53.23798482000001</v>
      </c>
      <c r="J36" s="1060"/>
      <c r="K36" s="1063">
        <v>-18.8980284294817</v>
      </c>
    </row>
    <row r="37" spans="1:11" s="40" customFormat="1" ht="16.5" customHeight="1">
      <c r="A37" s="559" t="s">
        <v>1044</v>
      </c>
      <c r="B37" s="1058">
        <v>20074.445499999998</v>
      </c>
      <c r="C37" s="1058">
        <v>26027.432689463094</v>
      </c>
      <c r="D37" s="1058">
        <v>34576.312851259994</v>
      </c>
      <c r="E37" s="1062">
        <v>32426.896714740004</v>
      </c>
      <c r="F37" s="1061">
        <v>5952.987189463096</v>
      </c>
      <c r="G37" s="1074"/>
      <c r="H37" s="1062">
        <v>29.654553544022406</v>
      </c>
      <c r="I37" s="1059">
        <v>-2149.4161365199907</v>
      </c>
      <c r="J37" s="1060"/>
      <c r="K37" s="1063">
        <v>-6.216441139245603</v>
      </c>
    </row>
    <row r="38" spans="1:11" s="40" customFormat="1" ht="16.5" customHeight="1">
      <c r="A38" s="596" t="s">
        <v>1045</v>
      </c>
      <c r="B38" s="1058">
        <v>334.541</v>
      </c>
      <c r="C38" s="1058">
        <v>571.02094643</v>
      </c>
      <c r="D38" s="1058">
        <v>490.26912094999994</v>
      </c>
      <c r="E38" s="1083">
        <v>675.0960181100002</v>
      </c>
      <c r="F38" s="1061">
        <v>236.47994642999998</v>
      </c>
      <c r="G38" s="1074"/>
      <c r="H38" s="1062">
        <v>70.6878817334796</v>
      </c>
      <c r="I38" s="1059">
        <v>184.82689716000021</v>
      </c>
      <c r="J38" s="1060"/>
      <c r="K38" s="1063">
        <v>37.69906960525253</v>
      </c>
    </row>
    <row r="39" spans="1:11" s="40" customFormat="1" ht="16.5" customHeight="1">
      <c r="A39" s="596" t="s">
        <v>1046</v>
      </c>
      <c r="B39" s="1058">
        <v>19739.904499999997</v>
      </c>
      <c r="C39" s="1058">
        <v>25456.411743033095</v>
      </c>
      <c r="D39" s="1058">
        <v>34086.04373031</v>
      </c>
      <c r="E39" s="1062">
        <v>31751.80069663</v>
      </c>
      <c r="F39" s="1061">
        <v>5716.507243033098</v>
      </c>
      <c r="G39" s="1074"/>
      <c r="H39" s="1062">
        <v>28.959143358738636</v>
      </c>
      <c r="I39" s="1059">
        <v>-2334.2430336799953</v>
      </c>
      <c r="J39" s="1060"/>
      <c r="K39" s="1063">
        <v>-6.848090239361921</v>
      </c>
    </row>
    <row r="40" spans="1:11" s="40" customFormat="1" ht="16.5" customHeight="1">
      <c r="A40" s="556" t="s">
        <v>1047</v>
      </c>
      <c r="B40" s="1058">
        <v>92693.63924273002</v>
      </c>
      <c r="C40" s="1058">
        <v>92637.40550339603</v>
      </c>
      <c r="D40" s="1058">
        <v>103330.68010893851</v>
      </c>
      <c r="E40" s="1062">
        <v>122189.39858220401</v>
      </c>
      <c r="F40" s="1061">
        <v>-56.233739333983976</v>
      </c>
      <c r="G40" s="1074"/>
      <c r="H40" s="1062">
        <v>-0.06066623318858893</v>
      </c>
      <c r="I40" s="1059">
        <v>18858.7184732655</v>
      </c>
      <c r="J40" s="1060"/>
      <c r="K40" s="1063">
        <v>18.250841331328996</v>
      </c>
    </row>
    <row r="41" spans="1:11" s="40" customFormat="1" ht="16.5" customHeight="1">
      <c r="A41" s="559" t="s">
        <v>1048</v>
      </c>
      <c r="B41" s="1058">
        <v>89467.54324273001</v>
      </c>
      <c r="C41" s="1058">
        <v>88781.82613423595</v>
      </c>
      <c r="D41" s="1058">
        <v>100540.78667062301</v>
      </c>
      <c r="E41" s="1062">
        <v>118772.1947444238</v>
      </c>
      <c r="F41" s="1061">
        <v>-685.7171084940637</v>
      </c>
      <c r="G41" s="1074"/>
      <c r="H41" s="1062">
        <v>-0.7664423137602854</v>
      </c>
      <c r="I41" s="1059">
        <v>18231.40807380079</v>
      </c>
      <c r="J41" s="1060"/>
      <c r="K41" s="1063">
        <v>18.133345359160412</v>
      </c>
    </row>
    <row r="42" spans="1:11" s="40" customFormat="1" ht="16.5" customHeight="1">
      <c r="A42" s="559" t="s">
        <v>1049</v>
      </c>
      <c r="B42" s="1058">
        <v>3226.096000000001</v>
      </c>
      <c r="C42" s="1058">
        <v>3855.5793691600843</v>
      </c>
      <c r="D42" s="1058">
        <v>2789.8934383155</v>
      </c>
      <c r="E42" s="1062">
        <v>3417.2038377802105</v>
      </c>
      <c r="F42" s="1061">
        <v>629.4833691600834</v>
      </c>
      <c r="G42" s="1074"/>
      <c r="H42" s="1062">
        <v>19.51223302592617</v>
      </c>
      <c r="I42" s="1059">
        <v>627.3103994647104</v>
      </c>
      <c r="J42" s="1060"/>
      <c r="K42" s="1063">
        <v>22.48510250783886</v>
      </c>
    </row>
    <row r="43" spans="1:11" s="40" customFormat="1" ht="16.5" customHeight="1">
      <c r="A43" s="560" t="s">
        <v>1050</v>
      </c>
      <c r="B43" s="1084">
        <v>0</v>
      </c>
      <c r="C43" s="1084">
        <v>0.057435</v>
      </c>
      <c r="D43" s="1084">
        <v>0</v>
      </c>
      <c r="E43" s="1065">
        <v>0</v>
      </c>
      <c r="F43" s="1064">
        <v>0.057435</v>
      </c>
      <c r="G43" s="1085"/>
      <c r="H43" s="1578"/>
      <c r="I43" s="1579">
        <v>0</v>
      </c>
      <c r="J43" s="1580"/>
      <c r="K43" s="1581"/>
    </row>
    <row r="44" spans="1:11" s="40" customFormat="1" ht="16.5" customHeight="1" thickBot="1">
      <c r="A44" s="597" t="s">
        <v>445</v>
      </c>
      <c r="B44" s="1066">
        <v>9569.565967740005</v>
      </c>
      <c r="C44" s="1066">
        <v>10284.679231586297</v>
      </c>
      <c r="D44" s="1066">
        <v>10650.650215408603</v>
      </c>
      <c r="E44" s="1070">
        <v>13076.362147646976</v>
      </c>
      <c r="F44" s="1069">
        <v>715.1132638462914</v>
      </c>
      <c r="G44" s="1075"/>
      <c r="H44" s="1070">
        <v>7.4727868145432295</v>
      </c>
      <c r="I44" s="1067">
        <v>2425.7119322383733</v>
      </c>
      <c r="J44" s="1068"/>
      <c r="K44" s="1071">
        <v>22.77524736216598</v>
      </c>
    </row>
    <row r="45" spans="1:11" s="40" customFormat="1" ht="16.5" customHeight="1" thickTop="1">
      <c r="A45" s="566" t="s">
        <v>992</v>
      </c>
      <c r="B45" s="432"/>
      <c r="C45" s="36"/>
      <c r="D45" s="586"/>
      <c r="E45" s="586"/>
      <c r="F45" s="557"/>
      <c r="G45" s="558"/>
      <c r="H45" s="557"/>
      <c r="I45" s="558"/>
      <c r="J45" s="558"/>
      <c r="K45" s="558"/>
    </row>
    <row r="46" spans="1:11" s="40" customFormat="1" ht="16.5" customHeight="1">
      <c r="A46" s="1512" t="s">
        <v>1353</v>
      </c>
      <c r="B46" s="1487"/>
      <c r="C46" s="1488"/>
      <c r="D46" s="586"/>
      <c r="E46" s="586"/>
      <c r="F46" s="557"/>
      <c r="G46" s="558"/>
      <c r="H46" s="557"/>
      <c r="I46" s="558"/>
      <c r="J46" s="558"/>
      <c r="K46" s="558"/>
    </row>
    <row r="47" spans="1:11" s="40" customFormat="1" ht="16.5" customHeight="1">
      <c r="A47" s="1512" t="s">
        <v>1510</v>
      </c>
      <c r="B47" s="1487"/>
      <c r="C47" s="599"/>
      <c r="D47" s="586"/>
      <c r="E47" s="586"/>
      <c r="F47" s="557"/>
      <c r="G47" s="558"/>
      <c r="H47" s="557"/>
      <c r="I47" s="558"/>
      <c r="J47" s="558"/>
      <c r="K47" s="558"/>
    </row>
    <row r="48" spans="4:11" s="40" customFormat="1" ht="16.5" customHeight="1">
      <c r="D48" s="600"/>
      <c r="E48" s="600"/>
      <c r="F48" s="568"/>
      <c r="G48" s="569"/>
      <c r="H48" s="568"/>
      <c r="I48" s="569"/>
      <c r="J48" s="569"/>
      <c r="K48" s="569"/>
    </row>
    <row r="49" spans="4:11" s="40" customFormat="1" ht="16.5" customHeight="1">
      <c r="D49" s="600"/>
      <c r="E49" s="600"/>
      <c r="F49" s="568"/>
      <c r="G49" s="569"/>
      <c r="H49" s="568"/>
      <c r="I49" s="569"/>
      <c r="J49" s="569"/>
      <c r="K49" s="569"/>
    </row>
    <row r="50" spans="1:11" s="40" customFormat="1" ht="16.5" customHeight="1">
      <c r="A50" s="279"/>
      <c r="B50" s="432"/>
      <c r="C50" s="36"/>
      <c r="D50" s="36"/>
      <c r="E50" s="36"/>
      <c r="F50" s="36"/>
      <c r="G50" s="36"/>
      <c r="H50" s="36"/>
      <c r="I50" s="36"/>
      <c r="J50" s="36"/>
      <c r="K50" s="36"/>
    </row>
    <row r="51" spans="1:11" s="40" customFormat="1" ht="16.5" customHeight="1">
      <c r="A51" s="279"/>
      <c r="B51" s="432"/>
      <c r="C51" s="36"/>
      <c r="D51" s="36"/>
      <c r="E51" s="36"/>
      <c r="F51" s="36"/>
      <c r="G51" s="36"/>
      <c r="H51" s="36"/>
      <c r="I51" s="36"/>
      <c r="J51" s="36"/>
      <c r="K51" s="36"/>
    </row>
    <row r="52" spans="1:11" s="40" customFormat="1" ht="16.5" customHeight="1">
      <c r="A52" s="279"/>
      <c r="B52" s="432"/>
      <c r="C52" s="36"/>
      <c r="D52" s="36"/>
      <c r="E52" s="36"/>
      <c r="F52" s="36"/>
      <c r="G52" s="36"/>
      <c r="H52" s="36"/>
      <c r="I52" s="36"/>
      <c r="J52" s="36"/>
      <c r="K52" s="36"/>
    </row>
    <row r="53" spans="1:11" s="40" customFormat="1" ht="16.5" customHeight="1">
      <c r="A53" s="279"/>
      <c r="B53" s="432"/>
      <c r="C53" s="36"/>
      <c r="D53" s="36"/>
      <c r="E53" s="36"/>
      <c r="F53" s="36"/>
      <c r="G53" s="36"/>
      <c r="H53" s="36"/>
      <c r="I53" s="36"/>
      <c r="J53" s="36"/>
      <c r="K53" s="36"/>
    </row>
    <row r="54" spans="1:11" s="40" customFormat="1" ht="16.5" customHeight="1">
      <c r="A54" s="279"/>
      <c r="B54" s="432"/>
      <c r="C54" s="36"/>
      <c r="D54" s="36"/>
      <c r="E54" s="36"/>
      <c r="F54" s="36"/>
      <c r="G54" s="36"/>
      <c r="H54" s="36"/>
      <c r="I54" s="36"/>
      <c r="J54" s="36"/>
      <c r="K54" s="36"/>
    </row>
    <row r="55" spans="1:11" s="40" customFormat="1" ht="16.5" customHeight="1">
      <c r="A55" s="279"/>
      <c r="B55" s="432"/>
      <c r="C55" s="36"/>
      <c r="D55" s="36"/>
      <c r="E55" s="36"/>
      <c r="F55" s="36"/>
      <c r="G55" s="36"/>
      <c r="H55" s="36"/>
      <c r="I55" s="36"/>
      <c r="J55" s="36"/>
      <c r="K55" s="36"/>
    </row>
    <row r="56" spans="1:11" s="40" customFormat="1" ht="16.5" customHeight="1">
      <c r="A56" s="279"/>
      <c r="B56" s="432"/>
      <c r="C56" s="36"/>
      <c r="D56" s="36"/>
      <c r="E56" s="36"/>
      <c r="F56" s="36"/>
      <c r="G56" s="36"/>
      <c r="H56" s="36"/>
      <c r="I56" s="36"/>
      <c r="J56" s="36"/>
      <c r="K56" s="36"/>
    </row>
    <row r="57" spans="1:11" s="40" customFormat="1" ht="16.5" customHeight="1">
      <c r="A57" s="279"/>
      <c r="B57" s="432"/>
      <c r="C57" s="36"/>
      <c r="D57" s="36"/>
      <c r="E57" s="36"/>
      <c r="F57" s="36"/>
      <c r="G57" s="36"/>
      <c r="H57" s="36"/>
      <c r="I57" s="36"/>
      <c r="J57" s="36"/>
      <c r="K57" s="36"/>
    </row>
    <row r="58" spans="1:11" s="40" customFormat="1" ht="16.5" customHeight="1">
      <c r="A58" s="279"/>
      <c r="B58" s="432"/>
      <c r="C58" s="36"/>
      <c r="D58" s="36"/>
      <c r="E58" s="36"/>
      <c r="F58" s="36"/>
      <c r="G58" s="36"/>
      <c r="H58" s="36"/>
      <c r="I58" s="36"/>
      <c r="J58" s="36"/>
      <c r="K58" s="36"/>
    </row>
    <row r="59" spans="1:11" s="40" customFormat="1" ht="16.5" customHeight="1">
      <c r="A59" s="279"/>
      <c r="B59" s="432"/>
      <c r="C59" s="36"/>
      <c r="D59" s="36"/>
      <c r="E59" s="36"/>
      <c r="F59" s="36"/>
      <c r="G59" s="36"/>
      <c r="H59" s="36"/>
      <c r="I59" s="36"/>
      <c r="J59" s="36"/>
      <c r="K59" s="36"/>
    </row>
    <row r="60" spans="1:11" s="40" customFormat="1" ht="16.5" customHeight="1">
      <c r="A60" s="279"/>
      <c r="B60" s="432"/>
      <c r="C60" s="36"/>
      <c r="D60" s="36"/>
      <c r="E60" s="36"/>
      <c r="F60" s="36"/>
      <c r="G60" s="36"/>
      <c r="H60" s="36"/>
      <c r="I60" s="36"/>
      <c r="J60" s="36"/>
      <c r="K60" s="36"/>
    </row>
    <row r="61" spans="1:11" s="40" customFormat="1" ht="16.5" customHeight="1">
      <c r="A61" s="279"/>
      <c r="B61" s="432"/>
      <c r="C61" s="36"/>
      <c r="D61" s="36"/>
      <c r="E61" s="36"/>
      <c r="F61" s="36"/>
      <c r="G61" s="36"/>
      <c r="H61" s="36"/>
      <c r="I61" s="36"/>
      <c r="J61" s="36"/>
      <c r="K61" s="36"/>
    </row>
    <row r="62" spans="1:11" s="40" customFormat="1" ht="16.5" customHeight="1">
      <c r="A62" s="279"/>
      <c r="B62" s="432"/>
      <c r="C62" s="36"/>
      <c r="D62" s="36"/>
      <c r="E62" s="36"/>
      <c r="F62" s="36"/>
      <c r="G62" s="36"/>
      <c r="H62" s="36"/>
      <c r="I62" s="36"/>
      <c r="J62" s="36"/>
      <c r="K62" s="36"/>
    </row>
    <row r="63" spans="1:11" s="40" customFormat="1" ht="16.5" customHeight="1">
      <c r="A63" s="279"/>
      <c r="B63" s="432"/>
      <c r="C63" s="36"/>
      <c r="D63" s="36"/>
      <c r="E63" s="36"/>
      <c r="F63" s="36"/>
      <c r="G63" s="36"/>
      <c r="H63" s="36"/>
      <c r="I63" s="36"/>
      <c r="J63" s="36"/>
      <c r="K63" s="36"/>
    </row>
    <row r="64" spans="1:11" s="40" customFormat="1" ht="16.5" customHeight="1">
      <c r="A64" s="279"/>
      <c r="B64" s="432"/>
      <c r="C64" s="36"/>
      <c r="D64" s="36"/>
      <c r="E64" s="36"/>
      <c r="F64" s="36"/>
      <c r="G64" s="36"/>
      <c r="H64" s="36"/>
      <c r="I64" s="36"/>
      <c r="J64" s="36"/>
      <c r="K64" s="36"/>
    </row>
    <row r="65" spans="1:11" s="40" customFormat="1" ht="16.5" customHeight="1">
      <c r="A65" s="279"/>
      <c r="B65" s="432"/>
      <c r="C65" s="36"/>
      <c r="D65" s="36"/>
      <c r="E65" s="36"/>
      <c r="F65" s="36"/>
      <c r="G65" s="36"/>
      <c r="H65" s="36"/>
      <c r="I65" s="36"/>
      <c r="J65" s="36"/>
      <c r="K65" s="36"/>
    </row>
    <row r="66" spans="1:11" s="40" customFormat="1" ht="16.5" customHeight="1">
      <c r="A66" s="279"/>
      <c r="B66" s="432"/>
      <c r="C66" s="36"/>
      <c r="D66" s="36"/>
      <c r="E66" s="36"/>
      <c r="F66" s="36"/>
      <c r="G66" s="36"/>
      <c r="H66" s="36"/>
      <c r="I66" s="36"/>
      <c r="J66" s="36"/>
      <c r="K66" s="36"/>
    </row>
    <row r="67" spans="1:11" s="40" customFormat="1" ht="16.5" customHeight="1">
      <c r="A67" s="279"/>
      <c r="B67" s="432"/>
      <c r="C67" s="36"/>
      <c r="D67" s="36"/>
      <c r="E67" s="36"/>
      <c r="F67" s="36"/>
      <c r="G67" s="36"/>
      <c r="H67" s="36"/>
      <c r="I67" s="36"/>
      <c r="J67" s="36"/>
      <c r="K67" s="36"/>
    </row>
    <row r="68" spans="1:11" s="40" customFormat="1" ht="16.5" customHeight="1">
      <c r="A68" s="279"/>
      <c r="B68" s="432"/>
      <c r="C68" s="36"/>
      <c r="D68" s="36"/>
      <c r="E68" s="36"/>
      <c r="F68" s="36"/>
      <c r="G68" s="36"/>
      <c r="H68" s="36"/>
      <c r="I68" s="36"/>
      <c r="J68" s="36"/>
      <c r="K68" s="36"/>
    </row>
    <row r="69" spans="1:11" s="40" customFormat="1" ht="16.5" customHeight="1">
      <c r="A69" s="279"/>
      <c r="B69" s="432"/>
      <c r="C69" s="36"/>
      <c r="D69" s="36"/>
      <c r="E69" s="36"/>
      <c r="F69" s="36"/>
      <c r="G69" s="36"/>
      <c r="H69" s="36"/>
      <c r="I69" s="36"/>
      <c r="J69" s="36"/>
      <c r="K69" s="36"/>
    </row>
    <row r="70" spans="1:11" s="40" customFormat="1" ht="16.5" customHeight="1">
      <c r="A70" s="279"/>
      <c r="B70" s="432"/>
      <c r="C70" s="36"/>
      <c r="D70" s="36"/>
      <c r="E70" s="36"/>
      <c r="F70" s="36"/>
      <c r="G70" s="36"/>
      <c r="H70" s="36"/>
      <c r="I70" s="36"/>
      <c r="J70" s="36"/>
      <c r="K70" s="36"/>
    </row>
    <row r="71" spans="1:11" s="40" customFormat="1" ht="16.5" customHeight="1">
      <c r="A71" s="279"/>
      <c r="B71" s="432"/>
      <c r="C71" s="36"/>
      <c r="D71" s="36"/>
      <c r="E71" s="36"/>
      <c r="F71" s="36"/>
      <c r="G71" s="36"/>
      <c r="H71" s="36"/>
      <c r="I71" s="36"/>
      <c r="J71" s="36"/>
      <c r="K71" s="36"/>
    </row>
    <row r="72" spans="1:11" s="40" customFormat="1" ht="16.5" customHeight="1">
      <c r="A72" s="279"/>
      <c r="B72" s="432"/>
      <c r="C72" s="36"/>
      <c r="D72" s="36"/>
      <c r="E72" s="36"/>
      <c r="F72" s="36"/>
      <c r="G72" s="36"/>
      <c r="H72" s="36"/>
      <c r="I72" s="36"/>
      <c r="J72" s="36"/>
      <c r="K72" s="36"/>
    </row>
    <row r="73" spans="1:11" s="40" customFormat="1" ht="16.5" customHeight="1">
      <c r="A73" s="279"/>
      <c r="B73" s="432"/>
      <c r="C73" s="36"/>
      <c r="D73" s="36"/>
      <c r="E73" s="36"/>
      <c r="F73" s="36"/>
      <c r="G73" s="36"/>
      <c r="H73" s="36"/>
      <c r="I73" s="36"/>
      <c r="J73" s="36"/>
      <c r="K73" s="36"/>
    </row>
    <row r="74" spans="1:11" s="40" customFormat="1" ht="16.5" customHeight="1">
      <c r="A74" s="279"/>
      <c r="B74" s="432"/>
      <c r="C74" s="36"/>
      <c r="D74" s="36"/>
      <c r="E74" s="36"/>
      <c r="F74" s="36"/>
      <c r="G74" s="36"/>
      <c r="H74" s="36"/>
      <c r="I74" s="36"/>
      <c r="J74" s="36"/>
      <c r="K74" s="36"/>
    </row>
    <row r="75" spans="1:11" s="40" customFormat="1" ht="16.5" customHeight="1">
      <c r="A75" s="279"/>
      <c r="B75" s="432"/>
      <c r="C75" s="36"/>
      <c r="D75" s="36"/>
      <c r="E75" s="36"/>
      <c r="F75" s="36"/>
      <c r="G75" s="36"/>
      <c r="H75" s="36"/>
      <c r="I75" s="36"/>
      <c r="J75" s="36"/>
      <c r="K75" s="36"/>
    </row>
    <row r="76" spans="1:11" s="40" customFormat="1" ht="16.5" customHeight="1">
      <c r="A76" s="279"/>
      <c r="B76" s="432"/>
      <c r="C76" s="36"/>
      <c r="D76" s="36"/>
      <c r="E76" s="36"/>
      <c r="F76" s="36"/>
      <c r="G76" s="36"/>
      <c r="H76" s="36"/>
      <c r="I76" s="36"/>
      <c r="J76" s="36"/>
      <c r="K76" s="36"/>
    </row>
    <row r="77" spans="1:11" s="40" customFormat="1" ht="16.5" customHeight="1">
      <c r="A77" s="279"/>
      <c r="B77" s="432"/>
      <c r="C77" s="36"/>
      <c r="D77" s="36"/>
      <c r="E77" s="36"/>
      <c r="F77" s="36"/>
      <c r="G77" s="36"/>
      <c r="H77" s="36"/>
      <c r="I77" s="36"/>
      <c r="J77" s="36"/>
      <c r="K77" s="36"/>
    </row>
    <row r="78" spans="1:11" s="40" customFormat="1" ht="16.5" customHeight="1">
      <c r="A78" s="279"/>
      <c r="B78" s="432"/>
      <c r="C78" s="36"/>
      <c r="D78" s="36"/>
      <c r="E78" s="36"/>
      <c r="F78" s="36"/>
      <c r="G78" s="36"/>
      <c r="H78" s="36"/>
      <c r="I78" s="36"/>
      <c r="J78" s="36"/>
      <c r="K78" s="36"/>
    </row>
    <row r="79" spans="1:11" s="40" customFormat="1" ht="16.5" customHeight="1">
      <c r="A79" s="279"/>
      <c r="B79" s="432"/>
      <c r="C79" s="36"/>
      <c r="D79" s="36"/>
      <c r="E79" s="36"/>
      <c r="F79" s="36"/>
      <c r="G79" s="36"/>
      <c r="H79" s="36"/>
      <c r="I79" s="36"/>
      <c r="J79" s="36"/>
      <c r="K79" s="36"/>
    </row>
    <row r="80" spans="1:11" s="40" customFormat="1" ht="16.5" customHeight="1">
      <c r="A80" s="279"/>
      <c r="B80" s="432"/>
      <c r="C80" s="36"/>
      <c r="D80" s="36"/>
      <c r="E80" s="36"/>
      <c r="F80" s="36"/>
      <c r="G80" s="36"/>
      <c r="H80" s="36"/>
      <c r="I80" s="36"/>
      <c r="J80" s="36"/>
      <c r="K80" s="36"/>
    </row>
    <row r="81" spans="1:11" s="40" customFormat="1" ht="16.5" customHeight="1">
      <c r="A81" s="279"/>
      <c r="B81" s="432"/>
      <c r="C81" s="36"/>
      <c r="D81" s="36"/>
      <c r="E81" s="36"/>
      <c r="F81" s="36"/>
      <c r="G81" s="36"/>
      <c r="H81" s="36"/>
      <c r="I81" s="36"/>
      <c r="J81" s="36"/>
      <c r="K81" s="36"/>
    </row>
    <row r="82" spans="1:11" s="40" customFormat="1" ht="16.5" customHeight="1">
      <c r="A82" s="279"/>
      <c r="B82" s="432"/>
      <c r="C82" s="36"/>
      <c r="D82" s="36"/>
      <c r="E82" s="36"/>
      <c r="F82" s="36"/>
      <c r="G82" s="36"/>
      <c r="H82" s="36"/>
      <c r="I82" s="36"/>
      <c r="J82" s="36"/>
      <c r="K82" s="36"/>
    </row>
    <row r="83" spans="1:11" s="40" customFormat="1" ht="16.5" customHeight="1">
      <c r="A83" s="279"/>
      <c r="B83" s="432"/>
      <c r="C83" s="36"/>
      <c r="D83" s="36"/>
      <c r="E83" s="36"/>
      <c r="F83" s="36"/>
      <c r="G83" s="36"/>
      <c r="H83" s="36"/>
      <c r="I83" s="36"/>
      <c r="J83" s="36"/>
      <c r="K83" s="36"/>
    </row>
    <row r="84" spans="1:11" s="40" customFormat="1" ht="16.5" customHeight="1">
      <c r="A84" s="279"/>
      <c r="B84" s="432"/>
      <c r="C84" s="36"/>
      <c r="D84" s="36"/>
      <c r="E84" s="36"/>
      <c r="F84" s="36"/>
      <c r="G84" s="36"/>
      <c r="H84" s="36"/>
      <c r="I84" s="36"/>
      <c r="J84" s="36"/>
      <c r="K84" s="36"/>
    </row>
    <row r="85" spans="1:11" s="40" customFormat="1" ht="16.5" customHeight="1">
      <c r="A85" s="279"/>
      <c r="B85" s="432"/>
      <c r="C85" s="36"/>
      <c r="D85" s="36"/>
      <c r="E85" s="36"/>
      <c r="F85" s="36"/>
      <c r="G85" s="36"/>
      <c r="H85" s="36"/>
      <c r="I85" s="36"/>
      <c r="J85" s="36"/>
      <c r="K85" s="36"/>
    </row>
    <row r="86" spans="1:11" s="40" customFormat="1" ht="16.5" customHeight="1">
      <c r="A86" s="279"/>
      <c r="B86" s="432"/>
      <c r="C86" s="36"/>
      <c r="D86" s="36"/>
      <c r="E86" s="36"/>
      <c r="F86" s="36"/>
      <c r="G86" s="36"/>
      <c r="H86" s="36"/>
      <c r="I86" s="36"/>
      <c r="J86" s="36"/>
      <c r="K86" s="36"/>
    </row>
    <row r="87" spans="1:11" s="40" customFormat="1" ht="16.5" customHeight="1">
      <c r="A87" s="279"/>
      <c r="B87" s="36"/>
      <c r="C87" s="36"/>
      <c r="D87" s="36"/>
      <c r="E87" s="36"/>
      <c r="F87" s="36"/>
      <c r="G87" s="36"/>
      <c r="H87" s="36"/>
      <c r="I87" s="36"/>
      <c r="J87" s="36"/>
      <c r="K87" s="36"/>
    </row>
    <row r="88" spans="1:5" ht="16.5" customHeight="1">
      <c r="A88" s="601"/>
      <c r="B88" s="602"/>
      <c r="C88" s="602"/>
      <c r="D88" s="602"/>
      <c r="E88" s="602"/>
    </row>
    <row r="89" spans="1:5" ht="16.5" customHeight="1">
      <c r="A89" s="601"/>
      <c r="B89" s="603"/>
      <c r="C89" s="603"/>
      <c r="D89" s="603"/>
      <c r="E89" s="603"/>
    </row>
  </sheetData>
  <sheetProtection/>
  <mergeCells count="6">
    <mergeCell ref="A1:K1"/>
    <mergeCell ref="I3:K3"/>
    <mergeCell ref="F4:K4"/>
    <mergeCell ref="F5:H5"/>
    <mergeCell ref="I5:K5"/>
    <mergeCell ref="A2:K2"/>
  </mergeCells>
  <printOptions/>
  <pageMargins left="0.7" right="0.7" top="0.75" bottom="0.75" header="0.3" footer="0.3"/>
  <pageSetup fitToHeight="1" fitToWidth="1" horizontalDpi="600" verticalDpi="600" orientation="portrait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7"/>
  <sheetViews>
    <sheetView zoomScalePageLayoutView="0" workbookViewId="0" topLeftCell="A1">
      <selection activeCell="A1" sqref="A1:K1"/>
    </sheetView>
  </sheetViews>
  <sheetFormatPr defaultColWidth="9.140625" defaultRowHeight="16.5" customHeight="1"/>
  <cols>
    <col min="1" max="1" width="47.8515625" style="9" customWidth="1"/>
    <col min="2" max="3" width="10.57421875" style="9" bestFit="1" customWidth="1"/>
    <col min="4" max="5" width="10.57421875" style="40" bestFit="1" customWidth="1"/>
    <col min="6" max="6" width="9.28125" style="9" bestFit="1" customWidth="1"/>
    <col min="7" max="7" width="2.421875" style="40" bestFit="1" customWidth="1"/>
    <col min="8" max="8" width="7.7109375" style="9" bestFit="1" customWidth="1"/>
    <col min="9" max="9" width="11.140625" style="40" bestFit="1" customWidth="1"/>
    <col min="10" max="10" width="2.140625" style="40" customWidth="1"/>
    <col min="11" max="11" width="7.7109375" style="40" bestFit="1" customWidth="1"/>
    <col min="12" max="16384" width="9.140625" style="9" customWidth="1"/>
  </cols>
  <sheetData>
    <row r="1" spans="1:11" ht="16.5" customHeight="1">
      <c r="A1" s="1706" t="s">
        <v>623</v>
      </c>
      <c r="B1" s="1706"/>
      <c r="C1" s="1706"/>
      <c r="D1" s="1706"/>
      <c r="E1" s="1706"/>
      <c r="F1" s="1706"/>
      <c r="G1" s="1706"/>
      <c r="H1" s="1706"/>
      <c r="I1" s="1706"/>
      <c r="J1" s="1706"/>
      <c r="K1" s="1706"/>
    </row>
    <row r="2" spans="1:11" ht="15.75">
      <c r="A2" s="1722" t="s">
        <v>1053</v>
      </c>
      <c r="B2" s="1722"/>
      <c r="C2" s="1722"/>
      <c r="D2" s="1722"/>
      <c r="E2" s="1722"/>
      <c r="F2" s="1722"/>
      <c r="G2" s="1722"/>
      <c r="H2" s="1722"/>
      <c r="I2" s="1722"/>
      <c r="J2" s="1722"/>
      <c r="K2" s="1722"/>
    </row>
    <row r="3" spans="1:11" s="40" customFormat="1" ht="16.5" customHeight="1" thickBot="1">
      <c r="A3" s="279"/>
      <c r="B3" s="432"/>
      <c r="C3" s="36"/>
      <c r="D3" s="36"/>
      <c r="E3" s="36"/>
      <c r="F3" s="36"/>
      <c r="G3" s="36"/>
      <c r="H3" s="36"/>
      <c r="I3" s="1708" t="s">
        <v>473</v>
      </c>
      <c r="J3" s="1708"/>
      <c r="K3" s="1708"/>
    </row>
    <row r="4" spans="1:11" s="40" customFormat="1" ht="13.5" thickTop="1">
      <c r="A4" s="537"/>
      <c r="B4" s="605">
        <v>2011</v>
      </c>
      <c r="C4" s="605">
        <v>2012</v>
      </c>
      <c r="D4" s="605">
        <v>2012</v>
      </c>
      <c r="E4" s="606">
        <v>2013</v>
      </c>
      <c r="F4" s="1725" t="s">
        <v>1502</v>
      </c>
      <c r="G4" s="1726"/>
      <c r="H4" s="1726"/>
      <c r="I4" s="1726"/>
      <c r="J4" s="1726"/>
      <c r="K4" s="1727"/>
    </row>
    <row r="5" spans="1:11" s="40" customFormat="1" ht="12.75">
      <c r="A5" s="134" t="s">
        <v>350</v>
      </c>
      <c r="B5" s="588" t="s">
        <v>972</v>
      </c>
      <c r="C5" s="588" t="s">
        <v>598</v>
      </c>
      <c r="D5" s="588" t="s">
        <v>973</v>
      </c>
      <c r="E5" s="604" t="s">
        <v>1501</v>
      </c>
      <c r="F5" s="1719" t="s">
        <v>471</v>
      </c>
      <c r="G5" s="1720"/>
      <c r="H5" s="1721"/>
      <c r="I5" s="1719" t="s">
        <v>317</v>
      </c>
      <c r="J5" s="1720"/>
      <c r="K5" s="1728"/>
    </row>
    <row r="6" spans="1:11" s="40" customFormat="1" ht="12.75">
      <c r="A6" s="134"/>
      <c r="B6" s="588"/>
      <c r="C6" s="588"/>
      <c r="D6" s="588"/>
      <c r="E6" s="604"/>
      <c r="F6" s="578" t="s">
        <v>436</v>
      </c>
      <c r="G6" s="579" t="s">
        <v>433</v>
      </c>
      <c r="H6" s="580" t="s">
        <v>425</v>
      </c>
      <c r="I6" s="581" t="s">
        <v>436</v>
      </c>
      <c r="J6" s="579" t="s">
        <v>433</v>
      </c>
      <c r="K6" s="582" t="s">
        <v>425</v>
      </c>
    </row>
    <row r="7" spans="1:11" s="40" customFormat="1" ht="16.5" customHeight="1">
      <c r="A7" s="555" t="s">
        <v>452</v>
      </c>
      <c r="B7" s="1087">
        <v>81554.29543854</v>
      </c>
      <c r="C7" s="1087">
        <v>82864.36734551302</v>
      </c>
      <c r="D7" s="1087">
        <v>75398.914721566</v>
      </c>
      <c r="E7" s="1088">
        <v>80874.2415713679</v>
      </c>
      <c r="F7" s="1513">
        <v>1310.0719069730258</v>
      </c>
      <c r="G7" s="1514"/>
      <c r="H7" s="1515">
        <v>1.6063800195052962</v>
      </c>
      <c r="I7" s="1516">
        <v>5475.326849801888</v>
      </c>
      <c r="J7" s="1517"/>
      <c r="K7" s="1518">
        <v>7.261811221051707</v>
      </c>
    </row>
    <row r="8" spans="1:11" s="40" customFormat="1" ht="16.5" customHeight="1">
      <c r="A8" s="556" t="s">
        <v>1027</v>
      </c>
      <c r="B8" s="1090">
        <v>3364.2019999999998</v>
      </c>
      <c r="C8" s="1090">
        <v>4245.64634199</v>
      </c>
      <c r="D8" s="1090">
        <v>4485.190546394001</v>
      </c>
      <c r="E8" s="1091">
        <v>5469.81510036</v>
      </c>
      <c r="F8" s="1519">
        <v>881.4443419900003</v>
      </c>
      <c r="G8" s="1520"/>
      <c r="H8" s="1521">
        <v>26.200696093456944</v>
      </c>
      <c r="I8" s="1522">
        <v>984.6245539659985</v>
      </c>
      <c r="J8" s="1523"/>
      <c r="K8" s="1524">
        <v>21.952792056016797</v>
      </c>
    </row>
    <row r="9" spans="1:11" s="40" customFormat="1" ht="16.5" customHeight="1">
      <c r="A9" s="556" t="s">
        <v>1028</v>
      </c>
      <c r="B9" s="1090">
        <v>3364.2019999999998</v>
      </c>
      <c r="C9" s="1090">
        <v>4245.64634199</v>
      </c>
      <c r="D9" s="1090">
        <v>4485.190546394001</v>
      </c>
      <c r="E9" s="1091">
        <v>5469.81510036</v>
      </c>
      <c r="F9" s="1519">
        <v>881.4443419900003</v>
      </c>
      <c r="G9" s="1520"/>
      <c r="H9" s="1521">
        <v>26.200696093456944</v>
      </c>
      <c r="I9" s="1522">
        <v>984.6245539659985</v>
      </c>
      <c r="J9" s="1523"/>
      <c r="K9" s="1524">
        <v>21.952792056016797</v>
      </c>
    </row>
    <row r="10" spans="1:11" s="40" customFormat="1" ht="16.5" customHeight="1">
      <c r="A10" s="556" t="s">
        <v>1029</v>
      </c>
      <c r="B10" s="1090">
        <v>0</v>
      </c>
      <c r="C10" s="1090">
        <v>0</v>
      </c>
      <c r="D10" s="1090">
        <v>0</v>
      </c>
      <c r="E10" s="1091">
        <v>0</v>
      </c>
      <c r="F10" s="1519">
        <v>0</v>
      </c>
      <c r="G10" s="1520"/>
      <c r="H10" s="1525"/>
      <c r="I10" s="1522">
        <v>0</v>
      </c>
      <c r="J10" s="1523"/>
      <c r="K10" s="1526"/>
    </row>
    <row r="11" spans="1:11" s="40" customFormat="1" ht="16.5" customHeight="1">
      <c r="A11" s="556" t="s">
        <v>1030</v>
      </c>
      <c r="B11" s="1090">
        <v>30253.40149187</v>
      </c>
      <c r="C11" s="1090">
        <v>37327.161894773</v>
      </c>
      <c r="D11" s="1090">
        <v>34158.91159103002</v>
      </c>
      <c r="E11" s="1091">
        <v>37309.219934957895</v>
      </c>
      <c r="F11" s="1519">
        <v>7073.760402903001</v>
      </c>
      <c r="G11" s="1520"/>
      <c r="H11" s="1521">
        <v>23.38170273119184</v>
      </c>
      <c r="I11" s="1522">
        <v>3150.308343927878</v>
      </c>
      <c r="J11" s="1523"/>
      <c r="K11" s="1524">
        <v>9.222507969941102</v>
      </c>
    </row>
    <row r="12" spans="1:11" s="40" customFormat="1" ht="16.5" customHeight="1">
      <c r="A12" s="556" t="s">
        <v>1028</v>
      </c>
      <c r="B12" s="1090">
        <v>30253.00149187</v>
      </c>
      <c r="C12" s="1090">
        <v>37327.161894773</v>
      </c>
      <c r="D12" s="1090">
        <v>34158.91159103002</v>
      </c>
      <c r="E12" s="1091">
        <v>37309.219934957895</v>
      </c>
      <c r="F12" s="1519">
        <v>7074.160402903002</v>
      </c>
      <c r="G12" s="1520"/>
      <c r="H12" s="1521">
        <v>23.383334062916262</v>
      </c>
      <c r="I12" s="1522">
        <v>3150.308343927878</v>
      </c>
      <c r="J12" s="1523"/>
      <c r="K12" s="1524">
        <v>9.222507969941102</v>
      </c>
    </row>
    <row r="13" spans="1:11" s="40" customFormat="1" ht="16.5" customHeight="1">
      <c r="A13" s="556" t="s">
        <v>1029</v>
      </c>
      <c r="B13" s="1090">
        <v>0.4</v>
      </c>
      <c r="C13" s="1090">
        <v>0</v>
      </c>
      <c r="D13" s="1090">
        <v>0</v>
      </c>
      <c r="E13" s="1091">
        <v>0</v>
      </c>
      <c r="F13" s="1519">
        <v>-0.4</v>
      </c>
      <c r="G13" s="1520"/>
      <c r="H13" s="1521">
        <v>-100</v>
      </c>
      <c r="I13" s="1522">
        <v>0</v>
      </c>
      <c r="J13" s="1523"/>
      <c r="K13" s="1526"/>
    </row>
    <row r="14" spans="1:11" s="40" customFormat="1" ht="16.5" customHeight="1">
      <c r="A14" s="556" t="s">
        <v>1031</v>
      </c>
      <c r="B14" s="1090">
        <v>45885.98294666999</v>
      </c>
      <c r="C14" s="1090">
        <v>39941.1264581</v>
      </c>
      <c r="D14" s="1090">
        <v>36066.142360432</v>
      </c>
      <c r="E14" s="1091">
        <v>36806.977721899995</v>
      </c>
      <c r="F14" s="1519">
        <v>-5944.856488569989</v>
      </c>
      <c r="G14" s="1520"/>
      <c r="H14" s="1521">
        <v>-12.955713502921517</v>
      </c>
      <c r="I14" s="1522">
        <v>740.8353614679945</v>
      </c>
      <c r="J14" s="1523"/>
      <c r="K14" s="1524">
        <v>2.054102027503672</v>
      </c>
    </row>
    <row r="15" spans="1:11" s="40" customFormat="1" ht="16.5" customHeight="1">
      <c r="A15" s="556" t="s">
        <v>1028</v>
      </c>
      <c r="B15" s="1090">
        <v>45884.682946669986</v>
      </c>
      <c r="C15" s="1090">
        <v>39941.1264581</v>
      </c>
      <c r="D15" s="1090">
        <v>36066.142360432</v>
      </c>
      <c r="E15" s="1091">
        <v>36806.977721899995</v>
      </c>
      <c r="F15" s="1519">
        <v>-5943.556488569986</v>
      </c>
      <c r="G15" s="1520"/>
      <c r="H15" s="1521">
        <v>-12.953247373372841</v>
      </c>
      <c r="I15" s="1522">
        <v>740.8353614679945</v>
      </c>
      <c r="J15" s="1523"/>
      <c r="K15" s="1524">
        <v>2.054102027503672</v>
      </c>
    </row>
    <row r="16" spans="1:11" s="40" customFormat="1" ht="16.5" customHeight="1">
      <c r="A16" s="556" t="s">
        <v>1029</v>
      </c>
      <c r="B16" s="1090">
        <v>1.3</v>
      </c>
      <c r="C16" s="1090">
        <v>0</v>
      </c>
      <c r="D16" s="1090">
        <v>0</v>
      </c>
      <c r="E16" s="1091">
        <v>0</v>
      </c>
      <c r="F16" s="1519">
        <v>-1.3</v>
      </c>
      <c r="G16" s="1520"/>
      <c r="H16" s="1521">
        <v>-100</v>
      </c>
      <c r="I16" s="1522">
        <v>0</v>
      </c>
      <c r="J16" s="1523"/>
      <c r="K16" s="1526"/>
    </row>
    <row r="17" spans="1:11" s="40" customFormat="1" ht="16.5" customHeight="1">
      <c r="A17" s="556" t="s">
        <v>1032</v>
      </c>
      <c r="B17" s="1090">
        <v>2006.2570000000003</v>
      </c>
      <c r="C17" s="1090">
        <v>1303.34255605</v>
      </c>
      <c r="D17" s="1090">
        <v>645.79945111</v>
      </c>
      <c r="E17" s="1091">
        <v>1248.0583327700003</v>
      </c>
      <c r="F17" s="1519">
        <v>-702.9144439500003</v>
      </c>
      <c r="G17" s="1520"/>
      <c r="H17" s="1521">
        <v>-35.036111721977804</v>
      </c>
      <c r="I17" s="1522">
        <v>602.2588816600004</v>
      </c>
      <c r="J17" s="1523"/>
      <c r="K17" s="1524">
        <v>93.25788069730285</v>
      </c>
    </row>
    <row r="18" spans="1:11" s="40" customFormat="1" ht="16.5" customHeight="1">
      <c r="A18" s="556" t="s">
        <v>1028</v>
      </c>
      <c r="B18" s="1090">
        <v>2006.2570000000003</v>
      </c>
      <c r="C18" s="1090">
        <v>1303.34255605</v>
      </c>
      <c r="D18" s="1090">
        <v>645.79945111</v>
      </c>
      <c r="E18" s="1091">
        <v>1248.0583327700003</v>
      </c>
      <c r="F18" s="1519">
        <v>-702.9144439500003</v>
      </c>
      <c r="G18" s="1520"/>
      <c r="H18" s="1521">
        <v>-35.036111721977804</v>
      </c>
      <c r="I18" s="1522">
        <v>602.2588816600004</v>
      </c>
      <c r="J18" s="1523"/>
      <c r="K18" s="1524">
        <v>93.25788069730285</v>
      </c>
    </row>
    <row r="19" spans="1:11" s="40" customFormat="1" ht="16.5" customHeight="1">
      <c r="A19" s="556" t="s">
        <v>1029</v>
      </c>
      <c r="B19" s="1090">
        <v>0</v>
      </c>
      <c r="C19" s="1090">
        <v>0</v>
      </c>
      <c r="D19" s="1090">
        <v>0</v>
      </c>
      <c r="E19" s="1091">
        <v>0</v>
      </c>
      <c r="F19" s="1519">
        <v>0</v>
      </c>
      <c r="G19" s="1520"/>
      <c r="H19" s="1525"/>
      <c r="I19" s="1522">
        <v>0</v>
      </c>
      <c r="J19" s="1523"/>
      <c r="K19" s="1526"/>
    </row>
    <row r="20" spans="1:11" s="40" customFormat="1" ht="16.5" customHeight="1">
      <c r="A20" s="556" t="s">
        <v>1033</v>
      </c>
      <c r="B20" s="1090">
        <v>44.452</v>
      </c>
      <c r="C20" s="1090">
        <v>47.0900946</v>
      </c>
      <c r="D20" s="1090">
        <v>42.87077260000001</v>
      </c>
      <c r="E20" s="1091">
        <v>40.170481380000105</v>
      </c>
      <c r="F20" s="1519">
        <v>2.6380946000000023</v>
      </c>
      <c r="G20" s="1520"/>
      <c r="H20" s="1521">
        <v>5.9347039503284496</v>
      </c>
      <c r="I20" s="1522">
        <v>-2.7002912199999045</v>
      </c>
      <c r="J20" s="1523"/>
      <c r="K20" s="1524">
        <v>-6.298676362086145</v>
      </c>
    </row>
    <row r="21" spans="1:11" s="40" customFormat="1" ht="16.5" customHeight="1">
      <c r="A21" s="555" t="s">
        <v>474</v>
      </c>
      <c r="B21" s="1086">
        <v>647.5</v>
      </c>
      <c r="C21" s="1086">
        <v>0</v>
      </c>
      <c r="D21" s="1086">
        <v>0</v>
      </c>
      <c r="E21" s="1089">
        <v>0</v>
      </c>
      <c r="F21" s="1513">
        <v>-647.5</v>
      </c>
      <c r="G21" s="1514"/>
      <c r="H21" s="1515">
        <v>-100</v>
      </c>
      <c r="I21" s="1516">
        <v>0</v>
      </c>
      <c r="J21" s="1527"/>
      <c r="K21" s="1528"/>
    </row>
    <row r="22" spans="1:11" s="40" customFormat="1" ht="16.5" customHeight="1">
      <c r="A22" s="555" t="s">
        <v>455</v>
      </c>
      <c r="B22" s="1086">
        <v>0</v>
      </c>
      <c r="C22" s="1086">
        <v>0</v>
      </c>
      <c r="D22" s="1086">
        <v>0</v>
      </c>
      <c r="E22" s="1089">
        <v>0</v>
      </c>
      <c r="F22" s="1513">
        <v>0</v>
      </c>
      <c r="G22" s="1514"/>
      <c r="H22" s="1529"/>
      <c r="I22" s="1516">
        <v>0</v>
      </c>
      <c r="J22" s="1527"/>
      <c r="K22" s="1528"/>
    </row>
    <row r="23" spans="1:11" s="40" customFormat="1" ht="16.5" customHeight="1">
      <c r="A23" s="593" t="s">
        <v>456</v>
      </c>
      <c r="B23" s="1086">
        <v>36376.453531654726</v>
      </c>
      <c r="C23" s="1086">
        <v>39260.63529792086</v>
      </c>
      <c r="D23" s="1086">
        <v>34288.56498500352</v>
      </c>
      <c r="E23" s="1089">
        <v>35578.52014670943</v>
      </c>
      <c r="F23" s="1513">
        <v>2884.181766266134</v>
      </c>
      <c r="G23" s="1514"/>
      <c r="H23" s="1515">
        <v>7.928705209693749</v>
      </c>
      <c r="I23" s="1516">
        <v>1289.9551617059115</v>
      </c>
      <c r="J23" s="1527"/>
      <c r="K23" s="1518">
        <v>3.762056423971337</v>
      </c>
    </row>
    <row r="24" spans="1:11" s="40" customFormat="1" ht="16.5" customHeight="1">
      <c r="A24" s="594" t="s">
        <v>457</v>
      </c>
      <c r="B24" s="1090">
        <v>19404.109</v>
      </c>
      <c r="C24" s="1090">
        <v>20000.32755752</v>
      </c>
      <c r="D24" s="1090">
        <v>17433.96506873</v>
      </c>
      <c r="E24" s="1091">
        <v>17753.26139337</v>
      </c>
      <c r="F24" s="1519">
        <v>596.2185575199983</v>
      </c>
      <c r="G24" s="1520"/>
      <c r="H24" s="1521">
        <v>3.0726407356297485</v>
      </c>
      <c r="I24" s="1522">
        <v>319.2963246399995</v>
      </c>
      <c r="J24" s="1523"/>
      <c r="K24" s="1524">
        <v>1.8314613077474693</v>
      </c>
    </row>
    <row r="25" spans="1:11" s="40" customFormat="1" ht="16.5" customHeight="1">
      <c r="A25" s="594" t="s">
        <v>458</v>
      </c>
      <c r="B25" s="1090">
        <v>7773.542423722001</v>
      </c>
      <c r="C25" s="1090">
        <v>7923.19079341562</v>
      </c>
      <c r="D25" s="1090">
        <v>5044.361731928536</v>
      </c>
      <c r="E25" s="1091">
        <v>7746.5491773153935</v>
      </c>
      <c r="F25" s="1519">
        <v>149.6483696936184</v>
      </c>
      <c r="G25" s="1520"/>
      <c r="H25" s="1521">
        <v>1.9250987714037098</v>
      </c>
      <c r="I25" s="1522">
        <v>2702.1874453868577</v>
      </c>
      <c r="J25" s="1523"/>
      <c r="K25" s="1524">
        <v>53.56847087874823</v>
      </c>
    </row>
    <row r="26" spans="1:11" s="40" customFormat="1" ht="16.5" customHeight="1">
      <c r="A26" s="594" t="s">
        <v>459</v>
      </c>
      <c r="B26" s="1090">
        <v>9198.802107932726</v>
      </c>
      <c r="C26" s="1090">
        <v>11337.116946985243</v>
      </c>
      <c r="D26" s="1090">
        <v>11810.238184344982</v>
      </c>
      <c r="E26" s="1091">
        <v>10078.709576024032</v>
      </c>
      <c r="F26" s="1519">
        <v>2138.3148390525166</v>
      </c>
      <c r="G26" s="1520"/>
      <c r="H26" s="1521">
        <v>23.24557930438039</v>
      </c>
      <c r="I26" s="1522">
        <v>-1731.5286083209503</v>
      </c>
      <c r="J26" s="1523"/>
      <c r="K26" s="1524">
        <v>-14.661250529359956</v>
      </c>
    </row>
    <row r="27" spans="1:11" s="40" customFormat="1" ht="16.5" customHeight="1">
      <c r="A27" s="595" t="s">
        <v>1034</v>
      </c>
      <c r="B27" s="1095">
        <v>118578.24897019472</v>
      </c>
      <c r="C27" s="1095">
        <v>122125.00264343388</v>
      </c>
      <c r="D27" s="1095">
        <v>109687.47970656952</v>
      </c>
      <c r="E27" s="1096">
        <v>116452.76171807732</v>
      </c>
      <c r="F27" s="1530">
        <v>3546.75367323916</v>
      </c>
      <c r="G27" s="1531"/>
      <c r="H27" s="1532">
        <v>2.9910659872626857</v>
      </c>
      <c r="I27" s="1533">
        <v>6765.282011507807</v>
      </c>
      <c r="J27" s="1534"/>
      <c r="K27" s="1535">
        <v>6.167779613139031</v>
      </c>
    </row>
    <row r="28" spans="1:11" s="40" customFormat="1" ht="16.5" customHeight="1">
      <c r="A28" s="555" t="s">
        <v>1035</v>
      </c>
      <c r="B28" s="1086">
        <v>4870.44318998</v>
      </c>
      <c r="C28" s="1086">
        <v>5500.7193215199995</v>
      </c>
      <c r="D28" s="1086">
        <v>7457.401917009999</v>
      </c>
      <c r="E28" s="1089">
        <v>6846.730193609997</v>
      </c>
      <c r="F28" s="1513">
        <v>630.2761315399994</v>
      </c>
      <c r="G28" s="1514"/>
      <c r="H28" s="1515">
        <v>12.940837352064207</v>
      </c>
      <c r="I28" s="1516">
        <v>-610.6717234000025</v>
      </c>
      <c r="J28" s="1527"/>
      <c r="K28" s="1518">
        <v>-8.188799935901105</v>
      </c>
    </row>
    <row r="29" spans="1:11" s="40" customFormat="1" ht="16.5" customHeight="1">
      <c r="A29" s="556" t="s">
        <v>1036</v>
      </c>
      <c r="B29" s="1090">
        <v>1218.1860000000001</v>
      </c>
      <c r="C29" s="1090">
        <v>1397.0346056800001</v>
      </c>
      <c r="D29" s="1090">
        <v>1349.367816819999</v>
      </c>
      <c r="E29" s="1091">
        <v>1260.3835757399959</v>
      </c>
      <c r="F29" s="1519">
        <v>178.84860568</v>
      </c>
      <c r="G29" s="1520"/>
      <c r="H29" s="1521">
        <v>14.681551559449868</v>
      </c>
      <c r="I29" s="1522">
        <v>-88.98424108000313</v>
      </c>
      <c r="J29" s="1523"/>
      <c r="K29" s="1524">
        <v>-6.594513369209347</v>
      </c>
    </row>
    <row r="30" spans="1:11" s="40" customFormat="1" ht="16.5" customHeight="1">
      <c r="A30" s="556" t="s">
        <v>1037</v>
      </c>
      <c r="B30" s="1090">
        <v>3550.39618998</v>
      </c>
      <c r="C30" s="1090">
        <v>4055.83430358</v>
      </c>
      <c r="D30" s="1090">
        <v>6064.78048169</v>
      </c>
      <c r="E30" s="1091">
        <v>5527.609501110001</v>
      </c>
      <c r="F30" s="1519">
        <v>505.4381135999997</v>
      </c>
      <c r="G30" s="1520"/>
      <c r="H30" s="1521">
        <v>14.23610455155561</v>
      </c>
      <c r="I30" s="1522">
        <v>-537.1709805799992</v>
      </c>
      <c r="J30" s="1523"/>
      <c r="K30" s="1524">
        <v>-8.857220507844534</v>
      </c>
    </row>
    <row r="31" spans="1:11" s="40" customFormat="1" ht="16.5" customHeight="1">
      <c r="A31" s="556" t="s">
        <v>1038</v>
      </c>
      <c r="B31" s="1090">
        <v>1.668</v>
      </c>
      <c r="C31" s="1090">
        <v>0.91065</v>
      </c>
      <c r="D31" s="1090">
        <v>22.103844999999996</v>
      </c>
      <c r="E31" s="1091">
        <v>0.49887099999999995</v>
      </c>
      <c r="F31" s="1519">
        <v>-0.75735</v>
      </c>
      <c r="G31" s="1520"/>
      <c r="H31" s="1521">
        <v>-45.40467625899281</v>
      </c>
      <c r="I31" s="1522">
        <v>-21.604973999999995</v>
      </c>
      <c r="J31" s="1523"/>
      <c r="K31" s="1524">
        <v>-97.74305782545977</v>
      </c>
    </row>
    <row r="32" spans="1:11" s="40" customFormat="1" ht="16.5" customHeight="1">
      <c r="A32" s="556" t="s">
        <v>1039</v>
      </c>
      <c r="B32" s="1090">
        <v>99.291</v>
      </c>
      <c r="C32" s="1090">
        <v>46.10976226</v>
      </c>
      <c r="D32" s="1090">
        <v>18.394195499999995</v>
      </c>
      <c r="E32" s="1091">
        <v>54.26657476</v>
      </c>
      <c r="F32" s="1519">
        <v>-53.18123774</v>
      </c>
      <c r="G32" s="1520"/>
      <c r="H32" s="1521">
        <v>-53.56098512453295</v>
      </c>
      <c r="I32" s="1522">
        <v>35.87237926</v>
      </c>
      <c r="J32" s="1523"/>
      <c r="K32" s="1524">
        <v>195.02010435846466</v>
      </c>
    </row>
    <row r="33" spans="1:11" s="40" customFormat="1" ht="16.5" customHeight="1">
      <c r="A33" s="556" t="s">
        <v>1040</v>
      </c>
      <c r="B33" s="1090">
        <v>0.9019999999999999</v>
      </c>
      <c r="C33" s="1090">
        <v>0.83</v>
      </c>
      <c r="D33" s="1090">
        <v>2.755578</v>
      </c>
      <c r="E33" s="1091">
        <v>3.9716709999999997</v>
      </c>
      <c r="F33" s="1519">
        <v>-0.07199999999999995</v>
      </c>
      <c r="G33" s="1520"/>
      <c r="H33" s="1521">
        <v>-7.982261640798222</v>
      </c>
      <c r="I33" s="1522">
        <v>1.2160929999999999</v>
      </c>
      <c r="J33" s="1523"/>
      <c r="K33" s="1524">
        <v>44.132047795417144</v>
      </c>
    </row>
    <row r="34" spans="1:11" s="40" customFormat="1" ht="16.5" customHeight="1">
      <c r="A34" s="583" t="s">
        <v>1041</v>
      </c>
      <c r="B34" s="1086">
        <v>106267.68502757</v>
      </c>
      <c r="C34" s="1086">
        <v>106609.9981121698</v>
      </c>
      <c r="D34" s="1086">
        <v>95026.24147052784</v>
      </c>
      <c r="E34" s="1089">
        <v>102741.10710304428</v>
      </c>
      <c r="F34" s="1513">
        <v>342.3130845997948</v>
      </c>
      <c r="G34" s="1514"/>
      <c r="H34" s="1515">
        <v>0.32212340422301045</v>
      </c>
      <c r="I34" s="1516">
        <v>7714.865632516448</v>
      </c>
      <c r="J34" s="1527"/>
      <c r="K34" s="1518">
        <v>8.11866860472346</v>
      </c>
    </row>
    <row r="35" spans="1:11" s="40" customFormat="1" ht="16.5" customHeight="1">
      <c r="A35" s="556" t="s">
        <v>1042</v>
      </c>
      <c r="B35" s="1090">
        <v>2487.068</v>
      </c>
      <c r="C35" s="1090">
        <v>2317.3</v>
      </c>
      <c r="D35" s="1090">
        <v>3537</v>
      </c>
      <c r="E35" s="1091">
        <v>3155.1</v>
      </c>
      <c r="F35" s="1519">
        <v>-169.76800000000003</v>
      </c>
      <c r="G35" s="1520"/>
      <c r="H35" s="1521">
        <v>-6.826029686361612</v>
      </c>
      <c r="I35" s="1522">
        <v>-381.9</v>
      </c>
      <c r="J35" s="1523"/>
      <c r="K35" s="1524">
        <v>-10.797285835453776</v>
      </c>
    </row>
    <row r="36" spans="1:11" s="40" customFormat="1" ht="16.5" customHeight="1">
      <c r="A36" s="556" t="s">
        <v>1043</v>
      </c>
      <c r="B36" s="1090">
        <v>22.221</v>
      </c>
      <c r="C36" s="1090">
        <v>33.94611711</v>
      </c>
      <c r="D36" s="1090">
        <v>26.047451530000004</v>
      </c>
      <c r="E36" s="1091">
        <v>152.93687635000003</v>
      </c>
      <c r="F36" s="1519">
        <v>11.725117110000003</v>
      </c>
      <c r="G36" s="1520"/>
      <c r="H36" s="1521">
        <v>52.76592912110167</v>
      </c>
      <c r="I36" s="1522">
        <v>126.88942482000003</v>
      </c>
      <c r="J36" s="1523"/>
      <c r="K36" s="1524">
        <v>487.14717704285147</v>
      </c>
    </row>
    <row r="37" spans="1:11" s="40" customFormat="1" ht="16.5" customHeight="1">
      <c r="A37" s="559" t="s">
        <v>1044</v>
      </c>
      <c r="B37" s="1090">
        <v>17803.556999999997</v>
      </c>
      <c r="C37" s="1090">
        <v>19669.04773209425</v>
      </c>
      <c r="D37" s="1090">
        <v>22847.119297042478</v>
      </c>
      <c r="E37" s="1091">
        <v>19504.699831774018</v>
      </c>
      <c r="F37" s="1519">
        <v>1865.4907320942511</v>
      </c>
      <c r="G37" s="1520"/>
      <c r="H37" s="1521">
        <v>10.478191139524823</v>
      </c>
      <c r="I37" s="1522">
        <v>-3342.41946526846</v>
      </c>
      <c r="J37" s="1523"/>
      <c r="K37" s="1524">
        <v>-14.629500646504395</v>
      </c>
    </row>
    <row r="38" spans="1:11" s="40" customFormat="1" ht="16.5" customHeight="1">
      <c r="A38" s="596" t="s">
        <v>1045</v>
      </c>
      <c r="B38" s="1090">
        <v>407.81600000000003</v>
      </c>
      <c r="C38" s="1090">
        <v>408.45972302999996</v>
      </c>
      <c r="D38" s="1090">
        <v>322.48135110000004</v>
      </c>
      <c r="E38" s="1091">
        <v>477.62379968739725</v>
      </c>
      <c r="F38" s="1519">
        <v>0.6437230299999328</v>
      </c>
      <c r="G38" s="1520"/>
      <c r="H38" s="1521">
        <v>0.1578464380995186</v>
      </c>
      <c r="I38" s="1522">
        <v>155.1424485873972</v>
      </c>
      <c r="J38" s="1523"/>
      <c r="K38" s="1524">
        <v>48.108967559891</v>
      </c>
    </row>
    <row r="39" spans="1:11" s="40" customFormat="1" ht="16.5" customHeight="1">
      <c r="A39" s="596" t="s">
        <v>1046</v>
      </c>
      <c r="B39" s="1090">
        <v>17395.740999999998</v>
      </c>
      <c r="C39" s="1090">
        <v>19260.58800906425</v>
      </c>
      <c r="D39" s="1090">
        <v>22524.63794594248</v>
      </c>
      <c r="E39" s="1091">
        <v>19027.07603208662</v>
      </c>
      <c r="F39" s="1519">
        <v>1864.8470090642513</v>
      </c>
      <c r="G39" s="1520"/>
      <c r="H39" s="1521">
        <v>10.720135515148515</v>
      </c>
      <c r="I39" s="1522">
        <v>-3497.5619138558577</v>
      </c>
      <c r="J39" s="1523"/>
      <c r="K39" s="1524">
        <v>-15.52771645985945</v>
      </c>
    </row>
    <row r="40" spans="1:11" s="40" customFormat="1" ht="16.5" customHeight="1">
      <c r="A40" s="556" t="s">
        <v>1047</v>
      </c>
      <c r="B40" s="1090">
        <v>85954.83902757001</v>
      </c>
      <c r="C40" s="1090">
        <v>84589.70426296555</v>
      </c>
      <c r="D40" s="1090">
        <v>68616.07472195536</v>
      </c>
      <c r="E40" s="1091">
        <v>79928.37039492026</v>
      </c>
      <c r="F40" s="1519">
        <v>-1365.1347646044596</v>
      </c>
      <c r="G40" s="1520"/>
      <c r="H40" s="1521">
        <v>-1.588200012993559</v>
      </c>
      <c r="I40" s="1522">
        <v>11312.295672964901</v>
      </c>
      <c r="J40" s="1523"/>
      <c r="K40" s="1524">
        <v>16.486363754855336</v>
      </c>
    </row>
    <row r="41" spans="1:11" s="40" customFormat="1" ht="16.5" customHeight="1">
      <c r="A41" s="559" t="s">
        <v>1048</v>
      </c>
      <c r="B41" s="1090">
        <v>84069.54702757</v>
      </c>
      <c r="C41" s="1090">
        <v>80682.88597700001</v>
      </c>
      <c r="D41" s="1090">
        <v>65287.467435280014</v>
      </c>
      <c r="E41" s="1091">
        <v>75352.965902243</v>
      </c>
      <c r="F41" s="1519">
        <v>-3386.6610505699937</v>
      </c>
      <c r="G41" s="1520"/>
      <c r="H41" s="1521">
        <v>-4.028404065813941</v>
      </c>
      <c r="I41" s="1522">
        <v>10065.498466962985</v>
      </c>
      <c r="J41" s="1523"/>
      <c r="K41" s="1524">
        <v>15.417198525798224</v>
      </c>
    </row>
    <row r="42" spans="1:11" s="40" customFormat="1" ht="16.5" customHeight="1">
      <c r="A42" s="559" t="s">
        <v>1049</v>
      </c>
      <c r="B42" s="1090">
        <v>1885.2920000000001</v>
      </c>
      <c r="C42" s="1090">
        <v>3906.818285965538</v>
      </c>
      <c r="D42" s="1090">
        <v>3328.6072866753434</v>
      </c>
      <c r="E42" s="1091">
        <v>4575.404492677258</v>
      </c>
      <c r="F42" s="1519">
        <v>2021.526285965538</v>
      </c>
      <c r="G42" s="1520"/>
      <c r="H42" s="1521">
        <v>107.2261636905868</v>
      </c>
      <c r="I42" s="1522">
        <v>1246.7972060019142</v>
      </c>
      <c r="J42" s="1523"/>
      <c r="K42" s="1524">
        <v>37.457023271953226</v>
      </c>
    </row>
    <row r="43" spans="1:11" s="40" customFormat="1" ht="16.5" customHeight="1">
      <c r="A43" s="560" t="s">
        <v>1050</v>
      </c>
      <c r="B43" s="1097">
        <v>0</v>
      </c>
      <c r="C43" s="1097">
        <v>0</v>
      </c>
      <c r="D43" s="1097">
        <v>0</v>
      </c>
      <c r="E43" s="1092">
        <v>0</v>
      </c>
      <c r="F43" s="1536">
        <v>0</v>
      </c>
      <c r="G43" s="1537"/>
      <c r="H43" s="1538"/>
      <c r="I43" s="1539">
        <v>0</v>
      </c>
      <c r="J43" s="1540"/>
      <c r="K43" s="1541"/>
    </row>
    <row r="44" spans="1:11" s="40" customFormat="1" ht="16.5" customHeight="1" thickBot="1">
      <c r="A44" s="597" t="s">
        <v>445</v>
      </c>
      <c r="B44" s="1093">
        <v>7440.077726190001</v>
      </c>
      <c r="C44" s="1093">
        <v>10014.289383989671</v>
      </c>
      <c r="D44" s="1093">
        <v>7203.8366401880985</v>
      </c>
      <c r="E44" s="1094">
        <v>6864.914835786041</v>
      </c>
      <c r="F44" s="1542">
        <v>2574.2116577996703</v>
      </c>
      <c r="G44" s="1543"/>
      <c r="H44" s="1544">
        <v>34.59925759563135</v>
      </c>
      <c r="I44" s="1545">
        <v>-338.9218044020572</v>
      </c>
      <c r="J44" s="1546"/>
      <c r="K44" s="1547">
        <v>-4.704740283966346</v>
      </c>
    </row>
    <row r="45" spans="1:11" s="40" customFormat="1" ht="16.5" customHeight="1" thickTop="1">
      <c r="A45" s="566" t="s">
        <v>992</v>
      </c>
      <c r="B45" s="432"/>
      <c r="C45" s="36"/>
      <c r="D45" s="586"/>
      <c r="E45" s="586"/>
      <c r="F45" s="557"/>
      <c r="G45" s="558"/>
      <c r="H45" s="557"/>
      <c r="I45" s="558"/>
      <c r="J45" s="558"/>
      <c r="K45" s="558"/>
    </row>
    <row r="46" spans="1:11" s="40" customFormat="1" ht="16.5" customHeight="1">
      <c r="A46" s="1512" t="s">
        <v>85</v>
      </c>
      <c r="B46" s="1487"/>
      <c r="C46" s="1488"/>
      <c r="D46" s="586"/>
      <c r="E46" s="586"/>
      <c r="F46" s="557"/>
      <c r="G46" s="558"/>
      <c r="H46" s="557"/>
      <c r="I46" s="558"/>
      <c r="J46" s="558"/>
      <c r="K46" s="558"/>
    </row>
    <row r="47" spans="1:11" s="40" customFormat="1" ht="16.5" customHeight="1">
      <c r="A47" s="1512" t="s">
        <v>1280</v>
      </c>
      <c r="B47" s="1487"/>
      <c r="C47" s="599"/>
      <c r="D47" s="586"/>
      <c r="E47" s="586"/>
      <c r="F47" s="557"/>
      <c r="G47" s="558"/>
      <c r="H47" s="557"/>
      <c r="I47" s="558"/>
      <c r="J47" s="558"/>
      <c r="K47" s="558"/>
    </row>
    <row r="48" spans="4:11" s="40" customFormat="1" ht="16.5" customHeight="1">
      <c r="D48" s="599"/>
      <c r="E48" s="599"/>
      <c r="F48" s="599"/>
      <c r="G48" s="599"/>
      <c r="H48" s="599"/>
      <c r="I48" s="599"/>
      <c r="J48" s="599"/>
      <c r="K48" s="599"/>
    </row>
    <row r="49" spans="4:11" s="40" customFormat="1" ht="16.5" customHeight="1">
      <c r="D49" s="599"/>
      <c r="E49" s="599"/>
      <c r="F49" s="599"/>
      <c r="G49" s="599"/>
      <c r="H49" s="599"/>
      <c r="I49" s="599"/>
      <c r="J49" s="599"/>
      <c r="K49" s="599"/>
    </row>
    <row r="50" spans="1:11" s="40" customFormat="1" ht="16.5" customHeight="1">
      <c r="A50" s="279"/>
      <c r="B50" s="432"/>
      <c r="C50" s="36"/>
      <c r="D50" s="36"/>
      <c r="E50" s="36"/>
      <c r="F50" s="36"/>
      <c r="G50" s="36"/>
      <c r="H50" s="36"/>
      <c r="I50" s="36"/>
      <c r="J50" s="36"/>
      <c r="K50" s="36"/>
    </row>
    <row r="51" spans="1:11" s="40" customFormat="1" ht="16.5" customHeight="1">
      <c r="A51" s="279"/>
      <c r="B51" s="432"/>
      <c r="C51" s="36"/>
      <c r="D51" s="36"/>
      <c r="E51" s="36"/>
      <c r="F51" s="36"/>
      <c r="G51" s="36"/>
      <c r="H51" s="36"/>
      <c r="I51" s="36"/>
      <c r="J51" s="36"/>
      <c r="K51" s="36"/>
    </row>
    <row r="52" spans="1:11" s="40" customFormat="1" ht="16.5" customHeight="1">
      <c r="A52" s="279"/>
      <c r="B52" s="432"/>
      <c r="C52" s="36"/>
      <c r="D52" s="36"/>
      <c r="E52" s="36"/>
      <c r="F52" s="36"/>
      <c r="G52" s="36"/>
      <c r="H52" s="36"/>
      <c r="I52" s="36"/>
      <c r="J52" s="36"/>
      <c r="K52" s="36"/>
    </row>
    <row r="53" spans="1:11" s="40" customFormat="1" ht="16.5" customHeight="1">
      <c r="A53" s="279"/>
      <c r="B53" s="432"/>
      <c r="C53" s="36"/>
      <c r="D53" s="36"/>
      <c r="E53" s="36"/>
      <c r="F53" s="36"/>
      <c r="G53" s="36"/>
      <c r="H53" s="36"/>
      <c r="I53" s="36"/>
      <c r="J53" s="36"/>
      <c r="K53" s="36"/>
    </row>
    <row r="54" spans="1:11" s="40" customFormat="1" ht="16.5" customHeight="1">
      <c r="A54" s="279"/>
      <c r="B54" s="432"/>
      <c r="C54" s="36"/>
      <c r="D54" s="36"/>
      <c r="E54" s="36"/>
      <c r="F54" s="36"/>
      <c r="G54" s="36"/>
      <c r="H54" s="36"/>
      <c r="I54" s="36"/>
      <c r="J54" s="36"/>
      <c r="K54" s="36"/>
    </row>
    <row r="55" spans="1:11" s="40" customFormat="1" ht="16.5" customHeight="1">
      <c r="A55" s="279"/>
      <c r="B55" s="432"/>
      <c r="C55" s="36"/>
      <c r="D55" s="36"/>
      <c r="E55" s="36"/>
      <c r="F55" s="36"/>
      <c r="G55" s="36"/>
      <c r="H55" s="36"/>
      <c r="I55" s="36"/>
      <c r="J55" s="36"/>
      <c r="K55" s="36"/>
    </row>
    <row r="56" spans="1:11" s="40" customFormat="1" ht="16.5" customHeight="1">
      <c r="A56" s="279"/>
      <c r="B56" s="432"/>
      <c r="C56" s="36"/>
      <c r="D56" s="36"/>
      <c r="E56" s="36"/>
      <c r="F56" s="36"/>
      <c r="G56" s="36"/>
      <c r="H56" s="36"/>
      <c r="I56" s="36"/>
      <c r="J56" s="36"/>
      <c r="K56" s="36"/>
    </row>
    <row r="57" spans="1:11" s="40" customFormat="1" ht="16.5" customHeight="1">
      <c r="A57" s="279"/>
      <c r="B57" s="432"/>
      <c r="C57" s="36"/>
      <c r="D57" s="36"/>
      <c r="E57" s="36"/>
      <c r="F57" s="36"/>
      <c r="G57" s="36"/>
      <c r="H57" s="36"/>
      <c r="I57" s="36"/>
      <c r="J57" s="36"/>
      <c r="K57" s="36"/>
    </row>
    <row r="58" spans="1:11" s="40" customFormat="1" ht="16.5" customHeight="1">
      <c r="A58" s="279"/>
      <c r="B58" s="432"/>
      <c r="C58" s="36"/>
      <c r="D58" s="36"/>
      <c r="E58" s="36"/>
      <c r="F58" s="36"/>
      <c r="G58" s="36"/>
      <c r="H58" s="36"/>
      <c r="I58" s="36"/>
      <c r="J58" s="36"/>
      <c r="K58" s="36"/>
    </row>
    <row r="59" spans="1:11" s="40" customFormat="1" ht="16.5" customHeight="1">
      <c r="A59" s="279"/>
      <c r="B59" s="432"/>
      <c r="C59" s="36"/>
      <c r="D59" s="36"/>
      <c r="E59" s="36"/>
      <c r="F59" s="36"/>
      <c r="G59" s="36"/>
      <c r="H59" s="36"/>
      <c r="I59" s="36"/>
      <c r="J59" s="36"/>
      <c r="K59" s="36"/>
    </row>
    <row r="60" spans="1:11" s="40" customFormat="1" ht="16.5" customHeight="1">
      <c r="A60" s="279"/>
      <c r="B60" s="432"/>
      <c r="C60" s="36"/>
      <c r="D60" s="36"/>
      <c r="E60" s="36"/>
      <c r="F60" s="36"/>
      <c r="G60" s="36"/>
      <c r="H60" s="36"/>
      <c r="I60" s="36"/>
      <c r="J60" s="36"/>
      <c r="K60" s="36"/>
    </row>
    <row r="61" spans="1:11" s="40" customFormat="1" ht="16.5" customHeight="1">
      <c r="A61" s="279"/>
      <c r="B61" s="432"/>
      <c r="C61" s="36"/>
      <c r="D61" s="36"/>
      <c r="E61" s="36"/>
      <c r="F61" s="36"/>
      <c r="G61" s="36"/>
      <c r="H61" s="36"/>
      <c r="I61" s="36"/>
      <c r="J61" s="36"/>
      <c r="K61" s="36"/>
    </row>
    <row r="62" spans="1:11" s="40" customFormat="1" ht="16.5" customHeight="1">
      <c r="A62" s="279"/>
      <c r="B62" s="432"/>
      <c r="C62" s="36"/>
      <c r="D62" s="36"/>
      <c r="E62" s="36"/>
      <c r="F62" s="36"/>
      <c r="G62" s="36"/>
      <c r="H62" s="36"/>
      <c r="I62" s="36"/>
      <c r="J62" s="36"/>
      <c r="K62" s="36"/>
    </row>
    <row r="63" spans="1:11" s="40" customFormat="1" ht="16.5" customHeight="1">
      <c r="A63" s="279"/>
      <c r="B63" s="432"/>
      <c r="C63" s="36"/>
      <c r="D63" s="36"/>
      <c r="E63" s="36"/>
      <c r="F63" s="36"/>
      <c r="G63" s="36"/>
      <c r="H63" s="36"/>
      <c r="I63" s="36"/>
      <c r="J63" s="36"/>
      <c r="K63" s="36"/>
    </row>
    <row r="64" spans="1:11" s="40" customFormat="1" ht="16.5" customHeight="1">
      <c r="A64" s="279"/>
      <c r="B64" s="432"/>
      <c r="C64" s="36"/>
      <c r="D64" s="36"/>
      <c r="E64" s="36"/>
      <c r="F64" s="36"/>
      <c r="G64" s="36"/>
      <c r="H64" s="36"/>
      <c r="I64" s="36"/>
      <c r="J64" s="36"/>
      <c r="K64" s="36"/>
    </row>
    <row r="65" spans="1:11" s="40" customFormat="1" ht="16.5" customHeight="1">
      <c r="A65" s="279"/>
      <c r="B65" s="432"/>
      <c r="C65" s="36"/>
      <c r="D65" s="36"/>
      <c r="E65" s="36"/>
      <c r="F65" s="36"/>
      <c r="G65" s="36"/>
      <c r="H65" s="36"/>
      <c r="I65" s="36"/>
      <c r="J65" s="36"/>
      <c r="K65" s="36"/>
    </row>
    <row r="66" spans="1:11" s="40" customFormat="1" ht="16.5" customHeight="1">
      <c r="A66" s="279"/>
      <c r="B66" s="432"/>
      <c r="C66" s="36"/>
      <c r="D66" s="36"/>
      <c r="E66" s="36"/>
      <c r="F66" s="36"/>
      <c r="G66" s="36"/>
      <c r="H66" s="36"/>
      <c r="I66" s="36"/>
      <c r="J66" s="36"/>
      <c r="K66" s="36"/>
    </row>
    <row r="67" spans="1:11" s="40" customFormat="1" ht="16.5" customHeight="1">
      <c r="A67" s="279"/>
      <c r="B67" s="432"/>
      <c r="C67" s="36"/>
      <c r="D67" s="36"/>
      <c r="E67" s="36"/>
      <c r="F67" s="36"/>
      <c r="G67" s="36"/>
      <c r="H67" s="36"/>
      <c r="I67" s="36"/>
      <c r="J67" s="36"/>
      <c r="K67" s="36"/>
    </row>
    <row r="68" spans="1:11" s="40" customFormat="1" ht="16.5" customHeight="1">
      <c r="A68" s="279"/>
      <c r="B68" s="432"/>
      <c r="C68" s="36"/>
      <c r="D68" s="36"/>
      <c r="E68" s="36"/>
      <c r="F68" s="36"/>
      <c r="G68" s="36"/>
      <c r="H68" s="36"/>
      <c r="I68" s="36"/>
      <c r="J68" s="36"/>
      <c r="K68" s="36"/>
    </row>
    <row r="69" spans="1:11" s="40" customFormat="1" ht="16.5" customHeight="1">
      <c r="A69" s="279"/>
      <c r="B69" s="432"/>
      <c r="C69" s="36"/>
      <c r="D69" s="36"/>
      <c r="E69" s="36"/>
      <c r="F69" s="36"/>
      <c r="G69" s="36"/>
      <c r="H69" s="36"/>
      <c r="I69" s="36"/>
      <c r="J69" s="36"/>
      <c r="K69" s="36"/>
    </row>
    <row r="70" spans="1:11" s="40" customFormat="1" ht="16.5" customHeight="1">
      <c r="A70" s="279"/>
      <c r="B70" s="432"/>
      <c r="C70" s="36"/>
      <c r="D70" s="36"/>
      <c r="E70" s="36"/>
      <c r="F70" s="36"/>
      <c r="G70" s="36"/>
      <c r="H70" s="36"/>
      <c r="I70" s="36"/>
      <c r="J70" s="36"/>
      <c r="K70" s="36"/>
    </row>
    <row r="71" spans="1:11" s="40" customFormat="1" ht="16.5" customHeight="1">
      <c r="A71" s="279"/>
      <c r="B71" s="432"/>
      <c r="C71" s="36"/>
      <c r="D71" s="36"/>
      <c r="E71" s="36"/>
      <c r="F71" s="36"/>
      <c r="G71" s="36"/>
      <c r="H71" s="36"/>
      <c r="I71" s="36"/>
      <c r="J71" s="36"/>
      <c r="K71" s="36"/>
    </row>
    <row r="72" spans="1:11" s="40" customFormat="1" ht="16.5" customHeight="1">
      <c r="A72" s="279"/>
      <c r="B72" s="432"/>
      <c r="C72" s="36"/>
      <c r="D72" s="36"/>
      <c r="E72" s="36"/>
      <c r="F72" s="36"/>
      <c r="G72" s="36"/>
      <c r="H72" s="36"/>
      <c r="I72" s="36"/>
      <c r="J72" s="36"/>
      <c r="K72" s="36"/>
    </row>
    <row r="73" spans="1:11" s="40" customFormat="1" ht="16.5" customHeight="1">
      <c r="A73" s="279"/>
      <c r="B73" s="432"/>
      <c r="C73" s="36"/>
      <c r="D73" s="36"/>
      <c r="E73" s="36"/>
      <c r="F73" s="36"/>
      <c r="G73" s="36"/>
      <c r="H73" s="36"/>
      <c r="I73" s="36"/>
      <c r="J73" s="36"/>
      <c r="K73" s="36"/>
    </row>
    <row r="74" spans="1:11" s="40" customFormat="1" ht="16.5" customHeight="1">
      <c r="A74" s="279"/>
      <c r="B74" s="432"/>
      <c r="C74" s="36"/>
      <c r="D74" s="36"/>
      <c r="E74" s="36"/>
      <c r="F74" s="36"/>
      <c r="G74" s="36"/>
      <c r="H74" s="36"/>
      <c r="I74" s="36"/>
      <c r="J74" s="36"/>
      <c r="K74" s="36"/>
    </row>
    <row r="75" spans="1:11" s="40" customFormat="1" ht="16.5" customHeight="1">
      <c r="A75" s="279"/>
      <c r="B75" s="432"/>
      <c r="C75" s="36"/>
      <c r="D75" s="36"/>
      <c r="E75" s="36"/>
      <c r="F75" s="36"/>
      <c r="G75" s="36"/>
      <c r="H75" s="36"/>
      <c r="I75" s="36"/>
      <c r="J75" s="36"/>
      <c r="K75" s="36"/>
    </row>
    <row r="76" spans="1:11" s="40" customFormat="1" ht="16.5" customHeight="1">
      <c r="A76" s="279"/>
      <c r="B76" s="432"/>
      <c r="C76" s="36"/>
      <c r="D76" s="36"/>
      <c r="E76" s="36"/>
      <c r="F76" s="36"/>
      <c r="G76" s="36"/>
      <c r="H76" s="36"/>
      <c r="I76" s="36"/>
      <c r="J76" s="36"/>
      <c r="K76" s="36"/>
    </row>
    <row r="77" spans="1:11" s="40" customFormat="1" ht="16.5" customHeight="1">
      <c r="A77" s="279"/>
      <c r="B77" s="432"/>
      <c r="C77" s="36"/>
      <c r="D77" s="36"/>
      <c r="E77" s="36"/>
      <c r="F77" s="36"/>
      <c r="G77" s="36"/>
      <c r="H77" s="36"/>
      <c r="I77" s="36"/>
      <c r="J77" s="36"/>
      <c r="K77" s="36"/>
    </row>
    <row r="78" spans="1:11" s="40" customFormat="1" ht="16.5" customHeight="1">
      <c r="A78" s="279"/>
      <c r="B78" s="432"/>
      <c r="C78" s="36"/>
      <c r="D78" s="36"/>
      <c r="E78" s="36"/>
      <c r="F78" s="36"/>
      <c r="G78" s="36"/>
      <c r="H78" s="36"/>
      <c r="I78" s="36"/>
      <c r="J78" s="36"/>
      <c r="K78" s="36"/>
    </row>
    <row r="79" spans="1:11" s="40" customFormat="1" ht="16.5" customHeight="1">
      <c r="A79" s="279"/>
      <c r="B79" s="432"/>
      <c r="C79" s="36"/>
      <c r="D79" s="36"/>
      <c r="E79" s="36"/>
      <c r="F79" s="36"/>
      <c r="G79" s="36"/>
      <c r="H79" s="36"/>
      <c r="I79" s="36"/>
      <c r="J79" s="36"/>
      <c r="K79" s="36"/>
    </row>
    <row r="80" spans="1:11" s="40" customFormat="1" ht="16.5" customHeight="1">
      <c r="A80" s="279"/>
      <c r="B80" s="432"/>
      <c r="C80" s="36"/>
      <c r="D80" s="36"/>
      <c r="E80" s="36"/>
      <c r="F80" s="36"/>
      <c r="G80" s="36"/>
      <c r="H80" s="36"/>
      <c r="I80" s="36"/>
      <c r="J80" s="36"/>
      <c r="K80" s="36"/>
    </row>
    <row r="81" spans="1:11" s="40" customFormat="1" ht="16.5" customHeight="1">
      <c r="A81" s="279"/>
      <c r="B81" s="432"/>
      <c r="C81" s="36"/>
      <c r="D81" s="36"/>
      <c r="E81" s="36"/>
      <c r="F81" s="36"/>
      <c r="G81" s="36"/>
      <c r="H81" s="36"/>
      <c r="I81" s="36"/>
      <c r="J81" s="36"/>
      <c r="K81" s="36"/>
    </row>
    <row r="82" spans="1:11" s="40" customFormat="1" ht="16.5" customHeight="1">
      <c r="A82" s="279"/>
      <c r="B82" s="432"/>
      <c r="C82" s="36"/>
      <c r="D82" s="36"/>
      <c r="E82" s="36"/>
      <c r="F82" s="36"/>
      <c r="G82" s="36"/>
      <c r="H82" s="36"/>
      <c r="I82" s="36"/>
      <c r="J82" s="36"/>
      <c r="K82" s="36"/>
    </row>
    <row r="83" spans="1:11" s="40" customFormat="1" ht="16.5" customHeight="1">
      <c r="A83" s="279"/>
      <c r="B83" s="432"/>
      <c r="C83" s="36"/>
      <c r="D83" s="36"/>
      <c r="E83" s="36"/>
      <c r="F83" s="36"/>
      <c r="G83" s="36"/>
      <c r="H83" s="36"/>
      <c r="I83" s="36"/>
      <c r="J83" s="36"/>
      <c r="K83" s="36"/>
    </row>
    <row r="84" spans="1:11" s="40" customFormat="1" ht="16.5" customHeight="1">
      <c r="A84" s="279"/>
      <c r="B84" s="432"/>
      <c r="C84" s="36"/>
      <c r="D84" s="36"/>
      <c r="E84" s="36"/>
      <c r="F84" s="36"/>
      <c r="G84" s="36"/>
      <c r="H84" s="36"/>
      <c r="I84" s="36"/>
      <c r="J84" s="36"/>
      <c r="K84" s="36"/>
    </row>
    <row r="85" spans="1:11" s="40" customFormat="1" ht="16.5" customHeight="1">
      <c r="A85" s="279"/>
      <c r="B85" s="36"/>
      <c r="C85" s="36"/>
      <c r="D85" s="36"/>
      <c r="E85" s="36"/>
      <c r="F85" s="36"/>
      <c r="G85" s="36"/>
      <c r="H85" s="36"/>
      <c r="I85" s="36"/>
      <c r="J85" s="36"/>
      <c r="K85" s="36"/>
    </row>
    <row r="86" spans="1:5" ht="16.5" customHeight="1">
      <c r="A86" s="601"/>
      <c r="B86" s="602"/>
      <c r="C86" s="602"/>
      <c r="D86" s="602"/>
      <c r="E86" s="602"/>
    </row>
    <row r="87" spans="1:5" ht="16.5" customHeight="1">
      <c r="A87" s="601"/>
      <c r="B87" s="603"/>
      <c r="C87" s="603"/>
      <c r="D87" s="603"/>
      <c r="E87" s="603"/>
    </row>
  </sheetData>
  <sheetProtection/>
  <mergeCells count="6">
    <mergeCell ref="A1:K1"/>
    <mergeCell ref="I3:K3"/>
    <mergeCell ref="F4:K4"/>
    <mergeCell ref="F5:H5"/>
    <mergeCell ref="I5:K5"/>
    <mergeCell ref="A2:K2"/>
  </mergeCells>
  <printOptions/>
  <pageMargins left="0.7" right="0.7" top="0.75" bottom="0.75" header="0.3" footer="0.3"/>
  <pageSetup fitToHeight="1" fitToWidth="1" horizontalDpi="600" verticalDpi="600" orientation="portrait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76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32.421875" style="50" customWidth="1"/>
    <col min="2" max="2" width="8.421875" style="50" bestFit="1" customWidth="1"/>
    <col min="3" max="3" width="8.421875" style="50" customWidth="1"/>
    <col min="4" max="5" width="9.421875" style="50" bestFit="1" customWidth="1"/>
    <col min="6" max="6" width="8.421875" style="50" bestFit="1" customWidth="1"/>
    <col min="7" max="7" width="7.140625" style="137" bestFit="1" customWidth="1"/>
    <col min="8" max="8" width="7.140625" style="50" bestFit="1" customWidth="1"/>
    <col min="9" max="9" width="7.140625" style="137" bestFit="1" customWidth="1"/>
    <col min="10" max="16384" width="9.140625" style="50" customWidth="1"/>
  </cols>
  <sheetData>
    <row r="1" spans="1:9" ht="12.75">
      <c r="A1" s="1732" t="s">
        <v>491</v>
      </c>
      <c r="B1" s="1732"/>
      <c r="C1" s="1732"/>
      <c r="D1" s="1732"/>
      <c r="E1" s="1732"/>
      <c r="F1" s="1732"/>
      <c r="G1" s="1732"/>
      <c r="H1" s="1732"/>
      <c r="I1" s="1732"/>
    </row>
    <row r="2" spans="1:9" ht="15.75">
      <c r="A2" s="1733" t="s">
        <v>1054</v>
      </c>
      <c r="B2" s="1733"/>
      <c r="C2" s="1733"/>
      <c r="D2" s="1733"/>
      <c r="E2" s="1733"/>
      <c r="F2" s="1733"/>
      <c r="G2" s="1733"/>
      <c r="H2" s="1733"/>
      <c r="I2" s="1733"/>
    </row>
    <row r="3" spans="8:9" ht="13.5" thickBot="1">
      <c r="H3" s="1734" t="s">
        <v>231</v>
      </c>
      <c r="I3" s="1735"/>
    </row>
    <row r="4" spans="1:9" ht="13.5" thickTop="1">
      <c r="A4" s="607"/>
      <c r="B4" s="608">
        <v>2011</v>
      </c>
      <c r="C4" s="608">
        <v>2012</v>
      </c>
      <c r="D4" s="608">
        <v>2012</v>
      </c>
      <c r="E4" s="608">
        <v>2013</v>
      </c>
      <c r="F4" s="1736" t="s">
        <v>1502</v>
      </c>
      <c r="G4" s="1737"/>
      <c r="H4" s="1737"/>
      <c r="I4" s="1738"/>
    </row>
    <row r="5" spans="1:9" ht="12.75">
      <c r="A5" s="609" t="s">
        <v>350</v>
      </c>
      <c r="B5" s="610" t="s">
        <v>729</v>
      </c>
      <c r="C5" s="610" t="s">
        <v>598</v>
      </c>
      <c r="D5" s="610" t="s">
        <v>453</v>
      </c>
      <c r="E5" s="610" t="s">
        <v>1501</v>
      </c>
      <c r="F5" s="1729" t="s">
        <v>471</v>
      </c>
      <c r="G5" s="1730"/>
      <c r="H5" s="1729" t="s">
        <v>317</v>
      </c>
      <c r="I5" s="1731"/>
    </row>
    <row r="6" spans="1:9" s="530" customFormat="1" ht="12.75">
      <c r="A6" s="611"/>
      <c r="B6" s="612"/>
      <c r="C6" s="612"/>
      <c r="D6" s="612"/>
      <c r="E6" s="612"/>
      <c r="F6" s="613" t="s">
        <v>436</v>
      </c>
      <c r="G6" s="614" t="s">
        <v>425</v>
      </c>
      <c r="H6" s="613" t="s">
        <v>436</v>
      </c>
      <c r="I6" s="615" t="s">
        <v>425</v>
      </c>
    </row>
    <row r="7" spans="1:11" ht="12.75">
      <c r="A7" s="616" t="s">
        <v>415</v>
      </c>
      <c r="B7" s="1582">
        <v>52856.68871733526</v>
      </c>
      <c r="C7" s="1582">
        <v>56455.71813825533</v>
      </c>
      <c r="D7" s="1582">
        <v>60686.772659360795</v>
      </c>
      <c r="E7" s="1582">
        <v>69504.89454893509</v>
      </c>
      <c r="F7" s="1582">
        <v>3599.029420920073</v>
      </c>
      <c r="G7" s="1583">
        <v>6.809033082202347</v>
      </c>
      <c r="H7" s="1582">
        <v>8818.121889574293</v>
      </c>
      <c r="I7" s="1584">
        <v>14.530550074018672</v>
      </c>
      <c r="K7" s="530"/>
    </row>
    <row r="8" spans="1:11" ht="12.75">
      <c r="A8" s="139" t="s">
        <v>1055</v>
      </c>
      <c r="B8" s="1582">
        <v>1185.00222639</v>
      </c>
      <c r="C8" s="1582">
        <v>1112.22737391</v>
      </c>
      <c r="D8" s="1582">
        <v>1135.7351382599998</v>
      </c>
      <c r="E8" s="1582">
        <v>2018.83799505</v>
      </c>
      <c r="F8" s="1582">
        <v>-72.77485247999994</v>
      </c>
      <c r="G8" s="1583">
        <v>-6.141326223639411</v>
      </c>
      <c r="H8" s="1582">
        <v>883.1028567900003</v>
      </c>
      <c r="I8" s="1585">
        <v>77.75605658753817</v>
      </c>
      <c r="K8" s="530"/>
    </row>
    <row r="9" spans="1:11" ht="12.75">
      <c r="A9" s="616" t="s">
        <v>416</v>
      </c>
      <c r="B9" s="1586">
        <v>142544.09445406668</v>
      </c>
      <c r="C9" s="1586">
        <v>157755.5745188299</v>
      </c>
      <c r="D9" s="1586">
        <v>177214.6933098595</v>
      </c>
      <c r="E9" s="1586">
        <v>195631.445120266</v>
      </c>
      <c r="F9" s="1586">
        <v>15211.480064763222</v>
      </c>
      <c r="G9" s="1587">
        <v>10.67142074389126</v>
      </c>
      <c r="H9" s="1586">
        <v>18416.75181040651</v>
      </c>
      <c r="I9" s="1588">
        <v>10.392339069878851</v>
      </c>
      <c r="K9" s="530"/>
    </row>
    <row r="10" spans="1:11" ht="12.75">
      <c r="A10" s="138" t="s">
        <v>1056</v>
      </c>
      <c r="B10" s="1589">
        <v>57421.44897481</v>
      </c>
      <c r="C10" s="1589">
        <v>67030.1338737242</v>
      </c>
      <c r="D10" s="1589">
        <v>84391.37555022951</v>
      </c>
      <c r="E10" s="1589">
        <v>80341.20427752001</v>
      </c>
      <c r="F10" s="1589">
        <v>9608.684898914202</v>
      </c>
      <c r="G10" s="1590">
        <v>16.73361621914034</v>
      </c>
      <c r="H10" s="1589">
        <v>-4050.1712727095</v>
      </c>
      <c r="I10" s="1591">
        <v>-4.799271544399521</v>
      </c>
      <c r="K10" s="530"/>
    </row>
    <row r="11" spans="1:11" ht="12.75">
      <c r="A11" s="138" t="s">
        <v>1057</v>
      </c>
      <c r="B11" s="1589">
        <v>79757.54750321667</v>
      </c>
      <c r="C11" s="1589">
        <v>83160.95567586999</v>
      </c>
      <c r="D11" s="1589">
        <v>84979.77144712</v>
      </c>
      <c r="E11" s="1589">
        <v>101602.59376259602</v>
      </c>
      <c r="F11" s="1589">
        <v>3403.4081726533186</v>
      </c>
      <c r="G11" s="1590">
        <v>4.267192609597301</v>
      </c>
      <c r="H11" s="1589">
        <v>16622.82231547602</v>
      </c>
      <c r="I11" s="1591">
        <v>19.56091671277303</v>
      </c>
      <c r="K11" s="530"/>
    </row>
    <row r="12" spans="1:11" ht="12.75">
      <c r="A12" s="138" t="s">
        <v>417</v>
      </c>
      <c r="B12" s="1589">
        <v>29883.26522278</v>
      </c>
      <c r="C12" s="1589">
        <v>31386.388043130002</v>
      </c>
      <c r="D12" s="1589">
        <v>34214.28552038</v>
      </c>
      <c r="E12" s="1589">
        <v>44171.526354716</v>
      </c>
      <c r="F12" s="1589">
        <v>1503.1228203500032</v>
      </c>
      <c r="G12" s="1590">
        <v>5.029981861567702</v>
      </c>
      <c r="H12" s="1589">
        <v>9957.240834336</v>
      </c>
      <c r="I12" s="1591">
        <v>29.102582979278917</v>
      </c>
      <c r="K12" s="530"/>
    </row>
    <row r="13" spans="1:11" ht="12.75">
      <c r="A13" s="138" t="s">
        <v>418</v>
      </c>
      <c r="B13" s="1589">
        <v>26583.48041757</v>
      </c>
      <c r="C13" s="1589">
        <v>27768.16805448</v>
      </c>
      <c r="D13" s="1589">
        <v>25719.236076110006</v>
      </c>
      <c r="E13" s="1589">
        <v>27201.02782808</v>
      </c>
      <c r="F13" s="1589">
        <v>1184.6876369099991</v>
      </c>
      <c r="G13" s="1590">
        <v>4.456480559735118</v>
      </c>
      <c r="H13" s="1589">
        <v>1481.791751969995</v>
      </c>
      <c r="I13" s="1591">
        <v>5.76141432655691</v>
      </c>
      <c r="K13" s="530"/>
    </row>
    <row r="14" spans="1:11" ht="12.75">
      <c r="A14" s="138" t="s">
        <v>1058</v>
      </c>
      <c r="B14" s="1589">
        <v>15252.99049325</v>
      </c>
      <c r="C14" s="1589">
        <v>13882.651111219999</v>
      </c>
      <c r="D14" s="1589">
        <v>13498.869472459999</v>
      </c>
      <c r="E14" s="1589">
        <v>17230.38766687</v>
      </c>
      <c r="F14" s="1589">
        <v>-1370.3393820300007</v>
      </c>
      <c r="G14" s="1590">
        <v>-8.98407025583885</v>
      </c>
      <c r="H14" s="1589">
        <v>3731.5181944100004</v>
      </c>
      <c r="I14" s="1591">
        <v>27.643190431783456</v>
      </c>
      <c r="K14" s="530"/>
    </row>
    <row r="15" spans="1:11" ht="12.75">
      <c r="A15" s="138" t="s">
        <v>1059</v>
      </c>
      <c r="B15" s="1589">
        <v>8037.811369616665</v>
      </c>
      <c r="C15" s="1589">
        <v>10123.74846704</v>
      </c>
      <c r="D15" s="1589">
        <v>11547.38037817</v>
      </c>
      <c r="E15" s="1589">
        <v>12999.651912930001</v>
      </c>
      <c r="F15" s="1589">
        <v>2085.937097423336</v>
      </c>
      <c r="G15" s="1590">
        <v>25.951555734540925</v>
      </c>
      <c r="H15" s="1589">
        <v>1452.2715347600006</v>
      </c>
      <c r="I15" s="1591">
        <v>12.576631990970691</v>
      </c>
      <c r="K15" s="530"/>
    </row>
    <row r="16" spans="1:11" ht="12.75">
      <c r="A16" s="139" t="s">
        <v>1060</v>
      </c>
      <c r="B16" s="1582">
        <v>5365.097976039999</v>
      </c>
      <c r="C16" s="1582">
        <v>7564.484969235689</v>
      </c>
      <c r="D16" s="1582">
        <v>7843.5463125100005</v>
      </c>
      <c r="E16" s="1582">
        <v>13687.647080149998</v>
      </c>
      <c r="F16" s="1582">
        <v>2199.3869931956906</v>
      </c>
      <c r="G16" s="1583">
        <v>40.99434908771354</v>
      </c>
      <c r="H16" s="1582">
        <v>5844.100767639998</v>
      </c>
      <c r="I16" s="1585">
        <v>74.50839881341679</v>
      </c>
      <c r="K16" s="530"/>
    </row>
    <row r="17" spans="1:11" ht="12.75">
      <c r="A17" s="616" t="s">
        <v>1061</v>
      </c>
      <c r="B17" s="1586">
        <v>59032.62423428001</v>
      </c>
      <c r="C17" s="1586">
        <v>72782.18932153001</v>
      </c>
      <c r="D17" s="1586">
        <v>75042.49712190591</v>
      </c>
      <c r="E17" s="1586">
        <v>82353.53375172</v>
      </c>
      <c r="F17" s="1586">
        <v>13749.565087249997</v>
      </c>
      <c r="G17" s="1587">
        <v>23.291468515244627</v>
      </c>
      <c r="H17" s="1586">
        <v>7311.036629814087</v>
      </c>
      <c r="I17" s="1588">
        <v>9.742528447497381</v>
      </c>
      <c r="K17" s="530"/>
    </row>
    <row r="18" spans="1:11" ht="12.75">
      <c r="A18" s="616" t="s">
        <v>1062</v>
      </c>
      <c r="B18" s="1586">
        <v>79996.20580024051</v>
      </c>
      <c r="C18" s="1586">
        <v>85956.30938581782</v>
      </c>
      <c r="D18" s="1586">
        <v>89187.38069267686</v>
      </c>
      <c r="E18" s="1586">
        <v>86605.6638602684</v>
      </c>
      <c r="F18" s="1586">
        <v>5960.103585577308</v>
      </c>
      <c r="G18" s="1587">
        <v>7.450482839724117</v>
      </c>
      <c r="H18" s="1586">
        <v>-2581.7168324084632</v>
      </c>
      <c r="I18" s="1588">
        <v>-2.894710902324377</v>
      </c>
      <c r="K18" s="530"/>
    </row>
    <row r="19" spans="1:11" ht="12.75">
      <c r="A19" s="616" t="s">
        <v>1063</v>
      </c>
      <c r="B19" s="1586">
        <v>9095.07396429919</v>
      </c>
      <c r="C19" s="1586">
        <v>5172.49315128533</v>
      </c>
      <c r="D19" s="1586">
        <v>6730.015352816305</v>
      </c>
      <c r="E19" s="1586">
        <v>6385.331640905</v>
      </c>
      <c r="F19" s="1586">
        <v>-3922.5808130138603</v>
      </c>
      <c r="G19" s="1587">
        <v>-43.12863016190006</v>
      </c>
      <c r="H19" s="1586">
        <v>-344.6837119113043</v>
      </c>
      <c r="I19" s="1588">
        <v>-5.121588790537673</v>
      </c>
      <c r="K19" s="530"/>
    </row>
    <row r="20" spans="1:11" ht="12.75">
      <c r="A20" s="616" t="s">
        <v>419</v>
      </c>
      <c r="B20" s="1586">
        <v>32711.61479553365</v>
      </c>
      <c r="C20" s="1586">
        <v>32903.919967657996</v>
      </c>
      <c r="D20" s="1586">
        <v>40203.751548748</v>
      </c>
      <c r="E20" s="1586">
        <v>61125.88860503948</v>
      </c>
      <c r="F20" s="1586">
        <v>192.30517212434643</v>
      </c>
      <c r="G20" s="1587">
        <v>0.5878804006661366</v>
      </c>
      <c r="H20" s="1586">
        <v>20922.13705629148</v>
      </c>
      <c r="I20" s="1588">
        <v>52.04026054862789</v>
      </c>
      <c r="K20" s="530"/>
    </row>
    <row r="21" spans="1:12" ht="12.75">
      <c r="A21" s="616" t="s">
        <v>420</v>
      </c>
      <c r="B21" s="1586">
        <v>440447.9517976892</v>
      </c>
      <c r="C21" s="1586">
        <v>525203.1584727309</v>
      </c>
      <c r="D21" s="1586">
        <v>578551.3239229805</v>
      </c>
      <c r="E21" s="1586">
        <v>611891.042965211</v>
      </c>
      <c r="F21" s="1586">
        <v>84755.2066750417</v>
      </c>
      <c r="G21" s="1587">
        <v>19.242956251496494</v>
      </c>
      <c r="H21" s="1586">
        <v>33339.719042230514</v>
      </c>
      <c r="I21" s="1588">
        <v>5.762620819215143</v>
      </c>
      <c r="K21" s="530"/>
      <c r="L21" s="38"/>
    </row>
    <row r="22" spans="1:12" ht="12.75">
      <c r="A22" s="139" t="s">
        <v>421</v>
      </c>
      <c r="B22" s="1582">
        <v>44123.70685360964</v>
      </c>
      <c r="C22" s="1582">
        <v>39346.6307148989</v>
      </c>
      <c r="D22" s="1582">
        <v>37194.6848209984</v>
      </c>
      <c r="E22" s="1582">
        <v>33426.753776717895</v>
      </c>
      <c r="F22" s="1582">
        <v>-4777.076138710741</v>
      </c>
      <c r="G22" s="1583">
        <v>-10.826552162899118</v>
      </c>
      <c r="H22" s="1582">
        <v>-3767.931044280507</v>
      </c>
      <c r="I22" s="1585">
        <v>-10.130294321389995</v>
      </c>
      <c r="K22" s="530"/>
      <c r="L22" s="38"/>
    </row>
    <row r="23" spans="1:12" s="75" customFormat="1" ht="13.5" thickBot="1">
      <c r="A23" s="617" t="s">
        <v>604</v>
      </c>
      <c r="B23" s="1592">
        <v>861992.9628434442</v>
      </c>
      <c r="C23" s="1592">
        <v>976688.2210449161</v>
      </c>
      <c r="D23" s="1592">
        <v>1065946.8545676062</v>
      </c>
      <c r="E23" s="1592">
        <v>1148943.3922641128</v>
      </c>
      <c r="F23" s="1592">
        <v>114695.25820147188</v>
      </c>
      <c r="G23" s="1593">
        <v>13.305823033998818</v>
      </c>
      <c r="H23" s="1592">
        <v>82996.5376965066</v>
      </c>
      <c r="I23" s="1594">
        <v>7.786179708759828</v>
      </c>
      <c r="J23" s="50"/>
      <c r="K23" s="530"/>
      <c r="L23" s="486"/>
    </row>
    <row r="24" spans="1:12" ht="13.5" hidden="1" thickTop="1">
      <c r="A24" s="618" t="s">
        <v>1064</v>
      </c>
      <c r="B24" s="140"/>
      <c r="C24" s="140"/>
      <c r="D24" s="140"/>
      <c r="E24" s="140"/>
      <c r="F24" s="140"/>
      <c r="G24" s="619"/>
      <c r="H24" s="140"/>
      <c r="I24" s="141"/>
      <c r="K24" s="38"/>
      <c r="L24" s="38"/>
    </row>
    <row r="25" spans="1:12" ht="13.5" hidden="1" thickTop="1">
      <c r="A25" s="620" t="s">
        <v>1065</v>
      </c>
      <c r="B25" s="140"/>
      <c r="C25" s="140"/>
      <c r="D25" s="140"/>
      <c r="E25" s="140"/>
      <c r="F25" s="140"/>
      <c r="G25" s="619"/>
      <c r="H25" s="140"/>
      <c r="I25" s="141"/>
      <c r="K25" s="38"/>
      <c r="L25" s="38"/>
    </row>
    <row r="26" spans="1:12" ht="13.5" hidden="1" thickTop="1">
      <c r="A26" s="75" t="s">
        <v>1066</v>
      </c>
      <c r="I26" s="141"/>
      <c r="K26" s="38"/>
      <c r="L26" s="38"/>
    </row>
    <row r="27" spans="1:12" ht="13.5" hidden="1" thickTop="1">
      <c r="A27" s="50" t="s">
        <v>1067</v>
      </c>
      <c r="I27" s="141"/>
      <c r="K27" s="38"/>
      <c r="L27" s="38"/>
    </row>
    <row r="28" spans="1:12" ht="13.5" hidden="1" thickTop="1">
      <c r="A28" s="75" t="s">
        <v>1068</v>
      </c>
      <c r="I28" s="141"/>
      <c r="K28" s="38"/>
      <c r="L28" s="38"/>
    </row>
    <row r="29" spans="1:12" ht="13.5" hidden="1" thickTop="1">
      <c r="A29" s="50" t="s">
        <v>1069</v>
      </c>
      <c r="I29" s="141"/>
      <c r="K29" s="38"/>
      <c r="L29" s="38"/>
    </row>
    <row r="30" spans="9:12" ht="13.5" hidden="1" thickTop="1">
      <c r="I30" s="141"/>
      <c r="K30" s="38"/>
      <c r="L30" s="38"/>
    </row>
    <row r="31" spans="1:12" s="142" customFormat="1" ht="13.5" thickTop="1">
      <c r="A31" s="433" t="s">
        <v>472</v>
      </c>
      <c r="E31" s="50"/>
      <c r="G31" s="143"/>
      <c r="I31" s="144"/>
      <c r="K31" s="621"/>
      <c r="L31" s="621"/>
    </row>
    <row r="32" ht="12.75">
      <c r="I32" s="141"/>
    </row>
    <row r="33" ht="12.75">
      <c r="I33" s="141"/>
    </row>
    <row r="34" ht="12.75">
      <c r="I34" s="141"/>
    </row>
    <row r="35" ht="12.75">
      <c r="I35" s="141"/>
    </row>
    <row r="36" ht="12.75">
      <c r="I36" s="141"/>
    </row>
    <row r="37" ht="12.75">
      <c r="I37" s="141"/>
    </row>
    <row r="38" ht="12.75">
      <c r="I38" s="141"/>
    </row>
    <row r="39" ht="12.75">
      <c r="I39" s="141"/>
    </row>
    <row r="40" ht="12.75">
      <c r="I40" s="141"/>
    </row>
    <row r="41" ht="12.75">
      <c r="I41" s="141"/>
    </row>
    <row r="42" ht="12.75">
      <c r="I42" s="141"/>
    </row>
    <row r="43" ht="12.75">
      <c r="I43" s="141"/>
    </row>
    <row r="44" ht="12.75">
      <c r="I44" s="141"/>
    </row>
    <row r="45" ht="12.75">
      <c r="I45" s="141"/>
    </row>
    <row r="46" ht="12.75">
      <c r="I46" s="141"/>
    </row>
    <row r="47" ht="12.75">
      <c r="I47" s="141"/>
    </row>
    <row r="48" ht="12.75">
      <c r="I48" s="141"/>
    </row>
    <row r="49" ht="12.75">
      <c r="I49" s="141"/>
    </row>
    <row r="50" ht="12.75">
      <c r="I50" s="141"/>
    </row>
    <row r="51" ht="12.75">
      <c r="I51" s="141"/>
    </row>
    <row r="52" ht="12.75">
      <c r="I52" s="141"/>
    </row>
    <row r="53" ht="12.75">
      <c r="I53" s="141"/>
    </row>
    <row r="54" ht="12.75">
      <c r="I54" s="141"/>
    </row>
    <row r="55" ht="12.75">
      <c r="I55" s="141"/>
    </row>
    <row r="56" ht="12.75">
      <c r="I56" s="141"/>
    </row>
    <row r="57" ht="12.75">
      <c r="I57" s="141"/>
    </row>
    <row r="58" ht="12.75">
      <c r="I58" s="141"/>
    </row>
    <row r="59" ht="12.75">
      <c r="I59" s="141"/>
    </row>
    <row r="60" ht="12.75">
      <c r="I60" s="141"/>
    </row>
    <row r="61" ht="12.75">
      <c r="I61" s="141"/>
    </row>
    <row r="62" ht="12.75">
      <c r="I62" s="141"/>
    </row>
    <row r="63" ht="12.75">
      <c r="I63" s="141"/>
    </row>
    <row r="64" ht="12.75">
      <c r="I64" s="141"/>
    </row>
    <row r="65" ht="12.75">
      <c r="I65" s="141"/>
    </row>
    <row r="66" ht="12.75">
      <c r="I66" s="141"/>
    </row>
    <row r="67" ht="12.75">
      <c r="I67" s="141"/>
    </row>
    <row r="68" ht="12.75">
      <c r="I68" s="141"/>
    </row>
    <row r="69" ht="12.75">
      <c r="I69" s="141"/>
    </row>
    <row r="70" ht="12.75">
      <c r="I70" s="141"/>
    </row>
    <row r="71" ht="12.75">
      <c r="I71" s="141"/>
    </row>
    <row r="72" ht="12.75">
      <c r="I72" s="141"/>
    </row>
    <row r="73" ht="12.75">
      <c r="I73" s="141"/>
    </row>
    <row r="74" ht="12.75">
      <c r="I74" s="141"/>
    </row>
    <row r="75" ht="12.75">
      <c r="I75" s="141"/>
    </row>
    <row r="76" ht="12.75">
      <c r="I76" s="141"/>
    </row>
    <row r="77" ht="12.75">
      <c r="I77" s="141"/>
    </row>
    <row r="78" ht="12.75">
      <c r="I78" s="141"/>
    </row>
    <row r="79" ht="12.75">
      <c r="I79" s="141"/>
    </row>
    <row r="80" ht="12.75">
      <c r="I80" s="141"/>
    </row>
    <row r="81" ht="12.75">
      <c r="I81" s="141"/>
    </row>
    <row r="82" ht="12.75">
      <c r="I82" s="141"/>
    </row>
    <row r="83" ht="12.75">
      <c r="I83" s="141"/>
    </row>
    <row r="84" ht="12.75">
      <c r="I84" s="141"/>
    </row>
    <row r="85" ht="12.75">
      <c r="I85" s="141"/>
    </row>
    <row r="86" ht="12.75">
      <c r="I86" s="141"/>
    </row>
    <row r="87" ht="12.75">
      <c r="I87" s="141"/>
    </row>
    <row r="88" ht="12.75">
      <c r="I88" s="141"/>
    </row>
    <row r="89" ht="12.75">
      <c r="I89" s="141"/>
    </row>
    <row r="90" ht="12.75">
      <c r="I90" s="141"/>
    </row>
    <row r="91" ht="12.75">
      <c r="I91" s="141"/>
    </row>
    <row r="92" ht="12.75">
      <c r="I92" s="141"/>
    </row>
    <row r="93" ht="12.75">
      <c r="I93" s="141"/>
    </row>
    <row r="94" ht="12.75">
      <c r="I94" s="141"/>
    </row>
    <row r="95" ht="12.75">
      <c r="I95" s="141"/>
    </row>
    <row r="96" ht="12.75">
      <c r="I96" s="141"/>
    </row>
    <row r="97" ht="12.75">
      <c r="I97" s="141"/>
    </row>
    <row r="98" ht="12.75">
      <c r="I98" s="141"/>
    </row>
    <row r="99" ht="12.75">
      <c r="I99" s="141"/>
    </row>
    <row r="100" ht="12.75">
      <c r="I100" s="141"/>
    </row>
    <row r="101" ht="12.75">
      <c r="I101" s="141"/>
    </row>
    <row r="102" ht="12.75">
      <c r="I102" s="141"/>
    </row>
    <row r="103" ht="12.75">
      <c r="I103" s="141"/>
    </row>
    <row r="104" ht="12.75">
      <c r="I104" s="141"/>
    </row>
    <row r="105" ht="12.75">
      <c r="I105" s="141"/>
    </row>
    <row r="106" ht="12.75">
      <c r="I106" s="141"/>
    </row>
    <row r="107" ht="12.75">
      <c r="I107" s="141"/>
    </row>
    <row r="108" ht="12.75">
      <c r="I108" s="141"/>
    </row>
    <row r="109" ht="12.75">
      <c r="I109" s="141"/>
    </row>
    <row r="110" ht="12.75">
      <c r="I110" s="141"/>
    </row>
    <row r="111" ht="12.75">
      <c r="I111" s="141"/>
    </row>
    <row r="112" ht="12.75">
      <c r="I112" s="141"/>
    </row>
    <row r="113" ht="12.75">
      <c r="I113" s="141"/>
    </row>
    <row r="114" ht="12.75">
      <c r="I114" s="141"/>
    </row>
    <row r="115" ht="12.75">
      <c r="I115" s="141"/>
    </row>
    <row r="116" ht="12.75">
      <c r="I116" s="141"/>
    </row>
    <row r="117" ht="12.75">
      <c r="I117" s="141"/>
    </row>
    <row r="118" ht="12.75">
      <c r="I118" s="141"/>
    </row>
    <row r="119" ht="12.75">
      <c r="I119" s="141"/>
    </row>
    <row r="120" ht="12.75">
      <c r="I120" s="141"/>
    </row>
    <row r="121" ht="12.75">
      <c r="I121" s="141"/>
    </row>
    <row r="122" ht="12.75">
      <c r="I122" s="141"/>
    </row>
    <row r="123" ht="12.75">
      <c r="I123" s="141"/>
    </row>
    <row r="124" ht="12.75">
      <c r="I124" s="141"/>
    </row>
    <row r="125" ht="12.75">
      <c r="I125" s="141"/>
    </row>
    <row r="126" ht="12.75">
      <c r="I126" s="141"/>
    </row>
    <row r="127" ht="12.75">
      <c r="I127" s="141"/>
    </row>
    <row r="128" ht="12.75">
      <c r="I128" s="141"/>
    </row>
    <row r="129" ht="12.75">
      <c r="I129" s="141"/>
    </row>
    <row r="130" ht="12.75">
      <c r="I130" s="141"/>
    </row>
    <row r="131" ht="12.75">
      <c r="I131" s="141"/>
    </row>
    <row r="132" ht="12.75">
      <c r="I132" s="141"/>
    </row>
    <row r="133" ht="12.75">
      <c r="I133" s="141"/>
    </row>
    <row r="134" ht="12.75">
      <c r="I134" s="141"/>
    </row>
    <row r="135" ht="12.75">
      <c r="I135" s="141"/>
    </row>
    <row r="136" ht="12.75">
      <c r="I136" s="141"/>
    </row>
    <row r="137" ht="12.75">
      <c r="I137" s="141"/>
    </row>
    <row r="138" ht="12.75">
      <c r="I138" s="141"/>
    </row>
    <row r="139" ht="12.75">
      <c r="I139" s="141"/>
    </row>
    <row r="140" ht="12.75">
      <c r="I140" s="141"/>
    </row>
    <row r="141" ht="12.75">
      <c r="I141" s="141"/>
    </row>
    <row r="142" ht="12.75">
      <c r="I142" s="141"/>
    </row>
    <row r="143" ht="12.75">
      <c r="I143" s="141"/>
    </row>
    <row r="144" ht="12.75">
      <c r="I144" s="141"/>
    </row>
    <row r="145" ht="12.75">
      <c r="I145" s="141"/>
    </row>
    <row r="146" ht="12.75">
      <c r="I146" s="141"/>
    </row>
    <row r="147" ht="12.75">
      <c r="I147" s="141"/>
    </row>
    <row r="148" ht="12.75">
      <c r="I148" s="141"/>
    </row>
    <row r="149" ht="12.75">
      <c r="I149" s="141"/>
    </row>
    <row r="150" ht="12.75">
      <c r="I150" s="141"/>
    </row>
    <row r="151" ht="12.75">
      <c r="I151" s="141"/>
    </row>
    <row r="152" ht="12.75">
      <c r="I152" s="141"/>
    </row>
    <row r="153" ht="12.75">
      <c r="I153" s="141"/>
    </row>
    <row r="154" ht="12.75">
      <c r="I154" s="141"/>
    </row>
    <row r="155" ht="12.75">
      <c r="I155" s="141"/>
    </row>
    <row r="156" ht="12.75">
      <c r="I156" s="141"/>
    </row>
    <row r="157" ht="12.75">
      <c r="I157" s="141"/>
    </row>
    <row r="158" ht="12.75">
      <c r="I158" s="141"/>
    </row>
    <row r="159" ht="12.75">
      <c r="I159" s="141"/>
    </row>
    <row r="160" ht="12.75">
      <c r="I160" s="141"/>
    </row>
    <row r="161" ht="12.75">
      <c r="I161" s="141"/>
    </row>
    <row r="162" ht="12.75">
      <c r="I162" s="141"/>
    </row>
    <row r="163" ht="12.75">
      <c r="I163" s="141"/>
    </row>
    <row r="164" ht="12.75">
      <c r="I164" s="141"/>
    </row>
    <row r="165" ht="12.75">
      <c r="I165" s="141"/>
    </row>
    <row r="166" ht="12.75">
      <c r="I166" s="141"/>
    </row>
    <row r="167" ht="12.75">
      <c r="I167" s="141"/>
    </row>
    <row r="168" ht="12.75">
      <c r="I168" s="141"/>
    </row>
    <row r="169" ht="12.75">
      <c r="I169" s="141"/>
    </row>
    <row r="170" ht="12.75">
      <c r="I170" s="141"/>
    </row>
    <row r="171" ht="12.75">
      <c r="I171" s="141"/>
    </row>
    <row r="172" ht="12.75">
      <c r="I172" s="141"/>
    </row>
    <row r="173" ht="12.75">
      <c r="I173" s="141"/>
    </row>
    <row r="174" ht="12.75">
      <c r="I174" s="141"/>
    </row>
    <row r="175" ht="12.75">
      <c r="I175" s="141"/>
    </row>
    <row r="176" ht="12.75">
      <c r="I176" s="141"/>
    </row>
    <row r="177" ht="12.75">
      <c r="I177" s="141"/>
    </row>
    <row r="178" ht="12.75">
      <c r="I178" s="141"/>
    </row>
    <row r="179" ht="12.75">
      <c r="I179" s="141"/>
    </row>
    <row r="180" ht="12.75">
      <c r="I180" s="141"/>
    </row>
    <row r="181" ht="12.75">
      <c r="I181" s="141"/>
    </row>
    <row r="182" ht="12.75">
      <c r="I182" s="141"/>
    </row>
    <row r="183" ht="12.75">
      <c r="I183" s="141"/>
    </row>
    <row r="184" ht="12.75">
      <c r="I184" s="141"/>
    </row>
    <row r="185" ht="12.75">
      <c r="I185" s="141"/>
    </row>
    <row r="186" ht="12.75">
      <c r="I186" s="141"/>
    </row>
    <row r="187" ht="12.75">
      <c r="I187" s="141"/>
    </row>
    <row r="188" ht="12.75">
      <c r="I188" s="141"/>
    </row>
    <row r="189" ht="12.75">
      <c r="I189" s="141"/>
    </row>
    <row r="190" ht="12.75">
      <c r="I190" s="141"/>
    </row>
    <row r="191" ht="12.75">
      <c r="I191" s="141"/>
    </row>
    <row r="192" ht="12.75">
      <c r="I192" s="141"/>
    </row>
    <row r="193" ht="12.75">
      <c r="I193" s="141"/>
    </row>
    <row r="194" ht="12.75">
      <c r="I194" s="141"/>
    </row>
    <row r="195" ht="12.75">
      <c r="I195" s="141"/>
    </row>
    <row r="196" ht="12.75">
      <c r="I196" s="141"/>
    </row>
    <row r="197" ht="12.75">
      <c r="I197" s="141"/>
    </row>
    <row r="198" ht="12.75">
      <c r="I198" s="141"/>
    </row>
    <row r="199" ht="12.75">
      <c r="I199" s="141"/>
    </row>
    <row r="200" ht="12.75">
      <c r="I200" s="141"/>
    </row>
    <row r="201" ht="12.75">
      <c r="I201" s="141"/>
    </row>
    <row r="202" ht="12.75">
      <c r="I202" s="141"/>
    </row>
    <row r="203" ht="12.75">
      <c r="I203" s="141"/>
    </row>
    <row r="204" ht="12.75">
      <c r="I204" s="141"/>
    </row>
    <row r="205" ht="12.75">
      <c r="I205" s="141"/>
    </row>
    <row r="206" ht="12.75">
      <c r="I206" s="141"/>
    </row>
    <row r="207" ht="12.75">
      <c r="I207" s="141"/>
    </row>
    <row r="208" ht="12.75">
      <c r="I208" s="141"/>
    </row>
    <row r="209" ht="12.75">
      <c r="I209" s="141"/>
    </row>
    <row r="210" ht="12.75">
      <c r="I210" s="141"/>
    </row>
    <row r="211" ht="12.75">
      <c r="I211" s="141"/>
    </row>
    <row r="212" ht="12.75">
      <c r="I212" s="141"/>
    </row>
    <row r="213" ht="12.75">
      <c r="I213" s="141"/>
    </row>
    <row r="214" ht="12.75">
      <c r="I214" s="141"/>
    </row>
    <row r="215" ht="12.75">
      <c r="I215" s="141"/>
    </row>
    <row r="216" ht="12.75">
      <c r="I216" s="141"/>
    </row>
    <row r="217" ht="12.75">
      <c r="I217" s="141"/>
    </row>
    <row r="218" ht="12.75">
      <c r="I218" s="141"/>
    </row>
    <row r="219" ht="12.75">
      <c r="I219" s="141"/>
    </row>
    <row r="220" ht="12.75">
      <c r="I220" s="141"/>
    </row>
    <row r="221" ht="12.75">
      <c r="I221" s="141"/>
    </row>
    <row r="222" ht="12.75">
      <c r="I222" s="141"/>
    </row>
    <row r="223" ht="12.75">
      <c r="I223" s="141"/>
    </row>
    <row r="224" ht="12.75">
      <c r="I224" s="141"/>
    </row>
    <row r="225" ht="12.75">
      <c r="I225" s="141"/>
    </row>
    <row r="226" ht="12.75">
      <c r="I226" s="141"/>
    </row>
    <row r="227" ht="12.75">
      <c r="I227" s="141"/>
    </row>
    <row r="228" ht="12.75">
      <c r="I228" s="141"/>
    </row>
    <row r="229" ht="12.75">
      <c r="I229" s="141"/>
    </row>
    <row r="230" ht="12.75">
      <c r="I230" s="141"/>
    </row>
    <row r="231" ht="12.75">
      <c r="I231" s="141"/>
    </row>
    <row r="232" ht="12.75">
      <c r="I232" s="141"/>
    </row>
    <row r="233" ht="12.75">
      <c r="I233" s="141"/>
    </row>
    <row r="234" ht="12.75">
      <c r="I234" s="141"/>
    </row>
    <row r="235" ht="12.75">
      <c r="I235" s="141"/>
    </row>
    <row r="236" ht="12.75">
      <c r="I236" s="141"/>
    </row>
    <row r="237" ht="12.75">
      <c r="I237" s="141"/>
    </row>
    <row r="238" ht="12.75">
      <c r="I238" s="141"/>
    </row>
    <row r="239" ht="12.75">
      <c r="I239" s="141"/>
    </row>
    <row r="240" ht="12.75">
      <c r="I240" s="141"/>
    </row>
    <row r="241" ht="12.75">
      <c r="I241" s="141"/>
    </row>
    <row r="242" ht="12.75">
      <c r="I242" s="141"/>
    </row>
    <row r="243" ht="12.75">
      <c r="I243" s="141"/>
    </row>
    <row r="244" ht="12.75">
      <c r="I244" s="141"/>
    </row>
    <row r="245" ht="12.75">
      <c r="I245" s="141"/>
    </row>
    <row r="246" ht="12.75">
      <c r="I246" s="141"/>
    </row>
    <row r="247" ht="12.75">
      <c r="I247" s="141"/>
    </row>
    <row r="248" ht="12.75">
      <c r="I248" s="141"/>
    </row>
    <row r="249" ht="12.75">
      <c r="I249" s="141"/>
    </row>
    <row r="250" ht="12.75">
      <c r="I250" s="141"/>
    </row>
    <row r="251" ht="12.75">
      <c r="I251" s="141"/>
    </row>
    <row r="252" ht="12.75">
      <c r="I252" s="141"/>
    </row>
    <row r="253" ht="12.75">
      <c r="I253" s="141"/>
    </row>
    <row r="254" ht="12.75">
      <c r="I254" s="141"/>
    </row>
    <row r="255" ht="12.75">
      <c r="I255" s="141"/>
    </row>
    <row r="256" ht="12.75">
      <c r="I256" s="141"/>
    </row>
    <row r="257" ht="12.75">
      <c r="I257" s="141"/>
    </row>
    <row r="258" ht="12.75">
      <c r="I258" s="141"/>
    </row>
    <row r="259" ht="12.75">
      <c r="I259" s="141"/>
    </row>
    <row r="260" ht="12.75">
      <c r="I260" s="141"/>
    </row>
    <row r="261" ht="12.75">
      <c r="I261" s="141"/>
    </row>
    <row r="262" ht="12.75">
      <c r="I262" s="141"/>
    </row>
    <row r="263" ht="12.75">
      <c r="I263" s="141"/>
    </row>
    <row r="264" ht="12.75">
      <c r="I264" s="141"/>
    </row>
    <row r="265" ht="12.75">
      <c r="I265" s="141"/>
    </row>
    <row r="266" ht="12.75">
      <c r="I266" s="141"/>
    </row>
    <row r="267" ht="12.75">
      <c r="I267" s="141"/>
    </row>
    <row r="268" ht="12.75">
      <c r="I268" s="141"/>
    </row>
    <row r="269" ht="12.75">
      <c r="I269" s="141"/>
    </row>
    <row r="270" ht="12.75">
      <c r="I270" s="141"/>
    </row>
    <row r="271" ht="12.75">
      <c r="I271" s="141"/>
    </row>
    <row r="272" ht="12.75">
      <c r="I272" s="141"/>
    </row>
    <row r="273" ht="12.75">
      <c r="I273" s="141"/>
    </row>
    <row r="274" ht="12.75">
      <c r="I274" s="141"/>
    </row>
    <row r="275" ht="12.75">
      <c r="I275" s="141"/>
    </row>
    <row r="276" ht="12.75">
      <c r="I276" s="141"/>
    </row>
    <row r="277" ht="12.75">
      <c r="I277" s="141"/>
    </row>
    <row r="278" ht="12.75">
      <c r="I278" s="141"/>
    </row>
    <row r="279" ht="12.75">
      <c r="I279" s="141"/>
    </row>
    <row r="280" ht="12.75">
      <c r="I280" s="141"/>
    </row>
    <row r="281" ht="12.75">
      <c r="I281" s="141"/>
    </row>
    <row r="282" ht="12.75">
      <c r="I282" s="141"/>
    </row>
    <row r="283" ht="12.75">
      <c r="I283" s="141"/>
    </row>
    <row r="284" ht="12.75">
      <c r="I284" s="141"/>
    </row>
    <row r="285" ht="12.75">
      <c r="I285" s="141"/>
    </row>
    <row r="286" ht="12.75">
      <c r="I286" s="141"/>
    </row>
    <row r="287" ht="12.75">
      <c r="I287" s="141"/>
    </row>
    <row r="288" ht="12.75">
      <c r="I288" s="141"/>
    </row>
    <row r="289" ht="12.75">
      <c r="I289" s="141"/>
    </row>
    <row r="290" ht="12.75">
      <c r="I290" s="141"/>
    </row>
    <row r="291" ht="12.75">
      <c r="I291" s="141"/>
    </row>
    <row r="292" ht="12.75">
      <c r="I292" s="141"/>
    </row>
    <row r="293" ht="12.75">
      <c r="I293" s="141"/>
    </row>
    <row r="294" ht="12.75">
      <c r="I294" s="141"/>
    </row>
    <row r="295" ht="12.75">
      <c r="I295" s="141"/>
    </row>
    <row r="296" ht="12.75">
      <c r="I296" s="141"/>
    </row>
    <row r="297" ht="12.75">
      <c r="I297" s="141"/>
    </row>
    <row r="298" ht="12.75">
      <c r="I298" s="141"/>
    </row>
    <row r="299" ht="12.75">
      <c r="I299" s="141"/>
    </row>
    <row r="300" ht="12.75">
      <c r="I300" s="141"/>
    </row>
    <row r="301" ht="12.75">
      <c r="I301" s="141"/>
    </row>
    <row r="302" ht="12.75">
      <c r="I302" s="141"/>
    </row>
    <row r="303" ht="12.75">
      <c r="I303" s="141"/>
    </row>
    <row r="304" ht="12.75">
      <c r="I304" s="141"/>
    </row>
    <row r="305" ht="12.75">
      <c r="I305" s="141"/>
    </row>
    <row r="306" ht="12.75">
      <c r="I306" s="141"/>
    </row>
    <row r="307" ht="12.75">
      <c r="I307" s="141"/>
    </row>
    <row r="308" ht="12.75">
      <c r="I308" s="141"/>
    </row>
    <row r="309" ht="12.75">
      <c r="I309" s="141"/>
    </row>
    <row r="310" ht="12.75">
      <c r="I310" s="141"/>
    </row>
    <row r="311" ht="12.75">
      <c r="I311" s="141"/>
    </row>
    <row r="312" ht="12.75">
      <c r="I312" s="141"/>
    </row>
    <row r="313" ht="12.75">
      <c r="I313" s="141"/>
    </row>
    <row r="314" ht="12.75">
      <c r="I314" s="141"/>
    </row>
    <row r="315" ht="12.75">
      <c r="I315" s="141"/>
    </row>
    <row r="316" ht="12.75">
      <c r="I316" s="141"/>
    </row>
    <row r="317" ht="12.75">
      <c r="I317" s="141"/>
    </row>
    <row r="318" ht="12.75">
      <c r="I318" s="141"/>
    </row>
    <row r="319" ht="12.75">
      <c r="I319" s="141"/>
    </row>
    <row r="320" ht="12.75">
      <c r="I320" s="141"/>
    </row>
    <row r="321" ht="12.75">
      <c r="I321" s="141"/>
    </row>
    <row r="322" ht="12.75">
      <c r="I322" s="141"/>
    </row>
    <row r="323" ht="12.75">
      <c r="I323" s="141"/>
    </row>
    <row r="324" ht="12.75">
      <c r="I324" s="141"/>
    </row>
    <row r="325" ht="12.75">
      <c r="I325" s="141"/>
    </row>
    <row r="326" ht="12.75">
      <c r="I326" s="141"/>
    </row>
    <row r="327" ht="12.75">
      <c r="I327" s="141"/>
    </row>
    <row r="328" ht="12.75">
      <c r="I328" s="141"/>
    </row>
    <row r="329" ht="12.75">
      <c r="I329" s="141"/>
    </row>
    <row r="330" ht="12.75">
      <c r="I330" s="141"/>
    </row>
    <row r="331" ht="12.75">
      <c r="I331" s="141"/>
    </row>
    <row r="332" ht="12.75">
      <c r="I332" s="141"/>
    </row>
    <row r="333" ht="12.75">
      <c r="I333" s="141"/>
    </row>
    <row r="334" ht="12.75">
      <c r="I334" s="187"/>
    </row>
    <row r="335" ht="12.75">
      <c r="I335" s="187"/>
    </row>
    <row r="336" ht="12.75">
      <c r="I336" s="187"/>
    </row>
    <row r="337" ht="12.75">
      <c r="I337" s="187"/>
    </row>
    <row r="338" ht="12.75">
      <c r="I338" s="187"/>
    </row>
    <row r="339" ht="12.75">
      <c r="I339" s="187"/>
    </row>
    <row r="340" ht="12.75">
      <c r="I340" s="187"/>
    </row>
    <row r="341" ht="12.75">
      <c r="I341" s="187"/>
    </row>
    <row r="342" ht="12.75">
      <c r="I342" s="187"/>
    </row>
    <row r="343" ht="12.75">
      <c r="I343" s="187"/>
    </row>
    <row r="344" ht="12.75">
      <c r="I344" s="187"/>
    </row>
    <row r="345" ht="12.75">
      <c r="I345" s="187"/>
    </row>
    <row r="346" ht="12.75">
      <c r="I346" s="187"/>
    </row>
    <row r="347" ht="12.75">
      <c r="I347" s="187"/>
    </row>
    <row r="348" ht="12.75">
      <c r="I348" s="187"/>
    </row>
    <row r="349" ht="12.75">
      <c r="I349" s="187"/>
    </row>
    <row r="350" ht="12.75">
      <c r="I350" s="187"/>
    </row>
    <row r="351" ht="12.75">
      <c r="I351" s="187"/>
    </row>
    <row r="352" ht="12.75">
      <c r="I352" s="187"/>
    </row>
    <row r="353" ht="12.75">
      <c r="I353" s="187"/>
    </row>
    <row r="354" ht="12.75">
      <c r="I354" s="187"/>
    </row>
    <row r="355" ht="12.75">
      <c r="I355" s="187"/>
    </row>
    <row r="356" ht="12.75">
      <c r="I356" s="187"/>
    </row>
    <row r="357" ht="12.75">
      <c r="I357" s="187"/>
    </row>
    <row r="358" ht="12.75">
      <c r="I358" s="187"/>
    </row>
    <row r="359" ht="12.75">
      <c r="I359" s="187"/>
    </row>
    <row r="360" ht="12.75">
      <c r="I360" s="187"/>
    </row>
    <row r="361" ht="12.75">
      <c r="I361" s="187"/>
    </row>
    <row r="362" ht="12.75">
      <c r="I362" s="187"/>
    </row>
    <row r="363" ht="12.75">
      <c r="I363" s="187"/>
    </row>
    <row r="364" ht="12.75">
      <c r="I364" s="187"/>
    </row>
    <row r="365" ht="12.75">
      <c r="I365" s="187"/>
    </row>
    <row r="366" ht="12.75">
      <c r="I366" s="187"/>
    </row>
    <row r="367" ht="12.75">
      <c r="I367" s="187"/>
    </row>
    <row r="368" ht="12.75">
      <c r="I368" s="187"/>
    </row>
    <row r="369" ht="12.75">
      <c r="I369" s="187"/>
    </row>
    <row r="370" ht="12.75">
      <c r="I370" s="187"/>
    </row>
    <row r="371" ht="12.75">
      <c r="I371" s="187"/>
    </row>
    <row r="372" ht="12.75">
      <c r="I372" s="187"/>
    </row>
    <row r="373" ht="12.75">
      <c r="I373" s="187"/>
    </row>
    <row r="374" ht="12.75">
      <c r="I374" s="187"/>
    </row>
    <row r="375" ht="12.75">
      <c r="I375" s="187"/>
    </row>
    <row r="376" ht="12.75">
      <c r="I376" s="187"/>
    </row>
    <row r="377" ht="12.75">
      <c r="I377" s="187"/>
    </row>
    <row r="378" ht="12.75">
      <c r="I378" s="187"/>
    </row>
    <row r="379" ht="12.75">
      <c r="I379" s="187"/>
    </row>
    <row r="380" ht="12.75">
      <c r="I380" s="187"/>
    </row>
    <row r="381" ht="12.75">
      <c r="I381" s="187"/>
    </row>
    <row r="382" ht="12.75">
      <c r="I382" s="187"/>
    </row>
    <row r="383" ht="12.75">
      <c r="I383" s="187"/>
    </row>
    <row r="384" ht="12.75">
      <c r="I384" s="187"/>
    </row>
    <row r="385" ht="12.75">
      <c r="I385" s="187"/>
    </row>
    <row r="386" ht="12.75">
      <c r="I386" s="187"/>
    </row>
    <row r="387" ht="12.75">
      <c r="I387" s="187"/>
    </row>
    <row r="388" ht="12.75">
      <c r="I388" s="187"/>
    </row>
    <row r="389" ht="12.75">
      <c r="I389" s="187"/>
    </row>
    <row r="390" ht="12.75">
      <c r="I390" s="187"/>
    </row>
    <row r="391" ht="12.75">
      <c r="I391" s="187"/>
    </row>
    <row r="392" ht="12.75">
      <c r="I392" s="187"/>
    </row>
    <row r="393" ht="12.75">
      <c r="I393" s="187"/>
    </row>
    <row r="394" ht="12.75">
      <c r="I394" s="187"/>
    </row>
    <row r="395" ht="12.75">
      <c r="I395" s="187"/>
    </row>
    <row r="396" ht="12.75">
      <c r="I396" s="187"/>
    </row>
    <row r="397" ht="12.75">
      <c r="I397" s="187"/>
    </row>
    <row r="398" ht="12.75">
      <c r="I398" s="187"/>
    </row>
    <row r="399" ht="12.75">
      <c r="I399" s="187"/>
    </row>
    <row r="400" ht="12.75">
      <c r="I400" s="187"/>
    </row>
    <row r="401" ht="12.75">
      <c r="I401" s="187"/>
    </row>
    <row r="402" ht="12.75">
      <c r="I402" s="187"/>
    </row>
    <row r="403" ht="12.75">
      <c r="I403" s="187"/>
    </row>
    <row r="404" ht="12.75">
      <c r="I404" s="187"/>
    </row>
    <row r="405" ht="12.75">
      <c r="I405" s="187"/>
    </row>
    <row r="406" ht="12.75">
      <c r="I406" s="187"/>
    </row>
    <row r="407" ht="12.75">
      <c r="I407" s="187"/>
    </row>
    <row r="408" ht="12.75">
      <c r="I408" s="187"/>
    </row>
    <row r="409" ht="12.75">
      <c r="I409" s="187"/>
    </row>
    <row r="410" ht="12.75">
      <c r="I410" s="187"/>
    </row>
    <row r="411" ht="12.75">
      <c r="I411" s="187"/>
    </row>
    <row r="412" ht="12.75">
      <c r="I412" s="187"/>
    </row>
    <row r="413" ht="12.75">
      <c r="I413" s="187"/>
    </row>
    <row r="414" ht="12.75">
      <c r="I414" s="187"/>
    </row>
    <row r="415" ht="12.75">
      <c r="I415" s="187"/>
    </row>
    <row r="416" ht="12.75">
      <c r="I416" s="187"/>
    </row>
    <row r="417" ht="12.75">
      <c r="I417" s="187"/>
    </row>
    <row r="418" ht="12.75">
      <c r="I418" s="187"/>
    </row>
    <row r="419" ht="12.75">
      <c r="I419" s="187"/>
    </row>
    <row r="420" ht="12.75">
      <c r="I420" s="187"/>
    </row>
    <row r="421" ht="12.75">
      <c r="I421" s="187"/>
    </row>
    <row r="422" ht="12.75">
      <c r="I422" s="187"/>
    </row>
    <row r="423" ht="12.75">
      <c r="I423" s="187"/>
    </row>
    <row r="424" ht="12.75">
      <c r="I424" s="187"/>
    </row>
    <row r="425" ht="12.75">
      <c r="I425" s="187"/>
    </row>
    <row r="426" ht="12.75">
      <c r="I426" s="187"/>
    </row>
    <row r="427" ht="12.75">
      <c r="I427" s="187"/>
    </row>
    <row r="428" ht="12.75">
      <c r="I428" s="187"/>
    </row>
    <row r="429" ht="12.75">
      <c r="I429" s="187"/>
    </row>
    <row r="430" ht="12.75">
      <c r="I430" s="187"/>
    </row>
    <row r="431" ht="12.75">
      <c r="I431" s="187"/>
    </row>
    <row r="432" ht="12.75">
      <c r="I432" s="187"/>
    </row>
    <row r="433" ht="12.75">
      <c r="I433" s="187"/>
    </row>
    <row r="434" ht="12.75">
      <c r="I434" s="187"/>
    </row>
    <row r="435" ht="12.75">
      <c r="I435" s="187"/>
    </row>
    <row r="436" ht="12.75">
      <c r="I436" s="187"/>
    </row>
    <row r="437" ht="12.75">
      <c r="I437" s="187"/>
    </row>
    <row r="438" ht="12.75">
      <c r="I438" s="187"/>
    </row>
    <row r="439" ht="12.75">
      <c r="I439" s="187"/>
    </row>
    <row r="440" ht="12.75">
      <c r="I440" s="187"/>
    </row>
    <row r="441" ht="12.75">
      <c r="I441" s="187"/>
    </row>
    <row r="442" ht="12.75">
      <c r="I442" s="187"/>
    </row>
    <row r="443" ht="12.75">
      <c r="I443" s="187"/>
    </row>
    <row r="444" ht="12.75">
      <c r="I444" s="187"/>
    </row>
    <row r="445" ht="12.75">
      <c r="I445" s="187"/>
    </row>
    <row r="446" ht="12.75">
      <c r="I446" s="187"/>
    </row>
    <row r="447" ht="12.75">
      <c r="I447" s="187"/>
    </row>
    <row r="448" ht="12.75">
      <c r="I448" s="187"/>
    </row>
    <row r="449" ht="12.75">
      <c r="I449" s="187"/>
    </row>
    <row r="450" ht="12.75">
      <c r="I450" s="187"/>
    </row>
    <row r="451" ht="12.75">
      <c r="I451" s="187"/>
    </row>
    <row r="452" ht="12.75">
      <c r="I452" s="187"/>
    </row>
    <row r="453" ht="12.75">
      <c r="I453" s="187"/>
    </row>
    <row r="454" ht="12.75">
      <c r="I454" s="187"/>
    </row>
    <row r="455" ht="12.75">
      <c r="I455" s="187"/>
    </row>
    <row r="456" ht="12.75">
      <c r="I456" s="187"/>
    </row>
    <row r="457" ht="12.75">
      <c r="I457" s="187"/>
    </row>
    <row r="458" ht="12.75">
      <c r="I458" s="187"/>
    </row>
    <row r="459" ht="12.75">
      <c r="I459" s="187"/>
    </row>
    <row r="460" ht="12.75">
      <c r="I460" s="187"/>
    </row>
    <row r="461" ht="12.75">
      <c r="I461" s="187"/>
    </row>
    <row r="462" ht="12.75">
      <c r="I462" s="187"/>
    </row>
    <row r="463" ht="12.75">
      <c r="I463" s="187"/>
    </row>
    <row r="464" ht="12.75">
      <c r="I464" s="187"/>
    </row>
    <row r="465" ht="12.75">
      <c r="I465" s="187"/>
    </row>
    <row r="466" ht="12.75">
      <c r="I466" s="187"/>
    </row>
    <row r="467" ht="12.75">
      <c r="I467" s="187"/>
    </row>
    <row r="468" ht="12.75">
      <c r="I468" s="187"/>
    </row>
    <row r="469" ht="12.75">
      <c r="I469" s="187"/>
    </row>
    <row r="470" ht="12.75">
      <c r="I470" s="187"/>
    </row>
    <row r="471" ht="12.75">
      <c r="I471" s="187"/>
    </row>
    <row r="472" ht="12.75">
      <c r="I472" s="187"/>
    </row>
    <row r="473" ht="12.75">
      <c r="I473" s="187"/>
    </row>
    <row r="474" ht="12.75">
      <c r="I474" s="187"/>
    </row>
    <row r="475" ht="12.75">
      <c r="I475" s="187"/>
    </row>
    <row r="476" ht="12.75">
      <c r="I476" s="187"/>
    </row>
    <row r="477" ht="12.75">
      <c r="I477" s="187"/>
    </row>
    <row r="478" ht="12.75">
      <c r="I478" s="187"/>
    </row>
    <row r="479" ht="12.75">
      <c r="I479" s="187"/>
    </row>
    <row r="480" ht="12.75">
      <c r="I480" s="187"/>
    </row>
    <row r="481" ht="12.75">
      <c r="I481" s="187"/>
    </row>
    <row r="482" ht="12.75">
      <c r="I482" s="187"/>
    </row>
    <row r="483" ht="12.75">
      <c r="I483" s="187"/>
    </row>
    <row r="484" ht="12.75">
      <c r="I484" s="187"/>
    </row>
    <row r="485" ht="12.75">
      <c r="I485" s="187"/>
    </row>
    <row r="486" ht="12.75">
      <c r="I486" s="187"/>
    </row>
    <row r="487" ht="12.75">
      <c r="I487" s="187"/>
    </row>
    <row r="488" ht="12.75">
      <c r="I488" s="187"/>
    </row>
    <row r="489" ht="12.75">
      <c r="I489" s="187"/>
    </row>
    <row r="490" ht="12.75">
      <c r="I490" s="187"/>
    </row>
    <row r="491" ht="12.75">
      <c r="I491" s="187"/>
    </row>
    <row r="492" ht="12.75">
      <c r="I492" s="187"/>
    </row>
    <row r="493" ht="12.75">
      <c r="I493" s="187"/>
    </row>
    <row r="494" ht="12.75">
      <c r="I494" s="187"/>
    </row>
    <row r="495" ht="12.75">
      <c r="I495" s="187"/>
    </row>
    <row r="496" ht="12.75">
      <c r="I496" s="187"/>
    </row>
    <row r="497" ht="12.75">
      <c r="I497" s="187"/>
    </row>
    <row r="498" ht="12.75">
      <c r="I498" s="187"/>
    </row>
    <row r="499" ht="12.75">
      <c r="I499" s="187"/>
    </row>
    <row r="500" ht="12.75">
      <c r="I500" s="187"/>
    </row>
    <row r="501" ht="12.75">
      <c r="I501" s="187"/>
    </row>
    <row r="502" ht="12.75">
      <c r="I502" s="187"/>
    </row>
    <row r="503" ht="12.75">
      <c r="I503" s="187"/>
    </row>
    <row r="504" ht="12.75">
      <c r="I504" s="187"/>
    </row>
    <row r="505" ht="12.75">
      <c r="I505" s="187"/>
    </row>
    <row r="506" ht="12.75">
      <c r="I506" s="187"/>
    </row>
    <row r="507" ht="12.75">
      <c r="I507" s="187"/>
    </row>
    <row r="508" ht="12.75">
      <c r="I508" s="187"/>
    </row>
    <row r="509" ht="12.75">
      <c r="I509" s="187"/>
    </row>
    <row r="510" ht="12.75">
      <c r="I510" s="187"/>
    </row>
    <row r="511" ht="12.75">
      <c r="I511" s="187"/>
    </row>
    <row r="512" ht="12.75">
      <c r="I512" s="187"/>
    </row>
    <row r="513" ht="12.75">
      <c r="I513" s="187"/>
    </row>
    <row r="514" ht="12.75">
      <c r="I514" s="187"/>
    </row>
    <row r="515" ht="12.75">
      <c r="I515" s="187"/>
    </row>
    <row r="516" ht="12.75">
      <c r="I516" s="187"/>
    </row>
    <row r="517" ht="12.75">
      <c r="I517" s="187"/>
    </row>
    <row r="518" ht="12.75">
      <c r="I518" s="187"/>
    </row>
    <row r="519" ht="12.75">
      <c r="I519" s="187"/>
    </row>
    <row r="520" ht="12.75">
      <c r="I520" s="187"/>
    </row>
    <row r="521" ht="12.75">
      <c r="I521" s="187"/>
    </row>
    <row r="522" ht="12.75">
      <c r="I522" s="187"/>
    </row>
    <row r="523" ht="12.75">
      <c r="I523" s="187"/>
    </row>
    <row r="524" ht="12.75">
      <c r="I524" s="187"/>
    </row>
    <row r="525" ht="12.75">
      <c r="I525" s="187"/>
    </row>
    <row r="526" ht="12.75">
      <c r="I526" s="187"/>
    </row>
    <row r="527" ht="12.75">
      <c r="I527" s="187"/>
    </row>
    <row r="528" ht="12.75">
      <c r="I528" s="187"/>
    </row>
    <row r="529" ht="12.75">
      <c r="I529" s="187"/>
    </row>
    <row r="530" ht="12.75">
      <c r="I530" s="187"/>
    </row>
    <row r="531" ht="12.75">
      <c r="I531" s="187"/>
    </row>
    <row r="532" ht="12.75">
      <c r="I532" s="187"/>
    </row>
    <row r="533" ht="12.75">
      <c r="I533" s="187"/>
    </row>
    <row r="534" ht="12.75">
      <c r="I534" s="187"/>
    </row>
    <row r="535" ht="12.75">
      <c r="I535" s="187"/>
    </row>
    <row r="536" ht="12.75">
      <c r="I536" s="187"/>
    </row>
    <row r="537" ht="12.75">
      <c r="I537" s="187"/>
    </row>
    <row r="538" ht="12.75">
      <c r="I538" s="187"/>
    </row>
    <row r="539" ht="12.75">
      <c r="I539" s="187"/>
    </row>
    <row r="540" ht="12.75">
      <c r="I540" s="187"/>
    </row>
    <row r="541" ht="12.75">
      <c r="I541" s="187"/>
    </row>
    <row r="542" ht="12.75">
      <c r="I542" s="187"/>
    </row>
    <row r="543" ht="12.75">
      <c r="I543" s="187"/>
    </row>
    <row r="544" ht="12.75">
      <c r="I544" s="187"/>
    </row>
    <row r="545" ht="12.75">
      <c r="I545" s="187"/>
    </row>
    <row r="546" ht="12.75">
      <c r="I546" s="187"/>
    </row>
    <row r="547" ht="12.75">
      <c r="I547" s="187"/>
    </row>
    <row r="548" ht="12.75">
      <c r="I548" s="187"/>
    </row>
    <row r="549" ht="12.75">
      <c r="I549" s="187"/>
    </row>
    <row r="550" ht="12.75">
      <c r="I550" s="187"/>
    </row>
    <row r="551" ht="12.75">
      <c r="I551" s="187"/>
    </row>
    <row r="552" ht="12.75">
      <c r="I552" s="187"/>
    </row>
    <row r="553" ht="12.75">
      <c r="I553" s="187"/>
    </row>
    <row r="554" ht="12.75">
      <c r="I554" s="187"/>
    </row>
    <row r="555" ht="12.75">
      <c r="I555" s="187"/>
    </row>
    <row r="556" ht="12.75">
      <c r="I556" s="187"/>
    </row>
    <row r="557" ht="12.75">
      <c r="I557" s="187"/>
    </row>
    <row r="558" ht="12.75">
      <c r="I558" s="187"/>
    </row>
    <row r="559" ht="12.75">
      <c r="I559" s="187"/>
    </row>
    <row r="560" ht="12.75">
      <c r="I560" s="187"/>
    </row>
    <row r="561" ht="12.75">
      <c r="I561" s="187"/>
    </row>
    <row r="562" ht="12.75">
      <c r="I562" s="187"/>
    </row>
    <row r="563" ht="12.75">
      <c r="I563" s="187"/>
    </row>
    <row r="564" ht="12.75">
      <c r="I564" s="187"/>
    </row>
    <row r="565" ht="12.75">
      <c r="I565" s="187"/>
    </row>
    <row r="566" ht="12.75">
      <c r="I566" s="187"/>
    </row>
    <row r="567" ht="12.75">
      <c r="I567" s="187"/>
    </row>
    <row r="568" ht="12.75">
      <c r="I568" s="187"/>
    </row>
    <row r="569" ht="12.75">
      <c r="I569" s="187"/>
    </row>
    <row r="570" ht="12.75">
      <c r="I570" s="187"/>
    </row>
    <row r="571" ht="12.75">
      <c r="I571" s="187"/>
    </row>
    <row r="572" ht="12.75">
      <c r="I572" s="187"/>
    </row>
    <row r="573" ht="12.75">
      <c r="I573" s="187"/>
    </row>
    <row r="574" ht="12.75">
      <c r="I574" s="187"/>
    </row>
    <row r="575" ht="12.75">
      <c r="I575" s="187"/>
    </row>
    <row r="576" ht="12.75">
      <c r="I576" s="187"/>
    </row>
    <row r="577" ht="12.75">
      <c r="I577" s="187"/>
    </row>
    <row r="578" ht="12.75">
      <c r="I578" s="187"/>
    </row>
    <row r="579" ht="12.75">
      <c r="I579" s="187"/>
    </row>
    <row r="580" ht="12.75">
      <c r="I580" s="187"/>
    </row>
    <row r="581" ht="12.75">
      <c r="I581" s="187"/>
    </row>
    <row r="582" ht="12.75">
      <c r="I582" s="187"/>
    </row>
    <row r="583" ht="12.75">
      <c r="I583" s="187"/>
    </row>
    <row r="584" ht="12.75">
      <c r="I584" s="187"/>
    </row>
    <row r="585" ht="12.75">
      <c r="I585" s="187"/>
    </row>
    <row r="586" ht="12.75">
      <c r="I586" s="187"/>
    </row>
    <row r="587" ht="12.75">
      <c r="I587" s="187"/>
    </row>
    <row r="588" ht="12.75">
      <c r="I588" s="187"/>
    </row>
    <row r="589" ht="12.75">
      <c r="I589" s="187"/>
    </row>
    <row r="590" ht="12.75">
      <c r="I590" s="187"/>
    </row>
    <row r="591" ht="12.75">
      <c r="I591" s="187"/>
    </row>
    <row r="592" ht="12.75">
      <c r="I592" s="187"/>
    </row>
    <row r="593" ht="12.75">
      <c r="I593" s="187"/>
    </row>
    <row r="594" ht="12.75">
      <c r="I594" s="187"/>
    </row>
    <row r="595" ht="12.75">
      <c r="I595" s="187"/>
    </row>
    <row r="596" ht="12.75">
      <c r="I596" s="187"/>
    </row>
    <row r="597" ht="12.75">
      <c r="I597" s="187"/>
    </row>
    <row r="598" ht="12.75">
      <c r="I598" s="187"/>
    </row>
    <row r="599" ht="12.75">
      <c r="I599" s="187"/>
    </row>
    <row r="600" ht="12.75">
      <c r="I600" s="187"/>
    </row>
    <row r="601" ht="12.75">
      <c r="I601" s="187"/>
    </row>
    <row r="602" ht="12.75">
      <c r="I602" s="187"/>
    </row>
    <row r="603" ht="12.75">
      <c r="I603" s="187"/>
    </row>
    <row r="604" ht="12.75">
      <c r="I604" s="187"/>
    </row>
    <row r="605" ht="12.75">
      <c r="I605" s="187"/>
    </row>
    <row r="606" ht="12.75">
      <c r="I606" s="187"/>
    </row>
    <row r="607" ht="12.75">
      <c r="I607" s="187"/>
    </row>
    <row r="608" ht="12.75">
      <c r="I608" s="187"/>
    </row>
    <row r="609" ht="12.75">
      <c r="I609" s="187"/>
    </row>
    <row r="610" ht="12.75">
      <c r="I610" s="187"/>
    </row>
    <row r="611" ht="12.75">
      <c r="I611" s="187"/>
    </row>
    <row r="612" ht="12.75">
      <c r="I612" s="187"/>
    </row>
    <row r="613" ht="12.75">
      <c r="I613" s="187"/>
    </row>
    <row r="614" ht="12.75">
      <c r="I614" s="187"/>
    </row>
    <row r="615" ht="12.75">
      <c r="I615" s="187"/>
    </row>
    <row r="616" ht="12.75">
      <c r="I616" s="187"/>
    </row>
    <row r="617" ht="12.75">
      <c r="I617" s="187"/>
    </row>
    <row r="618" ht="12.75">
      <c r="I618" s="187"/>
    </row>
    <row r="619" ht="12.75">
      <c r="I619" s="187"/>
    </row>
    <row r="620" ht="12.75">
      <c r="I620" s="187"/>
    </row>
    <row r="621" ht="12.75">
      <c r="I621" s="187"/>
    </row>
    <row r="622" ht="12.75">
      <c r="I622" s="187"/>
    </row>
    <row r="623" ht="12.75">
      <c r="I623" s="187"/>
    </row>
    <row r="624" ht="12.75">
      <c r="I624" s="187"/>
    </row>
    <row r="625" ht="12.75">
      <c r="I625" s="187"/>
    </row>
    <row r="626" ht="12.75">
      <c r="I626" s="187"/>
    </row>
    <row r="627" ht="12.75">
      <c r="I627" s="187"/>
    </row>
    <row r="628" ht="12.75">
      <c r="I628" s="187"/>
    </row>
    <row r="629" ht="12.75">
      <c r="I629" s="187"/>
    </row>
    <row r="630" ht="12.75">
      <c r="I630" s="187"/>
    </row>
    <row r="631" ht="12.75">
      <c r="I631" s="187"/>
    </row>
    <row r="632" ht="12.75">
      <c r="I632" s="187"/>
    </row>
    <row r="633" ht="12.75">
      <c r="I633" s="187"/>
    </row>
    <row r="634" ht="12.75">
      <c r="I634" s="187"/>
    </row>
    <row r="635" ht="12.75">
      <c r="I635" s="187"/>
    </row>
    <row r="636" ht="12.75">
      <c r="I636" s="187"/>
    </row>
    <row r="637" ht="12.75">
      <c r="I637" s="187"/>
    </row>
    <row r="638" ht="12.75">
      <c r="I638" s="187"/>
    </row>
    <row r="639" ht="12.75">
      <c r="I639" s="187"/>
    </row>
    <row r="640" ht="12.75">
      <c r="I640" s="187"/>
    </row>
    <row r="641" ht="12.75">
      <c r="I641" s="187"/>
    </row>
    <row r="642" ht="12.75">
      <c r="I642" s="187"/>
    </row>
    <row r="643" ht="12.75">
      <c r="I643" s="187"/>
    </row>
    <row r="644" ht="12.75">
      <c r="I644" s="187"/>
    </row>
    <row r="645" ht="12.75">
      <c r="I645" s="187"/>
    </row>
    <row r="646" ht="12.75">
      <c r="I646" s="187"/>
    </row>
    <row r="647" ht="12.75">
      <c r="I647" s="187"/>
    </row>
    <row r="648" ht="12.75">
      <c r="I648" s="187"/>
    </row>
    <row r="649" ht="12.75">
      <c r="I649" s="187"/>
    </row>
    <row r="650" ht="12.75">
      <c r="I650" s="187"/>
    </row>
    <row r="651" ht="12.75">
      <c r="I651" s="187"/>
    </row>
    <row r="652" ht="12.75">
      <c r="I652" s="187"/>
    </row>
    <row r="653" ht="12.75">
      <c r="I653" s="187"/>
    </row>
    <row r="654" ht="12.75">
      <c r="I654" s="187"/>
    </row>
    <row r="655" ht="12.75">
      <c r="I655" s="187"/>
    </row>
    <row r="656" ht="12.75">
      <c r="I656" s="187"/>
    </row>
    <row r="657" ht="12.75">
      <c r="I657" s="187"/>
    </row>
    <row r="658" ht="12.75">
      <c r="I658" s="187"/>
    </row>
    <row r="659" ht="12.75">
      <c r="I659" s="187"/>
    </row>
    <row r="660" ht="12.75">
      <c r="I660" s="187"/>
    </row>
    <row r="661" ht="12.75">
      <c r="I661" s="187"/>
    </row>
    <row r="662" ht="12.75">
      <c r="I662" s="187"/>
    </row>
    <row r="663" ht="12.75">
      <c r="I663" s="187"/>
    </row>
    <row r="664" ht="12.75">
      <c r="I664" s="187"/>
    </row>
    <row r="665" ht="12.75">
      <c r="I665" s="187"/>
    </row>
    <row r="666" ht="12.75">
      <c r="I666" s="187"/>
    </row>
    <row r="667" ht="12.75">
      <c r="I667" s="187"/>
    </row>
    <row r="668" ht="12.75">
      <c r="I668" s="187"/>
    </row>
    <row r="669" ht="12.75">
      <c r="I669" s="187"/>
    </row>
    <row r="670" ht="12.75">
      <c r="I670" s="187"/>
    </row>
    <row r="671" ht="12.75">
      <c r="I671" s="187"/>
    </row>
    <row r="672" ht="12.75">
      <c r="I672" s="187"/>
    </row>
    <row r="673" ht="12.75">
      <c r="I673" s="187"/>
    </row>
    <row r="674" ht="12.75">
      <c r="I674" s="187"/>
    </row>
    <row r="675" ht="12.75">
      <c r="I675" s="187"/>
    </row>
    <row r="676" ht="12.75">
      <c r="I676" s="187"/>
    </row>
    <row r="677" ht="12.75">
      <c r="I677" s="187"/>
    </row>
    <row r="678" ht="12.75">
      <c r="I678" s="187"/>
    </row>
    <row r="679" ht="12.75">
      <c r="I679" s="187"/>
    </row>
    <row r="680" ht="12.75">
      <c r="I680" s="187"/>
    </row>
    <row r="681" ht="12.75">
      <c r="I681" s="187"/>
    </row>
    <row r="682" ht="12.75">
      <c r="I682" s="187"/>
    </row>
    <row r="683" ht="12.75">
      <c r="I683" s="187"/>
    </row>
    <row r="684" ht="12.75">
      <c r="I684" s="187"/>
    </row>
    <row r="685" ht="12.75">
      <c r="I685" s="187"/>
    </row>
    <row r="686" ht="12.75">
      <c r="I686" s="187"/>
    </row>
    <row r="687" ht="12.75">
      <c r="I687" s="187"/>
    </row>
    <row r="688" ht="12.75">
      <c r="I688" s="187"/>
    </row>
    <row r="689" ht="12.75">
      <c r="I689" s="187"/>
    </row>
    <row r="690" ht="12.75">
      <c r="I690" s="187"/>
    </row>
    <row r="691" ht="12.75">
      <c r="I691" s="187"/>
    </row>
    <row r="692" ht="12.75">
      <c r="I692" s="187"/>
    </row>
    <row r="693" ht="12.75">
      <c r="I693" s="187"/>
    </row>
    <row r="694" ht="12.75">
      <c r="I694" s="187"/>
    </row>
    <row r="695" ht="12.75">
      <c r="I695" s="187"/>
    </row>
    <row r="696" ht="12.75">
      <c r="I696" s="187"/>
    </row>
    <row r="697" ht="12.75">
      <c r="I697" s="187"/>
    </row>
    <row r="698" ht="12.75">
      <c r="I698" s="187"/>
    </row>
    <row r="699" ht="12.75">
      <c r="I699" s="187"/>
    </row>
    <row r="700" ht="12.75">
      <c r="I700" s="187"/>
    </row>
    <row r="701" ht="12.75">
      <c r="I701" s="187"/>
    </row>
    <row r="702" ht="12.75">
      <c r="I702" s="187"/>
    </row>
    <row r="703" ht="12.75">
      <c r="I703" s="187"/>
    </row>
    <row r="704" ht="12.75">
      <c r="I704" s="187"/>
    </row>
    <row r="705" ht="12.75">
      <c r="I705" s="187"/>
    </row>
    <row r="706" ht="12.75">
      <c r="I706" s="187"/>
    </row>
    <row r="707" ht="12.75">
      <c r="I707" s="187"/>
    </row>
    <row r="708" ht="12.75">
      <c r="I708" s="187"/>
    </row>
    <row r="709" ht="12.75">
      <c r="I709" s="187"/>
    </row>
    <row r="710" ht="12.75">
      <c r="I710" s="187"/>
    </row>
    <row r="711" ht="12.75">
      <c r="I711" s="187"/>
    </row>
    <row r="712" ht="12.75">
      <c r="I712" s="187"/>
    </row>
    <row r="713" ht="12.75">
      <c r="I713" s="187"/>
    </row>
    <row r="714" ht="12.75">
      <c r="I714" s="187"/>
    </row>
    <row r="715" ht="12.75">
      <c r="I715" s="187"/>
    </row>
    <row r="716" ht="12.75">
      <c r="I716" s="187"/>
    </row>
    <row r="717" ht="12.75">
      <c r="I717" s="187"/>
    </row>
    <row r="718" ht="12.75">
      <c r="I718" s="187"/>
    </row>
    <row r="719" ht="12.75">
      <c r="I719" s="187"/>
    </row>
    <row r="720" ht="12.75">
      <c r="I720" s="187"/>
    </row>
    <row r="721" ht="12.75">
      <c r="I721" s="187"/>
    </row>
    <row r="722" ht="12.75">
      <c r="I722" s="187"/>
    </row>
    <row r="723" ht="12.75">
      <c r="I723" s="187"/>
    </row>
    <row r="724" ht="12.75">
      <c r="I724" s="187"/>
    </row>
    <row r="725" ht="12.75">
      <c r="I725" s="187"/>
    </row>
    <row r="726" ht="12.75">
      <c r="I726" s="187"/>
    </row>
    <row r="727" ht="12.75">
      <c r="I727" s="187"/>
    </row>
    <row r="728" ht="12.75">
      <c r="I728" s="187"/>
    </row>
    <row r="729" ht="12.75">
      <c r="I729" s="187"/>
    </row>
    <row r="730" ht="12.75">
      <c r="I730" s="187"/>
    </row>
    <row r="731" ht="12.75">
      <c r="I731" s="187"/>
    </row>
    <row r="732" ht="12.75">
      <c r="I732" s="187"/>
    </row>
    <row r="733" ht="12.75">
      <c r="I733" s="187"/>
    </row>
    <row r="734" ht="12.75">
      <c r="I734" s="187"/>
    </row>
    <row r="735" ht="12.75">
      <c r="I735" s="187"/>
    </row>
    <row r="736" ht="12.75">
      <c r="I736" s="187"/>
    </row>
    <row r="737" ht="12.75">
      <c r="I737" s="187"/>
    </row>
    <row r="738" ht="12.75">
      <c r="I738" s="187"/>
    </row>
    <row r="739" ht="12.75">
      <c r="I739" s="187"/>
    </row>
    <row r="740" ht="12.75">
      <c r="I740" s="187"/>
    </row>
    <row r="741" ht="12.75">
      <c r="I741" s="187"/>
    </row>
    <row r="742" ht="12.75">
      <c r="I742" s="187"/>
    </row>
    <row r="743" ht="12.75">
      <c r="I743" s="187"/>
    </row>
    <row r="744" ht="12.75">
      <c r="I744" s="187"/>
    </row>
    <row r="745" ht="12.75">
      <c r="I745" s="187"/>
    </row>
    <row r="746" ht="12.75">
      <c r="I746" s="187"/>
    </row>
    <row r="747" ht="12.75">
      <c r="I747" s="187"/>
    </row>
    <row r="748" ht="12.75">
      <c r="I748" s="187"/>
    </row>
    <row r="749" ht="12.75">
      <c r="I749" s="187"/>
    </row>
    <row r="750" ht="12.75">
      <c r="I750" s="187"/>
    </row>
    <row r="751" ht="12.75">
      <c r="I751" s="187"/>
    </row>
    <row r="752" ht="12.75">
      <c r="I752" s="187"/>
    </row>
    <row r="753" ht="12.75">
      <c r="I753" s="187"/>
    </row>
    <row r="754" ht="12.75">
      <c r="I754" s="187"/>
    </row>
    <row r="755" ht="12.75">
      <c r="I755" s="187"/>
    </row>
    <row r="756" ht="12.75">
      <c r="I756" s="187"/>
    </row>
    <row r="757" ht="12.75">
      <c r="I757" s="187"/>
    </row>
    <row r="758" ht="12.75">
      <c r="I758" s="187"/>
    </row>
    <row r="759" ht="12.75">
      <c r="I759" s="187"/>
    </row>
    <row r="760" ht="12.75">
      <c r="I760" s="187"/>
    </row>
    <row r="761" ht="12.75">
      <c r="I761" s="187"/>
    </row>
    <row r="762" ht="12.75">
      <c r="I762" s="187"/>
    </row>
    <row r="763" ht="12.75">
      <c r="I763" s="187"/>
    </row>
    <row r="764" ht="12.75">
      <c r="I764" s="187"/>
    </row>
    <row r="765" ht="12.75">
      <c r="I765" s="187"/>
    </row>
    <row r="766" ht="12.75">
      <c r="I766" s="187"/>
    </row>
    <row r="767" ht="12.75">
      <c r="I767" s="187"/>
    </row>
    <row r="768" ht="12.75">
      <c r="I768" s="187"/>
    </row>
    <row r="769" ht="12.75">
      <c r="I769" s="187"/>
    </row>
    <row r="770" ht="12.75">
      <c r="I770" s="187"/>
    </row>
    <row r="771" ht="12.75">
      <c r="I771" s="187"/>
    </row>
    <row r="772" ht="12.75">
      <c r="I772" s="187"/>
    </row>
    <row r="773" ht="12.75">
      <c r="I773" s="187"/>
    </row>
    <row r="774" ht="12.75">
      <c r="I774" s="187"/>
    </row>
    <row r="775" ht="12.75">
      <c r="I775" s="187"/>
    </row>
    <row r="776" ht="12.75">
      <c r="I776" s="187"/>
    </row>
  </sheetData>
  <sheetProtection/>
  <mergeCells count="6">
    <mergeCell ref="F5:G5"/>
    <mergeCell ref="H5:I5"/>
    <mergeCell ref="A1:I1"/>
    <mergeCell ref="A2:I2"/>
    <mergeCell ref="H3:I3"/>
    <mergeCell ref="F4:I4"/>
  </mergeCells>
  <printOptions/>
  <pageMargins left="0.7" right="0.7" top="0.75" bottom="0.75" header="0.3" footer="0.3"/>
  <pageSetup fitToHeight="1" fitToWidth="1" horizontalDpi="600" verticalDpi="600" orientation="portrait" scale="9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4"/>
  <sheetViews>
    <sheetView zoomScalePageLayoutView="0" workbookViewId="0" topLeftCell="A1">
      <selection activeCell="A1" sqref="A1:S1"/>
    </sheetView>
  </sheetViews>
  <sheetFormatPr defaultColWidth="9.140625" defaultRowHeight="12.75"/>
  <cols>
    <col min="1" max="1" width="56.421875" style="40" bestFit="1" customWidth="1"/>
    <col min="2" max="5" width="8.421875" style="40" bestFit="1" customWidth="1"/>
    <col min="6" max="6" width="7.140625" style="40" bestFit="1" customWidth="1"/>
    <col min="7" max="7" width="7.00390625" style="40" bestFit="1" customWidth="1"/>
    <col min="8" max="8" width="7.140625" style="40" bestFit="1" customWidth="1"/>
    <col min="9" max="9" width="6.8515625" style="40" bestFit="1" customWidth="1"/>
    <col min="10" max="10" width="10.421875" style="40" bestFit="1" customWidth="1"/>
    <col min="11" max="11" width="45.00390625" style="40" customWidth="1"/>
    <col min="12" max="15" width="8.421875" style="40" bestFit="1" customWidth="1"/>
    <col min="16" max="16" width="8.421875" style="40" customWidth="1"/>
    <col min="17" max="17" width="6.8515625" style="40" customWidth="1"/>
    <col min="18" max="18" width="8.28125" style="40" customWidth="1"/>
    <col min="19" max="19" width="6.8515625" style="40" bestFit="1" customWidth="1"/>
    <col min="20" max="16384" width="9.140625" style="40" customWidth="1"/>
  </cols>
  <sheetData>
    <row r="1" spans="1:19" ht="12.75">
      <c r="A1" s="1743" t="s">
        <v>506</v>
      </c>
      <c r="B1" s="1743"/>
      <c r="C1" s="1743"/>
      <c r="D1" s="1743"/>
      <c r="E1" s="1743"/>
      <c r="F1" s="1743"/>
      <c r="G1" s="1743"/>
      <c r="H1" s="1743"/>
      <c r="I1" s="1743"/>
      <c r="J1" s="1743"/>
      <c r="K1" s="1743"/>
      <c r="L1" s="1743"/>
      <c r="M1" s="1743"/>
      <c r="N1" s="1743"/>
      <c r="O1" s="1743"/>
      <c r="P1" s="1743"/>
      <c r="Q1" s="1743"/>
      <c r="R1" s="1743"/>
      <c r="S1" s="1743"/>
    </row>
    <row r="2" spans="1:19" ht="15.75">
      <c r="A2" s="1742" t="s">
        <v>1110</v>
      </c>
      <c r="B2" s="1742"/>
      <c r="C2" s="1742"/>
      <c r="D2" s="1742"/>
      <c r="E2" s="1742"/>
      <c r="F2" s="1742"/>
      <c r="G2" s="1742"/>
      <c r="H2" s="1742"/>
      <c r="I2" s="1742"/>
      <c r="J2" s="1742"/>
      <c r="K2" s="1742"/>
      <c r="L2" s="1742"/>
      <c r="M2" s="1742"/>
      <c r="N2" s="1742"/>
      <c r="O2" s="1742"/>
      <c r="P2" s="1742"/>
      <c r="Q2" s="1742"/>
      <c r="R2" s="1742"/>
      <c r="S2" s="1742"/>
    </row>
    <row r="3" spans="1:19" ht="13.5" thickBot="1">
      <c r="A3" s="56"/>
      <c r="B3" s="56"/>
      <c r="C3" s="56"/>
      <c r="D3" s="56"/>
      <c r="E3" s="56"/>
      <c r="F3" s="56"/>
      <c r="G3" s="56"/>
      <c r="H3" s="1744" t="s">
        <v>231</v>
      </c>
      <c r="I3" s="1744"/>
      <c r="K3" s="56"/>
      <c r="L3" s="56"/>
      <c r="M3" s="56"/>
      <c r="N3" s="56"/>
      <c r="O3" s="56"/>
      <c r="P3" s="56"/>
      <c r="Q3" s="56"/>
      <c r="R3" s="1744" t="s">
        <v>231</v>
      </c>
      <c r="S3" s="1744"/>
    </row>
    <row r="4" spans="1:19" ht="13.5" thickTop="1">
      <c r="A4" s="534"/>
      <c r="B4" s="622">
        <v>2011</v>
      </c>
      <c r="C4" s="608">
        <v>2012</v>
      </c>
      <c r="D4" s="608">
        <v>2012</v>
      </c>
      <c r="E4" s="608">
        <v>2013</v>
      </c>
      <c r="F4" s="1736" t="s">
        <v>1511</v>
      </c>
      <c r="G4" s="1737"/>
      <c r="H4" s="1737"/>
      <c r="I4" s="1738"/>
      <c r="K4" s="534"/>
      <c r="L4" s="622">
        <v>2011</v>
      </c>
      <c r="M4" s="608">
        <v>2012</v>
      </c>
      <c r="N4" s="608">
        <v>2012</v>
      </c>
      <c r="O4" s="608">
        <v>2013</v>
      </c>
      <c r="P4" s="1736" t="s">
        <v>1502</v>
      </c>
      <c r="Q4" s="1737"/>
      <c r="R4" s="1737"/>
      <c r="S4" s="1738"/>
    </row>
    <row r="5" spans="1:19" ht="12.75">
      <c r="A5" s="623" t="s">
        <v>350</v>
      </c>
      <c r="B5" s="624" t="s">
        <v>729</v>
      </c>
      <c r="C5" s="610" t="s">
        <v>598</v>
      </c>
      <c r="D5" s="610" t="s">
        <v>453</v>
      </c>
      <c r="E5" s="610" t="s">
        <v>1501</v>
      </c>
      <c r="F5" s="1739" t="s">
        <v>471</v>
      </c>
      <c r="G5" s="1740"/>
      <c r="H5" s="1739" t="s">
        <v>317</v>
      </c>
      <c r="I5" s="1741"/>
      <c r="K5" s="623" t="s">
        <v>350</v>
      </c>
      <c r="L5" s="624" t="s">
        <v>729</v>
      </c>
      <c r="M5" s="610" t="s">
        <v>598</v>
      </c>
      <c r="N5" s="610" t="s">
        <v>453</v>
      </c>
      <c r="O5" s="610" t="s">
        <v>1501</v>
      </c>
      <c r="P5" s="1739" t="s">
        <v>471</v>
      </c>
      <c r="Q5" s="1740"/>
      <c r="R5" s="1739" t="s">
        <v>317</v>
      </c>
      <c r="S5" s="1741"/>
    </row>
    <row r="6" spans="1:19" ht="12.75">
      <c r="A6" s="625"/>
      <c r="B6" s="626"/>
      <c r="C6" s="511"/>
      <c r="D6" s="511"/>
      <c r="E6" s="511"/>
      <c r="F6" s="511" t="s">
        <v>436</v>
      </c>
      <c r="G6" s="511" t="s">
        <v>454</v>
      </c>
      <c r="H6" s="511" t="s">
        <v>436</v>
      </c>
      <c r="I6" s="512" t="s">
        <v>454</v>
      </c>
      <c r="K6" s="625"/>
      <c r="L6" s="626"/>
      <c r="M6" s="511"/>
      <c r="N6" s="511"/>
      <c r="O6" s="511"/>
      <c r="P6" s="511" t="s">
        <v>436</v>
      </c>
      <c r="Q6" s="511" t="s">
        <v>454</v>
      </c>
      <c r="R6" s="511" t="s">
        <v>436</v>
      </c>
      <c r="S6" s="512" t="s">
        <v>454</v>
      </c>
    </row>
    <row r="7" spans="1:19" s="56" customFormat="1" ht="12.75">
      <c r="A7" s="146" t="s">
        <v>1070</v>
      </c>
      <c r="B7" s="1100">
        <v>18278.48467097</v>
      </c>
      <c r="C7" s="1098">
        <v>25603.792340539996</v>
      </c>
      <c r="D7" s="1098">
        <v>28794.08333632381</v>
      </c>
      <c r="E7" s="1098">
        <v>36818.5455559798</v>
      </c>
      <c r="F7" s="1098">
        <v>7325.3076695699965</v>
      </c>
      <c r="G7" s="1098">
        <v>40.07612119621762</v>
      </c>
      <c r="H7" s="1098">
        <v>8024.46221965599</v>
      </c>
      <c r="I7" s="1101">
        <v>27.868441325003428</v>
      </c>
      <c r="J7" s="75"/>
      <c r="K7" s="832" t="s">
        <v>1092</v>
      </c>
      <c r="L7" s="1111">
        <v>17543.01106912</v>
      </c>
      <c r="M7" s="1109">
        <v>17389.756985588003</v>
      </c>
      <c r="N7" s="1109">
        <v>17493.73130175474</v>
      </c>
      <c r="O7" s="1109">
        <v>18406.624158887902</v>
      </c>
      <c r="P7" s="1109">
        <v>-153.254083531996</v>
      </c>
      <c r="Q7" s="1109">
        <v>-0.8735905308853209</v>
      </c>
      <c r="R7" s="1109">
        <v>912.8928571331635</v>
      </c>
      <c r="S7" s="1114">
        <v>5.2183999021500584</v>
      </c>
    </row>
    <row r="8" spans="1:19" s="36" customFormat="1" ht="12.75">
      <c r="A8" s="147" t="s">
        <v>360</v>
      </c>
      <c r="B8" s="1107">
        <v>2048.67468898</v>
      </c>
      <c r="C8" s="1105">
        <v>2581.9801526699994</v>
      </c>
      <c r="D8" s="1105">
        <v>2797.9137915141005</v>
      </c>
      <c r="E8" s="1105">
        <v>6132.9028225186</v>
      </c>
      <c r="F8" s="1099">
        <v>533.3054636899992</v>
      </c>
      <c r="G8" s="1099">
        <v>26.031730003728548</v>
      </c>
      <c r="H8" s="1099">
        <v>3334.9890310045</v>
      </c>
      <c r="I8" s="1102">
        <v>119.19556067521864</v>
      </c>
      <c r="J8" s="38"/>
      <c r="K8" s="147" t="s">
        <v>1093</v>
      </c>
      <c r="L8" s="1118">
        <v>11829.07816704</v>
      </c>
      <c r="M8" s="1116">
        <v>11316.02408093</v>
      </c>
      <c r="N8" s="1116">
        <v>11594.3432973572</v>
      </c>
      <c r="O8" s="1116">
        <v>10716.3665517529</v>
      </c>
      <c r="P8" s="1110">
        <v>-513.0540861099998</v>
      </c>
      <c r="Q8" s="1110">
        <v>-4.337227963710226</v>
      </c>
      <c r="R8" s="1110">
        <v>-877.9767456042991</v>
      </c>
      <c r="S8" s="1113">
        <v>-7.572457732939683</v>
      </c>
    </row>
    <row r="9" spans="1:19" s="36" customFormat="1" ht="12.75">
      <c r="A9" s="147" t="s">
        <v>361</v>
      </c>
      <c r="B9" s="1104">
        <v>1310.96642236</v>
      </c>
      <c r="C9" s="1099">
        <v>1529.88489104</v>
      </c>
      <c r="D9" s="1099">
        <v>1757.2036578750005</v>
      </c>
      <c r="E9" s="1099">
        <v>2017.8536012209</v>
      </c>
      <c r="F9" s="1104">
        <v>218.91846867999993</v>
      </c>
      <c r="G9" s="1099">
        <v>16.699014173521178</v>
      </c>
      <c r="H9" s="1099">
        <v>260.6499433458994</v>
      </c>
      <c r="I9" s="1102">
        <v>14.833223353353661</v>
      </c>
      <c r="K9" s="147" t="s">
        <v>828</v>
      </c>
      <c r="L9" s="1115">
        <v>109.24748722</v>
      </c>
      <c r="M9" s="1110">
        <v>81.27708095999999</v>
      </c>
      <c r="N9" s="1110">
        <v>87.867018306</v>
      </c>
      <c r="O9" s="1110">
        <v>98.070196753</v>
      </c>
      <c r="P9" s="1115">
        <v>-27.970406260000004</v>
      </c>
      <c r="Q9" s="1110">
        <v>-25.60279139754845</v>
      </c>
      <c r="R9" s="1110">
        <v>10.203178446999999</v>
      </c>
      <c r="S9" s="1113">
        <v>11.612068605158614</v>
      </c>
    </row>
    <row r="10" spans="1:19" s="36" customFormat="1" ht="12.75">
      <c r="A10" s="147" t="s">
        <v>362</v>
      </c>
      <c r="B10" s="1104">
        <v>2081.8060426300003</v>
      </c>
      <c r="C10" s="1099">
        <v>3485.0191150199994</v>
      </c>
      <c r="D10" s="1099">
        <v>4382.5101739421</v>
      </c>
      <c r="E10" s="1099">
        <v>11651.076864711102</v>
      </c>
      <c r="F10" s="1104">
        <v>1403.213072389999</v>
      </c>
      <c r="G10" s="1099">
        <v>67.40364105280831</v>
      </c>
      <c r="H10" s="1099">
        <v>7268.566690769002</v>
      </c>
      <c r="I10" s="1102">
        <v>165.853960453693</v>
      </c>
      <c r="K10" s="147" t="s">
        <v>1094</v>
      </c>
      <c r="L10" s="1115">
        <v>3709.3670420799995</v>
      </c>
      <c r="M10" s="1110">
        <v>4226.106192638001</v>
      </c>
      <c r="N10" s="1110">
        <v>3866.2562353819994</v>
      </c>
      <c r="O10" s="1110">
        <v>5137.6175190760005</v>
      </c>
      <c r="P10" s="1115">
        <v>516.7391505580013</v>
      </c>
      <c r="Q10" s="1110">
        <v>13.930655680497006</v>
      </c>
      <c r="R10" s="1110">
        <v>1271.361283694001</v>
      </c>
      <c r="S10" s="1113">
        <v>32.88352365420463</v>
      </c>
    </row>
    <row r="11" spans="1:19" s="36" customFormat="1" ht="12.75">
      <c r="A11" s="147" t="s">
        <v>1071</v>
      </c>
      <c r="B11" s="1104">
        <v>193.55895646999997</v>
      </c>
      <c r="C11" s="1099">
        <v>257.31468868999997</v>
      </c>
      <c r="D11" s="1099">
        <v>258.713175423</v>
      </c>
      <c r="E11" s="1099">
        <v>445.19193212799996</v>
      </c>
      <c r="F11" s="1104">
        <v>63.75573222</v>
      </c>
      <c r="G11" s="1099">
        <v>32.938662918386626</v>
      </c>
      <c r="H11" s="1099">
        <v>186.47875670499997</v>
      </c>
      <c r="I11" s="1102">
        <v>72.07934284757795</v>
      </c>
      <c r="K11" s="147" t="s">
        <v>394</v>
      </c>
      <c r="L11" s="1119">
        <v>1895.3179948800002</v>
      </c>
      <c r="M11" s="1117">
        <v>1766.3496310600003</v>
      </c>
      <c r="N11" s="1117">
        <v>1945.2647507095403</v>
      </c>
      <c r="O11" s="1117">
        <v>2454.5698913060005</v>
      </c>
      <c r="P11" s="1110">
        <v>-128.96836381999992</v>
      </c>
      <c r="Q11" s="1110">
        <v>-6.804576549602453</v>
      </c>
      <c r="R11" s="1110">
        <v>509.3051405964602</v>
      </c>
      <c r="S11" s="1113">
        <v>26.181790443212925</v>
      </c>
    </row>
    <row r="12" spans="1:19" s="36" customFormat="1" ht="12.75">
      <c r="A12" s="147" t="s">
        <v>1072</v>
      </c>
      <c r="B12" s="1108">
        <v>12643.47895323</v>
      </c>
      <c r="C12" s="1106">
        <v>17749.59349312</v>
      </c>
      <c r="D12" s="1106">
        <v>19597.7425375696</v>
      </c>
      <c r="E12" s="1106">
        <v>16571.5203354012</v>
      </c>
      <c r="F12" s="1099">
        <v>5106.114539889999</v>
      </c>
      <c r="G12" s="1099">
        <v>40.385360380463574</v>
      </c>
      <c r="H12" s="1099">
        <v>-3026.2222021683992</v>
      </c>
      <c r="I12" s="1102">
        <v>-15.441687716669502</v>
      </c>
      <c r="K12" s="146" t="s">
        <v>1095</v>
      </c>
      <c r="L12" s="1111">
        <v>32198.03019216</v>
      </c>
      <c r="M12" s="1109">
        <v>34699.61406794003</v>
      </c>
      <c r="N12" s="1109">
        <v>36089.8500807535</v>
      </c>
      <c r="O12" s="1109">
        <v>42947.0945373014</v>
      </c>
      <c r="P12" s="1109">
        <v>2501.5838757800266</v>
      </c>
      <c r="Q12" s="1109">
        <v>7.769369308775744</v>
      </c>
      <c r="R12" s="1109">
        <v>6857.2444565478945</v>
      </c>
      <c r="S12" s="1114">
        <v>19.000479196240335</v>
      </c>
    </row>
    <row r="13" spans="1:19" s="56" customFormat="1" ht="12.75">
      <c r="A13" s="146" t="s">
        <v>1073</v>
      </c>
      <c r="B13" s="1100">
        <v>2680.2969866900003</v>
      </c>
      <c r="C13" s="1098">
        <v>3508.71618978</v>
      </c>
      <c r="D13" s="1098">
        <v>2712.5788700635994</v>
      </c>
      <c r="E13" s="1098">
        <v>4182.7578220816995</v>
      </c>
      <c r="F13" s="1098">
        <v>828.4192030899999</v>
      </c>
      <c r="G13" s="1098">
        <v>30.90773922456429</v>
      </c>
      <c r="H13" s="1098">
        <v>1470.1789520181</v>
      </c>
      <c r="I13" s="1101">
        <v>54.1985697906594</v>
      </c>
      <c r="K13" s="833" t="s">
        <v>1096</v>
      </c>
      <c r="L13" s="1118">
        <v>8721.984791299998</v>
      </c>
      <c r="M13" s="1116">
        <v>8121.97102247</v>
      </c>
      <c r="N13" s="1116">
        <v>7931.5543567268005</v>
      </c>
      <c r="O13" s="1116">
        <v>9144.7763611908</v>
      </c>
      <c r="P13" s="1110">
        <v>-600.0137688299974</v>
      </c>
      <c r="Q13" s="1110">
        <v>-6.879326015662157</v>
      </c>
      <c r="R13" s="1110">
        <v>1213.222004463999</v>
      </c>
      <c r="S13" s="1113">
        <v>15.296144360847224</v>
      </c>
    </row>
    <row r="14" spans="1:19" s="36" customFormat="1" ht="12.75">
      <c r="A14" s="147" t="s">
        <v>1074</v>
      </c>
      <c r="B14" s="1107">
        <v>1100.88494977</v>
      </c>
      <c r="C14" s="1105">
        <v>1738.0354529600002</v>
      </c>
      <c r="D14" s="1105">
        <v>891.0235563995999</v>
      </c>
      <c r="E14" s="1105">
        <v>2183.6250147957</v>
      </c>
      <c r="F14" s="1099">
        <v>637.1505031900001</v>
      </c>
      <c r="G14" s="1099">
        <v>57.87621161712815</v>
      </c>
      <c r="H14" s="1099">
        <v>1292.6014583961</v>
      </c>
      <c r="I14" s="1102">
        <v>145.06928005575682</v>
      </c>
      <c r="K14" s="147" t="s">
        <v>1097</v>
      </c>
      <c r="L14" s="1115">
        <v>6072.6427103</v>
      </c>
      <c r="M14" s="1110">
        <v>5687.7844459200005</v>
      </c>
      <c r="N14" s="1110">
        <v>5777.211207737701</v>
      </c>
      <c r="O14" s="1110">
        <v>6042.5280000782</v>
      </c>
      <c r="P14" s="1115">
        <v>-384.8582643799991</v>
      </c>
      <c r="Q14" s="1110">
        <v>-6.337574639904781</v>
      </c>
      <c r="R14" s="1110">
        <v>265.316792340499</v>
      </c>
      <c r="S14" s="1113">
        <v>4.592471744587548</v>
      </c>
    </row>
    <row r="15" spans="1:19" s="36" customFormat="1" ht="12.75">
      <c r="A15" s="147" t="s">
        <v>363</v>
      </c>
      <c r="B15" s="1104">
        <v>106.13046679999998</v>
      </c>
      <c r="C15" s="1099">
        <v>112.74381953999999</v>
      </c>
      <c r="D15" s="1099">
        <v>110.90624482899997</v>
      </c>
      <c r="E15" s="1099">
        <v>200.87244230000002</v>
      </c>
      <c r="F15" s="1104">
        <v>6.6133527400000105</v>
      </c>
      <c r="G15" s="1099">
        <v>6.231342365112457</v>
      </c>
      <c r="H15" s="1099">
        <v>89.96619747100004</v>
      </c>
      <c r="I15" s="1102">
        <v>81.11914492255491</v>
      </c>
      <c r="K15" s="147" t="s">
        <v>829</v>
      </c>
      <c r="L15" s="1115">
        <v>0</v>
      </c>
      <c r="M15" s="1110">
        <v>0</v>
      </c>
      <c r="N15" s="1110">
        <v>0</v>
      </c>
      <c r="O15" s="1110">
        <v>0</v>
      </c>
      <c r="P15" s="1115">
        <v>0</v>
      </c>
      <c r="Q15" s="1552" t="e">
        <v>#DIV/0!</v>
      </c>
      <c r="R15" s="1553">
        <v>0</v>
      </c>
      <c r="S15" s="1554" t="e">
        <v>#DIV/0!</v>
      </c>
    </row>
    <row r="16" spans="1:19" s="36" customFormat="1" ht="12.75">
      <c r="A16" s="147" t="s">
        <v>364</v>
      </c>
      <c r="B16" s="1104">
        <v>215.94988650000002</v>
      </c>
      <c r="C16" s="1099">
        <v>142.33333397</v>
      </c>
      <c r="D16" s="1099">
        <v>193.71553791</v>
      </c>
      <c r="E16" s="1099">
        <v>240.63908744999998</v>
      </c>
      <c r="F16" s="1104">
        <v>-73.61655253</v>
      </c>
      <c r="G16" s="1099">
        <v>-34.089646317086626</v>
      </c>
      <c r="H16" s="1099">
        <v>46.92354953999998</v>
      </c>
      <c r="I16" s="1102">
        <v>24.22291471621683</v>
      </c>
      <c r="K16" s="147" t="s">
        <v>830</v>
      </c>
      <c r="L16" s="1115">
        <v>0</v>
      </c>
      <c r="M16" s="1110">
        <v>0</v>
      </c>
      <c r="N16" s="1110">
        <v>0</v>
      </c>
      <c r="O16" s="1110">
        <v>0</v>
      </c>
      <c r="P16" s="1115">
        <v>0</v>
      </c>
      <c r="Q16" s="1552" t="e">
        <v>#DIV/0!</v>
      </c>
      <c r="R16" s="1553">
        <v>0</v>
      </c>
      <c r="S16" s="1554" t="e">
        <v>#DIV/0!</v>
      </c>
    </row>
    <row r="17" spans="1:19" s="36" customFormat="1" ht="12.75">
      <c r="A17" s="147" t="s">
        <v>365</v>
      </c>
      <c r="B17" s="1104">
        <v>18.951999999999998</v>
      </c>
      <c r="C17" s="1099">
        <v>6.879622</v>
      </c>
      <c r="D17" s="1099">
        <v>2.8245818439999995</v>
      </c>
      <c r="E17" s="1099">
        <v>5.939464765999999</v>
      </c>
      <c r="F17" s="1104">
        <v>-12.072377999999997</v>
      </c>
      <c r="G17" s="1099">
        <v>-63.699757281553396</v>
      </c>
      <c r="H17" s="1099">
        <v>3.114882921999999</v>
      </c>
      <c r="I17" s="1102">
        <v>110.27766565223307</v>
      </c>
      <c r="J17" s="38"/>
      <c r="K17" s="147" t="s">
        <v>831</v>
      </c>
      <c r="L17" s="1115">
        <v>6665.300606050004</v>
      </c>
      <c r="M17" s="1110">
        <v>10523.629137290029</v>
      </c>
      <c r="N17" s="1110">
        <v>12333.686117361</v>
      </c>
      <c r="O17" s="1110">
        <v>17561.621272328004</v>
      </c>
      <c r="P17" s="1115">
        <v>3858.328531240025</v>
      </c>
      <c r="Q17" s="1553">
        <v>57.88678949810413</v>
      </c>
      <c r="R17" s="1553">
        <v>5227.935154967005</v>
      </c>
      <c r="S17" s="1555">
        <v>42.38745096332652</v>
      </c>
    </row>
    <row r="18" spans="1:19" s="36" customFormat="1" ht="12.75">
      <c r="A18" s="147" t="s">
        <v>366</v>
      </c>
      <c r="B18" s="1104">
        <v>13.894052850000001</v>
      </c>
      <c r="C18" s="1099">
        <v>6.3908879999999995</v>
      </c>
      <c r="D18" s="1099">
        <v>18.571079188000002</v>
      </c>
      <c r="E18" s="1099">
        <v>8.661521366</v>
      </c>
      <c r="F18" s="1104">
        <v>-7.503164850000002</v>
      </c>
      <c r="G18" s="1099">
        <v>-54.002708432190836</v>
      </c>
      <c r="H18" s="1099">
        <v>-9.909557822000002</v>
      </c>
      <c r="I18" s="1102">
        <v>-53.360161365329915</v>
      </c>
      <c r="K18" s="147" t="s">
        <v>1098</v>
      </c>
      <c r="L18" s="1115">
        <v>1436.6316319500002</v>
      </c>
      <c r="M18" s="1110">
        <v>1639.1551080499999</v>
      </c>
      <c r="N18" s="1110">
        <v>1807.0050915900003</v>
      </c>
      <c r="O18" s="1110">
        <v>2285.5413924400004</v>
      </c>
      <c r="P18" s="1115">
        <v>202.5234760999997</v>
      </c>
      <c r="Q18" s="1553">
        <v>14.097105451110394</v>
      </c>
      <c r="R18" s="1553">
        <v>478.5363008500001</v>
      </c>
      <c r="S18" s="1555">
        <v>26.4822884604565</v>
      </c>
    </row>
    <row r="19" spans="1:19" s="36" customFormat="1" ht="12.75">
      <c r="A19" s="147" t="s">
        <v>1075</v>
      </c>
      <c r="B19" s="1104">
        <v>608.9813856900001</v>
      </c>
      <c r="C19" s="1099">
        <v>908.93534701</v>
      </c>
      <c r="D19" s="1099">
        <v>959.11705672</v>
      </c>
      <c r="E19" s="1099">
        <v>626.1343250799999</v>
      </c>
      <c r="F19" s="1104">
        <v>299.95396131999985</v>
      </c>
      <c r="G19" s="1099">
        <v>49.25502952444763</v>
      </c>
      <c r="H19" s="1099">
        <v>-332.9827316400001</v>
      </c>
      <c r="I19" s="1102">
        <v>-34.717632150004555</v>
      </c>
      <c r="K19" s="147" t="s">
        <v>832</v>
      </c>
      <c r="L19" s="1119">
        <v>9301.47013946</v>
      </c>
      <c r="M19" s="1117">
        <v>8727.074344209997</v>
      </c>
      <c r="N19" s="1117">
        <v>8240.393307338</v>
      </c>
      <c r="O19" s="1117">
        <v>7912.627511264399</v>
      </c>
      <c r="P19" s="1110">
        <v>-574.3957952500023</v>
      </c>
      <c r="Q19" s="1553">
        <v>-6.175322681661041</v>
      </c>
      <c r="R19" s="1553">
        <v>-327.76579607360054</v>
      </c>
      <c r="S19" s="1555">
        <v>-3.977550389272414</v>
      </c>
    </row>
    <row r="20" spans="1:19" s="36" customFormat="1" ht="12.75">
      <c r="A20" s="147" t="s">
        <v>367</v>
      </c>
      <c r="B20" s="1108">
        <v>615.5046824100001</v>
      </c>
      <c r="C20" s="1106">
        <v>593.3977263</v>
      </c>
      <c r="D20" s="1106">
        <v>536.4208131729999</v>
      </c>
      <c r="E20" s="1106">
        <v>916.8859663239999</v>
      </c>
      <c r="F20" s="1099">
        <v>-22.106956110000056</v>
      </c>
      <c r="G20" s="1099">
        <v>-3.591679599160899</v>
      </c>
      <c r="H20" s="1099">
        <v>380.465153151</v>
      </c>
      <c r="I20" s="1102">
        <v>70.9266202592883</v>
      </c>
      <c r="J20" s="38"/>
      <c r="K20" s="146" t="s">
        <v>1099</v>
      </c>
      <c r="L20" s="1111">
        <v>140631.75953792</v>
      </c>
      <c r="M20" s="1109">
        <v>153289.31961579222</v>
      </c>
      <c r="N20" s="1109">
        <v>161394.038125072</v>
      </c>
      <c r="O20" s="1109">
        <v>190957.2737389279</v>
      </c>
      <c r="P20" s="1109">
        <v>12657.560077872215</v>
      </c>
      <c r="Q20" s="1556">
        <v>9.000498976519756</v>
      </c>
      <c r="R20" s="1556">
        <v>29563.23561385591</v>
      </c>
      <c r="S20" s="1557">
        <v>18.31742730852669</v>
      </c>
    </row>
    <row r="21" spans="1:19" s="56" customFormat="1" ht="12.75">
      <c r="A21" s="146" t="s">
        <v>1076</v>
      </c>
      <c r="B21" s="1100">
        <v>129075.793168187</v>
      </c>
      <c r="C21" s="1098">
        <v>146937.9144374414</v>
      </c>
      <c r="D21" s="1098">
        <v>156363.12800087096</v>
      </c>
      <c r="E21" s="1098">
        <v>184015.74373941575</v>
      </c>
      <c r="F21" s="1098">
        <v>17862.121269254392</v>
      </c>
      <c r="G21" s="1098">
        <v>13.838474923008901</v>
      </c>
      <c r="H21" s="1098">
        <v>27652.615738544788</v>
      </c>
      <c r="I21" s="1101">
        <v>17.684869887222234</v>
      </c>
      <c r="J21" s="75"/>
      <c r="K21" s="833" t="s">
        <v>395</v>
      </c>
      <c r="L21" s="1118">
        <v>47082.55592642001</v>
      </c>
      <c r="M21" s="1116">
        <v>51208.091601256</v>
      </c>
      <c r="N21" s="1116">
        <v>53412.227971099914</v>
      </c>
      <c r="O21" s="1116">
        <v>57504.402276996414</v>
      </c>
      <c r="P21" s="1110">
        <v>4125.5356748359845</v>
      </c>
      <c r="Q21" s="1553">
        <v>8.762344341040695</v>
      </c>
      <c r="R21" s="1553">
        <v>4092.1743058965003</v>
      </c>
      <c r="S21" s="1555">
        <v>7.6614933720995095</v>
      </c>
    </row>
    <row r="22" spans="1:19" s="36" customFormat="1" ht="12.75">
      <c r="A22" s="147" t="s">
        <v>1077</v>
      </c>
      <c r="B22" s="1107">
        <v>24937.675669005</v>
      </c>
      <c r="C22" s="1105">
        <v>20927.210965791055</v>
      </c>
      <c r="D22" s="1105">
        <v>26165.742723215895</v>
      </c>
      <c r="E22" s="1105">
        <v>31048.162861054607</v>
      </c>
      <c r="F22" s="1099">
        <v>-4010.4647032139437</v>
      </c>
      <c r="G22" s="1099">
        <v>-16.081950685558656</v>
      </c>
      <c r="H22" s="1099">
        <v>4882.4201378387115</v>
      </c>
      <c r="I22" s="1102">
        <v>18.659589332072432</v>
      </c>
      <c r="J22" s="38"/>
      <c r="K22" s="147" t="s">
        <v>396</v>
      </c>
      <c r="L22" s="1115">
        <v>18937.423893760002</v>
      </c>
      <c r="M22" s="1110">
        <v>22142.085982190005</v>
      </c>
      <c r="N22" s="1110">
        <v>23601.874179043803</v>
      </c>
      <c r="O22" s="1110">
        <v>29642.6447835556</v>
      </c>
      <c r="P22" s="1115">
        <v>3204.6620884300028</v>
      </c>
      <c r="Q22" s="1553">
        <v>16.922376065553237</v>
      </c>
      <c r="R22" s="1553">
        <v>6040.770604511796</v>
      </c>
      <c r="S22" s="1555">
        <v>25.5944530450697</v>
      </c>
    </row>
    <row r="23" spans="1:19" s="36" customFormat="1" ht="12.75">
      <c r="A23" s="147" t="s">
        <v>827</v>
      </c>
      <c r="B23" s="1104">
        <v>6556.286642450001</v>
      </c>
      <c r="C23" s="1099">
        <v>7698.46297168</v>
      </c>
      <c r="D23" s="1099">
        <v>7896.8005088271</v>
      </c>
      <c r="E23" s="1099">
        <v>9080.054430725102</v>
      </c>
      <c r="F23" s="1104">
        <v>1142.1763292299993</v>
      </c>
      <c r="G23" s="1099">
        <v>17.42108592133157</v>
      </c>
      <c r="H23" s="1099">
        <v>1183.2539218980019</v>
      </c>
      <c r="I23" s="1102">
        <v>14.983966235127152</v>
      </c>
      <c r="K23" s="147" t="s">
        <v>397</v>
      </c>
      <c r="L23" s="1115">
        <v>10127.025780179998</v>
      </c>
      <c r="M23" s="1110">
        <v>10810.540409632496</v>
      </c>
      <c r="N23" s="1110">
        <v>11432.505049190004</v>
      </c>
      <c r="O23" s="1110">
        <v>14608.717725624</v>
      </c>
      <c r="P23" s="1115">
        <v>683.5146294524984</v>
      </c>
      <c r="Q23" s="1553">
        <v>6.749411370021709</v>
      </c>
      <c r="R23" s="1553">
        <v>3176.2126764339955</v>
      </c>
      <c r="S23" s="1555">
        <v>27.7822984793611</v>
      </c>
    </row>
    <row r="24" spans="1:19" s="36" customFormat="1" ht="12.75">
      <c r="A24" s="147" t="s">
        <v>1078</v>
      </c>
      <c r="B24" s="1104">
        <v>4124.751072570001</v>
      </c>
      <c r="C24" s="1099">
        <v>4810.43381995</v>
      </c>
      <c r="D24" s="1099">
        <v>4753.383164016962</v>
      </c>
      <c r="E24" s="1099">
        <v>7783.492583494162</v>
      </c>
      <c r="F24" s="1104">
        <v>685.6827473799985</v>
      </c>
      <c r="G24" s="1099">
        <v>16.623615227106818</v>
      </c>
      <c r="H24" s="1099">
        <v>3030.1094194772004</v>
      </c>
      <c r="I24" s="1103">
        <v>63.746374212268066</v>
      </c>
      <c r="K24" s="147" t="s">
        <v>398</v>
      </c>
      <c r="L24" s="1115">
        <v>46968.46331795001</v>
      </c>
      <c r="M24" s="1110">
        <v>48733.5315561475</v>
      </c>
      <c r="N24" s="1110">
        <v>52454.424719779294</v>
      </c>
      <c r="O24" s="1110">
        <v>62435.971860231824</v>
      </c>
      <c r="P24" s="1115">
        <v>1765.0682381974912</v>
      </c>
      <c r="Q24" s="1553">
        <v>3.757985919720163</v>
      </c>
      <c r="R24" s="1553">
        <v>9981.54714045253</v>
      </c>
      <c r="S24" s="1555">
        <v>19.028989820736193</v>
      </c>
    </row>
    <row r="25" spans="1:19" s="36" customFormat="1" ht="12.75">
      <c r="A25" s="147" t="s">
        <v>368</v>
      </c>
      <c r="B25" s="1104">
        <v>2454.1189634099997</v>
      </c>
      <c r="C25" s="1099">
        <v>3507.505753690001</v>
      </c>
      <c r="D25" s="1099">
        <v>3382.135572129759</v>
      </c>
      <c r="E25" s="1099">
        <v>4182.11821413396</v>
      </c>
      <c r="F25" s="1104">
        <v>1053.3867902800012</v>
      </c>
      <c r="G25" s="1099">
        <v>42.923216273766926</v>
      </c>
      <c r="H25" s="1099">
        <v>799.9826420042004</v>
      </c>
      <c r="I25" s="1102">
        <v>23.65318080671866</v>
      </c>
      <c r="K25" s="147" t="s">
        <v>399</v>
      </c>
      <c r="L25" s="1115">
        <v>16135.673341230002</v>
      </c>
      <c r="M25" s="1110">
        <v>18843.727629088004</v>
      </c>
      <c r="N25" s="1110">
        <v>18971.735453358004</v>
      </c>
      <c r="O25" s="1110">
        <v>25451.691050210124</v>
      </c>
      <c r="P25" s="1115">
        <v>2708.0542878580018</v>
      </c>
      <c r="Q25" s="1553">
        <v>16.78302622139951</v>
      </c>
      <c r="R25" s="1553">
        <v>6479.95559685212</v>
      </c>
      <c r="S25" s="1555">
        <v>34.15583994823819</v>
      </c>
    </row>
    <row r="26" spans="1:19" s="36" customFormat="1" ht="12.75">
      <c r="A26" s="147" t="s">
        <v>369</v>
      </c>
      <c r="B26" s="1104">
        <v>1670.6321091499995</v>
      </c>
      <c r="C26" s="1099">
        <v>1302.92806626</v>
      </c>
      <c r="D26" s="1099">
        <v>1371.2475918872003</v>
      </c>
      <c r="E26" s="1099">
        <v>3601.374369360201</v>
      </c>
      <c r="F26" s="1104">
        <v>-367.7040428899995</v>
      </c>
      <c r="G26" s="1099">
        <v>-22.00987523680983</v>
      </c>
      <c r="H26" s="1099">
        <v>2230.1267774730004</v>
      </c>
      <c r="I26" s="1102">
        <v>162.63487284624904</v>
      </c>
      <c r="K26" s="147" t="s">
        <v>400</v>
      </c>
      <c r="L26" s="1119">
        <v>1380.6167850800002</v>
      </c>
      <c r="M26" s="1117">
        <v>1551.34243747823</v>
      </c>
      <c r="N26" s="1117">
        <v>1521.270752601</v>
      </c>
      <c r="O26" s="1117">
        <v>1313.84604231</v>
      </c>
      <c r="P26" s="1110">
        <v>170.72565239822984</v>
      </c>
      <c r="Q26" s="1553">
        <v>12.365897202121666</v>
      </c>
      <c r="R26" s="1553">
        <v>-207.42471029099988</v>
      </c>
      <c r="S26" s="1555">
        <v>-13.634963397301533</v>
      </c>
    </row>
    <row r="27" spans="1:19" s="36" customFormat="1" ht="12.75">
      <c r="A27" s="147" t="s">
        <v>370</v>
      </c>
      <c r="B27" s="1104">
        <v>43.24621725</v>
      </c>
      <c r="C27" s="1099">
        <v>494.08851262</v>
      </c>
      <c r="D27" s="1099">
        <v>606.398186384</v>
      </c>
      <c r="E27" s="1099">
        <v>267.473748274</v>
      </c>
      <c r="F27" s="1104">
        <v>450.84229537</v>
      </c>
      <c r="G27" s="1099">
        <v>1042.5011111694398</v>
      </c>
      <c r="H27" s="1099">
        <v>-338.92443811000004</v>
      </c>
      <c r="I27" s="1102">
        <v>-55.89140035708765</v>
      </c>
      <c r="K27" s="146" t="s">
        <v>1100</v>
      </c>
      <c r="L27" s="1111">
        <v>77368.11272254998</v>
      </c>
      <c r="M27" s="1109">
        <v>79195.73066954</v>
      </c>
      <c r="N27" s="1109">
        <v>80144.17718591001</v>
      </c>
      <c r="O27" s="1109">
        <v>84978.94620106611</v>
      </c>
      <c r="P27" s="1109">
        <v>1827.6179469900235</v>
      </c>
      <c r="Q27" s="1556">
        <v>2.3622366924524183</v>
      </c>
      <c r="R27" s="1556">
        <v>4834.769015156096</v>
      </c>
      <c r="S27" s="1557">
        <v>6.0325892471775076</v>
      </c>
    </row>
    <row r="28" spans="1:19" s="36" customFormat="1" ht="12.75">
      <c r="A28" s="147" t="s">
        <v>371</v>
      </c>
      <c r="B28" s="1104">
        <v>3537.1409692100005</v>
      </c>
      <c r="C28" s="1099">
        <v>4654.699685224327</v>
      </c>
      <c r="D28" s="1099">
        <v>4766.2192866856</v>
      </c>
      <c r="E28" s="1099">
        <v>5381.64970007826</v>
      </c>
      <c r="F28" s="1104">
        <v>1117.5587160143268</v>
      </c>
      <c r="G28" s="1099">
        <v>31.594972486039396</v>
      </c>
      <c r="H28" s="1099">
        <v>615.4304133926598</v>
      </c>
      <c r="I28" s="1102">
        <v>12.912339453450251</v>
      </c>
      <c r="K28" s="147" t="s">
        <v>402</v>
      </c>
      <c r="L28" s="1118">
        <v>108.13232405000001</v>
      </c>
      <c r="M28" s="1116">
        <v>1.87988305</v>
      </c>
      <c r="N28" s="1116">
        <v>59.339677009999996</v>
      </c>
      <c r="O28" s="1116">
        <v>52.99009485</v>
      </c>
      <c r="P28" s="1110">
        <v>-106.252441</v>
      </c>
      <c r="Q28" s="1553">
        <v>-98.2614975988764</v>
      </c>
      <c r="R28" s="1553">
        <v>-6.349582159999997</v>
      </c>
      <c r="S28" s="1555">
        <v>-10.700398923522886</v>
      </c>
    </row>
    <row r="29" spans="1:19" s="36" customFormat="1" ht="12.75">
      <c r="A29" s="147" t="s">
        <v>372</v>
      </c>
      <c r="B29" s="1104">
        <v>0</v>
      </c>
      <c r="C29" s="1099">
        <v>0</v>
      </c>
      <c r="D29" s="1099">
        <v>0</v>
      </c>
      <c r="E29" s="1099">
        <v>0</v>
      </c>
      <c r="F29" s="1104">
        <v>0</v>
      </c>
      <c r="G29" s="1548" t="e">
        <v>#DIV/0!</v>
      </c>
      <c r="H29" s="1548">
        <v>0</v>
      </c>
      <c r="I29" s="1550" t="e">
        <v>#DIV/0!</v>
      </c>
      <c r="J29" s="38"/>
      <c r="K29" s="153" t="s">
        <v>403</v>
      </c>
      <c r="L29" s="1115">
        <v>682.27957777</v>
      </c>
      <c r="M29" s="1110">
        <v>567.03032796</v>
      </c>
      <c r="N29" s="1110">
        <v>322.5126899999999</v>
      </c>
      <c r="O29" s="1110">
        <v>80.94240127999998</v>
      </c>
      <c r="P29" s="1115">
        <v>-115.24924980999992</v>
      </c>
      <c r="Q29" s="1553">
        <v>-16.891792392011336</v>
      </c>
      <c r="R29" s="1553">
        <v>-241.57028871999992</v>
      </c>
      <c r="S29" s="1555">
        <v>-74.90256855319399</v>
      </c>
    </row>
    <row r="30" spans="1:19" s="36" customFormat="1" ht="12.75">
      <c r="A30" s="147" t="s">
        <v>1079</v>
      </c>
      <c r="B30" s="1104">
        <v>8480.6773205365</v>
      </c>
      <c r="C30" s="1099">
        <v>9161.567094654</v>
      </c>
      <c r="D30" s="1099">
        <v>9526.817046617</v>
      </c>
      <c r="E30" s="1099">
        <v>10106.059369778603</v>
      </c>
      <c r="F30" s="1104">
        <v>680.8897741174987</v>
      </c>
      <c r="G30" s="1549">
        <v>8.028719268314582</v>
      </c>
      <c r="H30" s="1549">
        <v>579.242323161603</v>
      </c>
      <c r="I30" s="1551">
        <v>6.080124351367634</v>
      </c>
      <c r="K30" s="147" t="s">
        <v>404</v>
      </c>
      <c r="L30" s="1115">
        <v>1202.9729746</v>
      </c>
      <c r="M30" s="1110">
        <v>818.3000690299999</v>
      </c>
      <c r="N30" s="1110">
        <v>841.6756287299997</v>
      </c>
      <c r="O30" s="1110">
        <v>899.58462062</v>
      </c>
      <c r="P30" s="1115">
        <v>-384.6729055700001</v>
      </c>
      <c r="Q30" s="1553">
        <v>-31.976853486497276</v>
      </c>
      <c r="R30" s="1553">
        <v>57.908991890000266</v>
      </c>
      <c r="S30" s="1555">
        <v>6.880203003784113</v>
      </c>
    </row>
    <row r="31" spans="1:19" s="36" customFormat="1" ht="12.75">
      <c r="A31" s="147" t="s">
        <v>1080</v>
      </c>
      <c r="B31" s="1104">
        <v>5337.604448640001</v>
      </c>
      <c r="C31" s="1099">
        <v>6658.154099949999</v>
      </c>
      <c r="D31" s="1099">
        <v>7043.596699881199</v>
      </c>
      <c r="E31" s="1099">
        <v>8461.640865178199</v>
      </c>
      <c r="F31" s="1104">
        <v>1320.5496513099988</v>
      </c>
      <c r="G31" s="1549">
        <v>24.740492931177567</v>
      </c>
      <c r="H31" s="1549">
        <v>1418.0441652969994</v>
      </c>
      <c r="I31" s="1551">
        <v>20.132387269147834</v>
      </c>
      <c r="K31" s="147" t="s">
        <v>405</v>
      </c>
      <c r="L31" s="1115">
        <v>6376.67492991</v>
      </c>
      <c r="M31" s="1110">
        <v>8648.01643589</v>
      </c>
      <c r="N31" s="1110">
        <v>10065.74807388</v>
      </c>
      <c r="O31" s="1110">
        <v>13148.734417609998</v>
      </c>
      <c r="P31" s="1115">
        <v>2271.34150598</v>
      </c>
      <c r="Q31" s="1553">
        <v>35.61952790358184</v>
      </c>
      <c r="R31" s="1553">
        <v>3082.9863437299973</v>
      </c>
      <c r="S31" s="1555">
        <v>30.628487034462527</v>
      </c>
    </row>
    <row r="32" spans="1:19" s="36" customFormat="1" ht="12.75">
      <c r="A32" s="147" t="s">
        <v>373</v>
      </c>
      <c r="B32" s="1104">
        <v>2887.3022548500003</v>
      </c>
      <c r="C32" s="1099">
        <v>2364.8787494099993</v>
      </c>
      <c r="D32" s="1099">
        <v>2489.927476420899</v>
      </c>
      <c r="E32" s="1099">
        <v>2729.6881802518997</v>
      </c>
      <c r="F32" s="1104">
        <v>-522.423505440001</v>
      </c>
      <c r="G32" s="1549">
        <v>-18.093828055668585</v>
      </c>
      <c r="H32" s="1549">
        <v>239.76070383100068</v>
      </c>
      <c r="I32" s="1551">
        <v>9.629224389123186</v>
      </c>
      <c r="K32" s="147" t="s">
        <v>1101</v>
      </c>
      <c r="L32" s="1115">
        <v>440.709013</v>
      </c>
      <c r="M32" s="1110">
        <v>985.7713045799999</v>
      </c>
      <c r="N32" s="1110">
        <v>997.3788866799999</v>
      </c>
      <c r="O32" s="1110">
        <v>1604.55311918</v>
      </c>
      <c r="P32" s="1115">
        <v>545.0622915799999</v>
      </c>
      <c r="Q32" s="1553">
        <v>123.67849885112282</v>
      </c>
      <c r="R32" s="1553">
        <v>607.1742325000001</v>
      </c>
      <c r="S32" s="1555">
        <v>60.87698873605759</v>
      </c>
    </row>
    <row r="33" spans="1:19" s="36" customFormat="1" ht="12.75">
      <c r="A33" s="147" t="s">
        <v>1081</v>
      </c>
      <c r="B33" s="1104">
        <v>3564.528013709999</v>
      </c>
      <c r="C33" s="1099">
        <v>4694.738464039999</v>
      </c>
      <c r="D33" s="1099">
        <v>4240.0559228843995</v>
      </c>
      <c r="E33" s="1099">
        <v>5080.2867536754</v>
      </c>
      <c r="F33" s="1104">
        <v>1130.2104503299997</v>
      </c>
      <c r="G33" s="1549">
        <v>31.707155785645362</v>
      </c>
      <c r="H33" s="1549">
        <v>840.2308307910007</v>
      </c>
      <c r="I33" s="1551">
        <v>19.816503510156856</v>
      </c>
      <c r="K33" s="147" t="s">
        <v>1102</v>
      </c>
      <c r="L33" s="1115">
        <v>2024.11629669</v>
      </c>
      <c r="M33" s="1110">
        <v>924.7128263900001</v>
      </c>
      <c r="N33" s="1110">
        <v>1316.16555217</v>
      </c>
      <c r="O33" s="1110">
        <v>1454.2916364300002</v>
      </c>
      <c r="P33" s="1115">
        <v>-1099.4034702999998</v>
      </c>
      <c r="Q33" s="1553">
        <v>-54.315232385502455</v>
      </c>
      <c r="R33" s="1553">
        <v>138.1260842600002</v>
      </c>
      <c r="S33" s="1555">
        <v>10.494582845772536</v>
      </c>
    </row>
    <row r="34" spans="1:19" s="36" customFormat="1" ht="12.75">
      <c r="A34" s="147" t="s">
        <v>1082</v>
      </c>
      <c r="B34" s="1104">
        <v>0</v>
      </c>
      <c r="C34" s="1099">
        <v>0</v>
      </c>
      <c r="D34" s="1099">
        <v>0</v>
      </c>
      <c r="E34" s="1099">
        <v>0</v>
      </c>
      <c r="F34" s="1104">
        <v>0</v>
      </c>
      <c r="G34" s="1548" t="e">
        <v>#DIV/0!</v>
      </c>
      <c r="H34" s="1548">
        <v>0</v>
      </c>
      <c r="I34" s="1550" t="e">
        <v>#DIV/0!</v>
      </c>
      <c r="K34" s="147" t="s">
        <v>406</v>
      </c>
      <c r="L34" s="1115">
        <v>1840.1760797999998</v>
      </c>
      <c r="M34" s="1110">
        <v>2663.22370843</v>
      </c>
      <c r="N34" s="1110">
        <v>2646.0690899600004</v>
      </c>
      <c r="O34" s="1110">
        <v>2394.6441660699984</v>
      </c>
      <c r="P34" s="1115">
        <v>823.0476286300002</v>
      </c>
      <c r="Q34" s="1553">
        <v>44.72656924871306</v>
      </c>
      <c r="R34" s="1553">
        <v>-251.424923890002</v>
      </c>
      <c r="S34" s="1555">
        <v>-9.50182762967095</v>
      </c>
    </row>
    <row r="35" spans="1:19" s="36" customFormat="1" ht="12.75">
      <c r="A35" s="147" t="s">
        <v>374</v>
      </c>
      <c r="B35" s="1104">
        <v>4934.023069909998</v>
      </c>
      <c r="C35" s="1099">
        <v>5501.750889246</v>
      </c>
      <c r="D35" s="1099">
        <v>5545.4989165073</v>
      </c>
      <c r="E35" s="1099">
        <v>6246.535422967299</v>
      </c>
      <c r="F35" s="1104">
        <v>567.7278193360016</v>
      </c>
      <c r="G35" s="1099">
        <v>11.506387612945588</v>
      </c>
      <c r="H35" s="1099">
        <v>701.0365064599991</v>
      </c>
      <c r="I35" s="1102">
        <v>12.641540770537743</v>
      </c>
      <c r="K35" s="147" t="s">
        <v>409</v>
      </c>
      <c r="L35" s="1115">
        <v>0</v>
      </c>
      <c r="M35" s="1110">
        <v>0</v>
      </c>
      <c r="N35" s="1110">
        <v>0</v>
      </c>
      <c r="O35" s="1110">
        <v>0</v>
      </c>
      <c r="P35" s="1115">
        <v>0</v>
      </c>
      <c r="Q35" s="1552" t="e">
        <v>#DIV/0!</v>
      </c>
      <c r="R35" s="1553">
        <v>0</v>
      </c>
      <c r="S35" s="1554" t="e">
        <v>#DIV/0!</v>
      </c>
    </row>
    <row r="36" spans="1:19" s="36" customFormat="1" ht="12.75">
      <c r="A36" s="147" t="s">
        <v>1083</v>
      </c>
      <c r="B36" s="1104">
        <v>1347.0356882899996</v>
      </c>
      <c r="C36" s="1099">
        <v>1772.6812133800001</v>
      </c>
      <c r="D36" s="1099">
        <v>1804.324624248</v>
      </c>
      <c r="E36" s="1099">
        <v>2049.8561255490004</v>
      </c>
      <c r="F36" s="1104">
        <v>425.64552509000055</v>
      </c>
      <c r="G36" s="1099">
        <v>31.598682112894732</v>
      </c>
      <c r="H36" s="1099">
        <v>245.5315013010004</v>
      </c>
      <c r="I36" s="1102">
        <v>13.60794493415131</v>
      </c>
      <c r="K36" s="147" t="s">
        <v>410</v>
      </c>
      <c r="L36" s="1115">
        <v>1902.17605019</v>
      </c>
      <c r="M36" s="1110">
        <v>2888.77805695</v>
      </c>
      <c r="N36" s="1110">
        <v>2185.4605045800004</v>
      </c>
      <c r="O36" s="1110">
        <v>3560.4975942999995</v>
      </c>
      <c r="P36" s="1115">
        <v>986.60200676</v>
      </c>
      <c r="Q36" s="1553">
        <v>51.86701865273998</v>
      </c>
      <c r="R36" s="1553">
        <v>1375.0370897199991</v>
      </c>
      <c r="S36" s="1555">
        <v>62.91749893619113</v>
      </c>
    </row>
    <row r="37" spans="1:19" s="36" customFormat="1" ht="12.75">
      <c r="A37" s="147" t="s">
        <v>1084</v>
      </c>
      <c r="B37" s="1104">
        <v>295.73291508</v>
      </c>
      <c r="C37" s="1099">
        <v>501.44431104000006</v>
      </c>
      <c r="D37" s="1099">
        <v>492.84087349000004</v>
      </c>
      <c r="E37" s="1099">
        <v>506.47443897000005</v>
      </c>
      <c r="F37" s="1104">
        <v>205.71139596000006</v>
      </c>
      <c r="G37" s="1099">
        <v>69.55985805785338</v>
      </c>
      <c r="H37" s="1099">
        <v>13.633565480000016</v>
      </c>
      <c r="I37" s="1102">
        <v>2.766321994248443</v>
      </c>
      <c r="K37" s="147" t="s">
        <v>411</v>
      </c>
      <c r="L37" s="1115">
        <v>1441.6306166099998</v>
      </c>
      <c r="M37" s="1110">
        <v>1290.76103032</v>
      </c>
      <c r="N37" s="1110">
        <v>1409.63553895</v>
      </c>
      <c r="O37" s="1110">
        <v>795.0561607600001</v>
      </c>
      <c r="P37" s="1115">
        <v>-150.86958628999992</v>
      </c>
      <c r="Q37" s="1553">
        <v>-10.465204092624667</v>
      </c>
      <c r="R37" s="1553">
        <v>-614.5793781899998</v>
      </c>
      <c r="S37" s="1555">
        <v>-43.59845940375366</v>
      </c>
    </row>
    <row r="38" spans="1:19" s="36" customFormat="1" ht="12.75">
      <c r="A38" s="147" t="s">
        <v>375</v>
      </c>
      <c r="B38" s="1104">
        <v>296.16859980000004</v>
      </c>
      <c r="C38" s="1099">
        <v>364.01383916000003</v>
      </c>
      <c r="D38" s="1099">
        <v>310.1411297100001</v>
      </c>
      <c r="E38" s="1099">
        <v>374.22999768999995</v>
      </c>
      <c r="F38" s="1104">
        <v>67.84523936</v>
      </c>
      <c r="G38" s="1099">
        <v>22.907640920008156</v>
      </c>
      <c r="H38" s="1099">
        <v>64.08886797999986</v>
      </c>
      <c r="I38" s="1102">
        <v>20.66442075577872</v>
      </c>
      <c r="K38" s="147" t="s">
        <v>440</v>
      </c>
      <c r="L38" s="1115">
        <v>47429.68259750999</v>
      </c>
      <c r="M38" s="1110">
        <v>57079.75162849</v>
      </c>
      <c r="N38" s="1110">
        <v>57064.3672057</v>
      </c>
      <c r="O38" s="1110">
        <v>57252.4224220061</v>
      </c>
      <c r="P38" s="1115">
        <v>9650.069030980005</v>
      </c>
      <c r="Q38" s="1553">
        <v>20.346054416747506</v>
      </c>
      <c r="R38" s="1553">
        <v>188.0552163061002</v>
      </c>
      <c r="S38" s="1555">
        <v>0.3295492888376687</v>
      </c>
    </row>
    <row r="39" spans="1:19" s="36" customFormat="1" ht="12.75">
      <c r="A39" s="147" t="s">
        <v>376</v>
      </c>
      <c r="B39" s="1104">
        <v>1030.2089705555</v>
      </c>
      <c r="C39" s="1099">
        <v>1056.436500028</v>
      </c>
      <c r="D39" s="1099">
        <v>982.7729532540001</v>
      </c>
      <c r="E39" s="1099">
        <v>1269.3502354140003</v>
      </c>
      <c r="F39" s="1104">
        <v>26.22752947250001</v>
      </c>
      <c r="G39" s="1099">
        <v>2.5458455732877026</v>
      </c>
      <c r="H39" s="1099">
        <v>286.5772821600002</v>
      </c>
      <c r="I39" s="1102">
        <v>29.160070106847314</v>
      </c>
      <c r="K39" s="147" t="s">
        <v>833</v>
      </c>
      <c r="L39" s="1119">
        <v>13919.5627101</v>
      </c>
      <c r="M39" s="1117">
        <v>3327.505408450002</v>
      </c>
      <c r="N39" s="1117">
        <v>3235.8243382499986</v>
      </c>
      <c r="O39" s="1117">
        <v>3735.229567959999</v>
      </c>
      <c r="P39" s="1110">
        <v>-10592.057301649997</v>
      </c>
      <c r="Q39" s="1553">
        <v>-76.0947561518181</v>
      </c>
      <c r="R39" s="1553">
        <v>499.4052297100002</v>
      </c>
      <c r="S39" s="1555">
        <v>15.433632283639012</v>
      </c>
    </row>
    <row r="40" spans="1:19" s="36" customFormat="1" ht="12.75">
      <c r="A40" s="147" t="s">
        <v>377</v>
      </c>
      <c r="B40" s="1104">
        <v>6888.99475172</v>
      </c>
      <c r="C40" s="1099">
        <v>8155.45389984</v>
      </c>
      <c r="D40" s="1099">
        <v>8572.091446594999</v>
      </c>
      <c r="E40" s="1099">
        <v>10803.972992235</v>
      </c>
      <c r="F40" s="1104">
        <v>1266.4591481200005</v>
      </c>
      <c r="G40" s="1099">
        <v>18.383801900905773</v>
      </c>
      <c r="H40" s="1099">
        <v>2231.8815456400007</v>
      </c>
      <c r="I40" s="1102">
        <v>26.036604480305066</v>
      </c>
      <c r="K40" s="146" t="s">
        <v>1103</v>
      </c>
      <c r="L40" s="1111">
        <v>51782.343964587</v>
      </c>
      <c r="M40" s="1109">
        <v>57012.603417576</v>
      </c>
      <c r="N40" s="1109">
        <v>59829.607764042084</v>
      </c>
      <c r="O40" s="1109">
        <v>69321.40745527858</v>
      </c>
      <c r="P40" s="1109">
        <v>5230.2594529889975</v>
      </c>
      <c r="Q40" s="1556">
        <v>10.100468716838844</v>
      </c>
      <c r="R40" s="1556">
        <v>9491.79969123649</v>
      </c>
      <c r="S40" s="1557">
        <v>15.86471990368139</v>
      </c>
    </row>
    <row r="41" spans="1:19" s="36" customFormat="1" ht="12.75">
      <c r="A41" s="147" t="s">
        <v>378</v>
      </c>
      <c r="B41" s="1104">
        <v>12788.908546339999</v>
      </c>
      <c r="C41" s="1099">
        <v>16891.343000229994</v>
      </c>
      <c r="D41" s="1099">
        <v>17618.824070582</v>
      </c>
      <c r="E41" s="1099">
        <v>21507.561701188</v>
      </c>
      <c r="F41" s="1104">
        <v>4102.434453889995</v>
      </c>
      <c r="G41" s="1099">
        <v>32.07806545042542</v>
      </c>
      <c r="H41" s="1099">
        <v>3888.7376306059996</v>
      </c>
      <c r="I41" s="1102">
        <v>22.071493619707525</v>
      </c>
      <c r="K41" s="147" t="s">
        <v>1104</v>
      </c>
      <c r="L41" s="1118">
        <v>3962.007681400001</v>
      </c>
      <c r="M41" s="1116">
        <v>4346.02466342</v>
      </c>
      <c r="N41" s="1116">
        <v>4568.897405178101</v>
      </c>
      <c r="O41" s="1116">
        <v>5484.260729318103</v>
      </c>
      <c r="P41" s="1110">
        <v>384.01698201999943</v>
      </c>
      <c r="Q41" s="1553">
        <v>9.692484540673696</v>
      </c>
      <c r="R41" s="1553">
        <v>915.3633241400021</v>
      </c>
      <c r="S41" s="1555">
        <v>20.034665762084895</v>
      </c>
    </row>
    <row r="42" spans="1:19" s="36" customFormat="1" ht="12.75">
      <c r="A42" s="147" t="s">
        <v>1085</v>
      </c>
      <c r="B42" s="1104">
        <v>3139.27197111</v>
      </c>
      <c r="C42" s="1099">
        <v>3214.9085030200004</v>
      </c>
      <c r="D42" s="1099">
        <v>3340.2618720800006</v>
      </c>
      <c r="E42" s="1099">
        <v>3761.2518960129996</v>
      </c>
      <c r="F42" s="1104">
        <v>75.63653191000049</v>
      </c>
      <c r="G42" s="1099">
        <v>2.409365375350277</v>
      </c>
      <c r="H42" s="1099">
        <v>420.99002393299907</v>
      </c>
      <c r="I42" s="1102">
        <v>12.603503559163945</v>
      </c>
      <c r="K42" s="147" t="s">
        <v>422</v>
      </c>
      <c r="L42" s="1115">
        <v>10997.715879020001</v>
      </c>
      <c r="M42" s="1110">
        <v>13385.949312909997</v>
      </c>
      <c r="N42" s="1110">
        <v>14351.704427899798</v>
      </c>
      <c r="O42" s="1110">
        <v>16659.240119925198</v>
      </c>
      <c r="P42" s="1115">
        <v>2388.2334338899964</v>
      </c>
      <c r="Q42" s="1553">
        <v>21.715722247798332</v>
      </c>
      <c r="R42" s="1553">
        <v>2307.5356920254</v>
      </c>
      <c r="S42" s="1555">
        <v>16.078478369018924</v>
      </c>
    </row>
    <row r="43" spans="1:19" s="36" customFormat="1" ht="12.75">
      <c r="A43" s="147" t="s">
        <v>1086</v>
      </c>
      <c r="B43" s="1104">
        <v>21086.572246000003</v>
      </c>
      <c r="C43" s="1099">
        <v>26095.862469941003</v>
      </c>
      <c r="D43" s="1099">
        <v>25944.41716643</v>
      </c>
      <c r="E43" s="1099">
        <v>29757.79601958101</v>
      </c>
      <c r="F43" s="1104">
        <v>5009.290223941</v>
      </c>
      <c r="G43" s="1099">
        <v>23.75582984992372</v>
      </c>
      <c r="H43" s="1099">
        <v>3813.378853151007</v>
      </c>
      <c r="I43" s="1102">
        <v>14.6982637100255</v>
      </c>
      <c r="K43" s="147" t="s">
        <v>423</v>
      </c>
      <c r="L43" s="1115">
        <v>1012.8081381300001</v>
      </c>
      <c r="M43" s="1110">
        <v>694.5078385699999</v>
      </c>
      <c r="N43" s="1110">
        <v>694.2135445520001</v>
      </c>
      <c r="O43" s="1110">
        <v>891.838873728</v>
      </c>
      <c r="P43" s="1115">
        <v>-318.3002995600002</v>
      </c>
      <c r="Q43" s="1553">
        <v>-31.42750216716213</v>
      </c>
      <c r="R43" s="1553">
        <v>197.6253291759998</v>
      </c>
      <c r="S43" s="1555">
        <v>28.46751273104794</v>
      </c>
    </row>
    <row r="44" spans="1:19" s="36" customFormat="1" ht="12.75">
      <c r="A44" s="147" t="s">
        <v>379</v>
      </c>
      <c r="B44" s="1104">
        <v>3485.0330589</v>
      </c>
      <c r="C44" s="1099">
        <v>3705.4173008</v>
      </c>
      <c r="D44" s="1099">
        <v>3739.4449605976015</v>
      </c>
      <c r="E44" s="1099">
        <v>5325.192752008602</v>
      </c>
      <c r="F44" s="1104">
        <v>220.38424189999978</v>
      </c>
      <c r="G44" s="1099">
        <v>6.323734615291163</v>
      </c>
      <c r="H44" s="1099">
        <v>1585.7477914110004</v>
      </c>
      <c r="I44" s="1102">
        <v>42.40596687797169</v>
      </c>
      <c r="K44" s="147" t="s">
        <v>424</v>
      </c>
      <c r="L44" s="1115">
        <v>1287.3400754200002</v>
      </c>
      <c r="M44" s="1110">
        <v>1381.7925331800002</v>
      </c>
      <c r="N44" s="1110">
        <v>1519.0526708745301</v>
      </c>
      <c r="O44" s="1110">
        <v>2193.90039846563</v>
      </c>
      <c r="P44" s="1115">
        <v>94.45245776000002</v>
      </c>
      <c r="Q44" s="1553">
        <v>7.337024579863599</v>
      </c>
      <c r="R44" s="1553">
        <v>674.8477275911</v>
      </c>
      <c r="S44" s="1555">
        <v>44.42556473058864</v>
      </c>
    </row>
    <row r="45" spans="1:19" s="36" customFormat="1" ht="12.75">
      <c r="A45" s="147" t="s">
        <v>380</v>
      </c>
      <c r="B45" s="1108">
        <v>14314.63095261</v>
      </c>
      <c r="C45" s="1106">
        <v>18214.368177437005</v>
      </c>
      <c r="D45" s="1106">
        <v>20523.568972443994</v>
      </c>
      <c r="E45" s="1106">
        <v>22475.013665289607</v>
      </c>
      <c r="F45" s="1099">
        <v>3899.737224827006</v>
      </c>
      <c r="G45" s="1099">
        <v>27.243016168125266</v>
      </c>
      <c r="H45" s="1099">
        <v>1951.4446928456127</v>
      </c>
      <c r="I45" s="1102">
        <v>9.50831064258718</v>
      </c>
      <c r="K45" s="147" t="s">
        <v>1105</v>
      </c>
      <c r="L45" s="1115">
        <v>5035.69526515</v>
      </c>
      <c r="M45" s="1110">
        <v>6606.62555892</v>
      </c>
      <c r="N45" s="1110">
        <v>7886.046288374852</v>
      </c>
      <c r="O45" s="1110">
        <v>10295.850265077848</v>
      </c>
      <c r="P45" s="1115">
        <v>1570.9302937700004</v>
      </c>
      <c r="Q45" s="1553">
        <v>31.19589671443724</v>
      </c>
      <c r="R45" s="1553">
        <v>2409.803976702996</v>
      </c>
      <c r="S45" s="1555">
        <v>30.557821861322164</v>
      </c>
    </row>
    <row r="46" spans="1:19" s="56" customFormat="1" ht="12.75">
      <c r="A46" s="146" t="s">
        <v>1087</v>
      </c>
      <c r="B46" s="1100">
        <v>75509.86418034998</v>
      </c>
      <c r="C46" s="1098">
        <v>82223.04944170249</v>
      </c>
      <c r="D46" s="1098">
        <v>82535.90366871058</v>
      </c>
      <c r="E46" s="1098">
        <v>91088.46940785163</v>
      </c>
      <c r="F46" s="1098">
        <v>6713.185261352512</v>
      </c>
      <c r="G46" s="1098">
        <v>8.890474554845634</v>
      </c>
      <c r="H46" s="1098">
        <v>8552.56573914105</v>
      </c>
      <c r="I46" s="1101">
        <v>10.362236746652757</v>
      </c>
      <c r="K46" s="146" t="s">
        <v>834</v>
      </c>
      <c r="L46" s="1115">
        <v>12041.017653149996</v>
      </c>
      <c r="M46" s="1110">
        <v>13116.814100020001</v>
      </c>
      <c r="N46" s="1110">
        <v>14209.137687900002</v>
      </c>
      <c r="O46" s="1110">
        <v>16080.20525982</v>
      </c>
      <c r="P46" s="1115">
        <v>1075.7964468700047</v>
      </c>
      <c r="Q46" s="1553">
        <v>8.934431273660417</v>
      </c>
      <c r="R46" s="1553">
        <v>1871.067571919999</v>
      </c>
      <c r="S46" s="1555">
        <v>13.168058562155633</v>
      </c>
    </row>
    <row r="47" spans="1:19" s="36" customFormat="1" ht="12.75">
      <c r="A47" s="147" t="s">
        <v>381</v>
      </c>
      <c r="B47" s="1107">
        <v>60819.118470600006</v>
      </c>
      <c r="C47" s="1105">
        <v>62202.96803810249</v>
      </c>
      <c r="D47" s="1105">
        <v>64525.85127080101</v>
      </c>
      <c r="E47" s="1105">
        <v>72040.194803473</v>
      </c>
      <c r="F47" s="1099">
        <v>1383.8495675024824</v>
      </c>
      <c r="G47" s="1099">
        <v>2.2753528862333576</v>
      </c>
      <c r="H47" s="1099">
        <v>7514.343532671992</v>
      </c>
      <c r="I47" s="1102">
        <v>11.645477563923832</v>
      </c>
      <c r="K47" s="147" t="s">
        <v>835</v>
      </c>
      <c r="L47" s="1115">
        <v>1987.1628727999996</v>
      </c>
      <c r="M47" s="1110">
        <v>2042.59615982</v>
      </c>
      <c r="N47" s="1110">
        <v>2010.8289062089996</v>
      </c>
      <c r="O47" s="1110">
        <v>2531.055562707</v>
      </c>
      <c r="P47" s="1115">
        <v>55.43328702000031</v>
      </c>
      <c r="Q47" s="1553">
        <v>2.7895693794788134</v>
      </c>
      <c r="R47" s="1553">
        <v>520.2266564980002</v>
      </c>
      <c r="S47" s="1555">
        <v>25.87125413264421</v>
      </c>
    </row>
    <row r="48" spans="1:19" s="36" customFormat="1" ht="12.75">
      <c r="A48" s="147" t="s">
        <v>382</v>
      </c>
      <c r="B48" s="1104">
        <v>6345.3053733199995</v>
      </c>
      <c r="C48" s="1099">
        <v>10353.94657399</v>
      </c>
      <c r="D48" s="1099">
        <v>8447.848046062001</v>
      </c>
      <c r="E48" s="1099">
        <v>8614.622231659001</v>
      </c>
      <c r="F48" s="1104">
        <v>4008.641200670001</v>
      </c>
      <c r="G48" s="1099">
        <v>63.17491381147814</v>
      </c>
      <c r="H48" s="1099">
        <v>166.7741855969998</v>
      </c>
      <c r="I48" s="1102">
        <v>1.9741617591564316</v>
      </c>
      <c r="K48" s="147" t="s">
        <v>836</v>
      </c>
      <c r="L48" s="1119">
        <v>15458.596297346998</v>
      </c>
      <c r="M48" s="1117">
        <v>15438.293240735999</v>
      </c>
      <c r="N48" s="1117">
        <v>14589.726833053803</v>
      </c>
      <c r="O48" s="1117">
        <v>15185.0562462368</v>
      </c>
      <c r="P48" s="1110">
        <v>-20.303056610999192</v>
      </c>
      <c r="Q48" s="1553">
        <v>-0.13133829372647246</v>
      </c>
      <c r="R48" s="1553">
        <v>595.3294131829971</v>
      </c>
      <c r="S48" s="1555">
        <v>4.080469908691139</v>
      </c>
    </row>
    <row r="49" spans="1:19" s="36" customFormat="1" ht="12.75">
      <c r="A49" s="147" t="s">
        <v>1088</v>
      </c>
      <c r="B49" s="1108">
        <v>8345.439924429998</v>
      </c>
      <c r="C49" s="1106">
        <v>9666.13482961</v>
      </c>
      <c r="D49" s="1106">
        <v>9562.204351847602</v>
      </c>
      <c r="E49" s="1106">
        <v>10433.652372719604</v>
      </c>
      <c r="F49" s="1099">
        <v>1320.694905180002</v>
      </c>
      <c r="G49" s="1099">
        <v>15.825347940183116</v>
      </c>
      <c r="H49" s="1099">
        <v>871.4480208720015</v>
      </c>
      <c r="I49" s="1102">
        <v>9.113463682708485</v>
      </c>
      <c r="K49" s="146" t="s">
        <v>1106</v>
      </c>
      <c r="L49" s="1111">
        <v>30831.4693931557</v>
      </c>
      <c r="M49" s="1109">
        <v>33054.921926086696</v>
      </c>
      <c r="N49" s="1109">
        <v>34900.554135189006</v>
      </c>
      <c r="O49" s="1109">
        <v>42228.6242020506</v>
      </c>
      <c r="P49" s="1109">
        <v>2223.4525329309945</v>
      </c>
      <c r="Q49" s="1556">
        <v>7.211633362581741</v>
      </c>
      <c r="R49" s="1556">
        <v>7328.070066861597</v>
      </c>
      <c r="S49" s="1557">
        <v>20.997002048953032</v>
      </c>
    </row>
    <row r="50" spans="1:19" s="56" customFormat="1" ht="12.75">
      <c r="A50" s="146" t="s">
        <v>1089</v>
      </c>
      <c r="B50" s="1100">
        <v>9122.511428770002</v>
      </c>
      <c r="C50" s="1098">
        <v>10532.113949852903</v>
      </c>
      <c r="D50" s="1098">
        <v>10841.456495926503</v>
      </c>
      <c r="E50" s="1098">
        <v>14454.470165368704</v>
      </c>
      <c r="F50" s="1098">
        <v>1409.6025210829011</v>
      </c>
      <c r="G50" s="1098">
        <v>15.451912908953839</v>
      </c>
      <c r="H50" s="1098">
        <v>3613.0136694422017</v>
      </c>
      <c r="I50" s="1101">
        <v>33.32590663256115</v>
      </c>
      <c r="K50" s="833" t="s">
        <v>1107</v>
      </c>
      <c r="L50" s="1118">
        <v>14793.643437050001</v>
      </c>
      <c r="M50" s="1116">
        <v>19449.49206530999</v>
      </c>
      <c r="N50" s="1116">
        <v>21516.542448689997</v>
      </c>
      <c r="O50" s="1116">
        <v>27526.007022280006</v>
      </c>
      <c r="P50" s="1110">
        <v>4655.84862825999</v>
      </c>
      <c r="Q50" s="1553">
        <v>31.47195380280446</v>
      </c>
      <c r="R50" s="1553">
        <v>6009.4645735900085</v>
      </c>
      <c r="S50" s="1555">
        <v>27.929508599816348</v>
      </c>
    </row>
    <row r="51" spans="1:19" s="36" customFormat="1" ht="12.75">
      <c r="A51" s="147" t="s">
        <v>383</v>
      </c>
      <c r="B51" s="1107">
        <v>1193.37411953</v>
      </c>
      <c r="C51" s="1105">
        <v>1254.8940546500028</v>
      </c>
      <c r="D51" s="1105">
        <v>1260.6872875608028</v>
      </c>
      <c r="E51" s="1105">
        <v>1395.0356083938025</v>
      </c>
      <c r="F51" s="1099">
        <v>61.519935120002856</v>
      </c>
      <c r="G51" s="1099">
        <v>5.155125631870746</v>
      </c>
      <c r="H51" s="1099">
        <v>134.34832083299966</v>
      </c>
      <c r="I51" s="1102">
        <v>10.656752246065624</v>
      </c>
      <c r="K51" s="147" t="s">
        <v>427</v>
      </c>
      <c r="L51" s="1115">
        <v>9567.22357402</v>
      </c>
      <c r="M51" s="1110">
        <v>6819.03564196</v>
      </c>
      <c r="N51" s="1110">
        <v>6710.770949561001</v>
      </c>
      <c r="O51" s="1110">
        <v>7216.635995250999</v>
      </c>
      <c r="P51" s="1115">
        <v>-2748.187932059999</v>
      </c>
      <c r="Q51" s="1553">
        <v>-28.725030943384265</v>
      </c>
      <c r="R51" s="1553">
        <v>505.8650456899986</v>
      </c>
      <c r="S51" s="1555">
        <v>7.53810626963942</v>
      </c>
    </row>
    <row r="52" spans="1:19" s="36" customFormat="1" ht="12.75">
      <c r="A52" s="147" t="s">
        <v>384</v>
      </c>
      <c r="B52" s="1104">
        <v>468.93684657999995</v>
      </c>
      <c r="C52" s="1099">
        <v>539.0978267200001</v>
      </c>
      <c r="D52" s="1099">
        <v>245.9311993105</v>
      </c>
      <c r="E52" s="1099">
        <v>545.2669999999999</v>
      </c>
      <c r="F52" s="1104">
        <v>70.1609801400001</v>
      </c>
      <c r="G52" s="1099">
        <v>14.961711934494094</v>
      </c>
      <c r="H52" s="1099">
        <v>299.33580068949993</v>
      </c>
      <c r="I52" s="1102">
        <v>121.71526082446094</v>
      </c>
      <c r="K52" s="147" t="s">
        <v>428</v>
      </c>
      <c r="L52" s="1115">
        <v>6082.9535693</v>
      </c>
      <c r="M52" s="1110">
        <v>6350.381692379999</v>
      </c>
      <c r="N52" s="1110">
        <v>6277.9594112800005</v>
      </c>
      <c r="O52" s="1110">
        <v>7058.33202733003</v>
      </c>
      <c r="P52" s="1115">
        <v>267.42812307999884</v>
      </c>
      <c r="Q52" s="1553">
        <v>4.396353186545419</v>
      </c>
      <c r="R52" s="1553">
        <v>780.3726160500291</v>
      </c>
      <c r="S52" s="1555">
        <v>12.430354593371296</v>
      </c>
    </row>
    <row r="53" spans="1:19" s="36" customFormat="1" ht="12.75">
      <c r="A53" s="147" t="s">
        <v>385</v>
      </c>
      <c r="B53" s="1104">
        <v>107.56595681000002</v>
      </c>
      <c r="C53" s="1099">
        <v>393.42811065999996</v>
      </c>
      <c r="D53" s="1099">
        <v>281.37627576399996</v>
      </c>
      <c r="E53" s="1099">
        <v>1571.0424113229997</v>
      </c>
      <c r="F53" s="1104">
        <v>285.8621538499999</v>
      </c>
      <c r="G53" s="1099">
        <v>265.7552280736319</v>
      </c>
      <c r="H53" s="1099">
        <v>1289.6661355589997</v>
      </c>
      <c r="I53" s="1102">
        <v>458.3421726146832</v>
      </c>
      <c r="K53" s="147" t="s">
        <v>429</v>
      </c>
      <c r="L53" s="1119">
        <v>387.64908418569996</v>
      </c>
      <c r="M53" s="1117">
        <v>436.0125164366992</v>
      </c>
      <c r="N53" s="1117">
        <v>395.2813256579997</v>
      </c>
      <c r="O53" s="1117">
        <v>427.6591571896</v>
      </c>
      <c r="P53" s="1110">
        <v>48.36343225099921</v>
      </c>
      <c r="Q53" s="1553">
        <v>12.476085775513177</v>
      </c>
      <c r="R53" s="1553">
        <v>32.37783153160035</v>
      </c>
      <c r="S53" s="1555">
        <v>8.191085545896467</v>
      </c>
    </row>
    <row r="54" spans="1:19" s="36" customFormat="1" ht="12.75">
      <c r="A54" s="147" t="s">
        <v>1090</v>
      </c>
      <c r="B54" s="1104">
        <v>1396.1685601100003</v>
      </c>
      <c r="C54" s="1099">
        <v>1218.8643445</v>
      </c>
      <c r="D54" s="1099">
        <v>1150.70374756</v>
      </c>
      <c r="E54" s="1099">
        <v>1029.00471818</v>
      </c>
      <c r="F54" s="1104">
        <v>-177.30421561000026</v>
      </c>
      <c r="G54" s="1099">
        <v>-12.699341660868724</v>
      </c>
      <c r="H54" s="1099">
        <v>-121.69902937999996</v>
      </c>
      <c r="I54" s="1102">
        <v>-10.576052232214906</v>
      </c>
      <c r="K54" s="146" t="s">
        <v>1108</v>
      </c>
      <c r="L54" s="1111">
        <v>1941.5326628</v>
      </c>
      <c r="M54" s="1109">
        <v>1753.5427461099998</v>
      </c>
      <c r="N54" s="1109">
        <v>1356.0078068900002</v>
      </c>
      <c r="O54" s="1109">
        <v>846.8271931499999</v>
      </c>
      <c r="P54" s="1109">
        <v>-187.9899166900002</v>
      </c>
      <c r="Q54" s="1556">
        <v>-9.68255236143639</v>
      </c>
      <c r="R54" s="1556">
        <v>-509.18061374000035</v>
      </c>
      <c r="S54" s="1557">
        <v>-37.54997656745093</v>
      </c>
    </row>
    <row r="55" spans="1:19" s="36" customFormat="1" ht="12.75">
      <c r="A55" s="147" t="s">
        <v>1091</v>
      </c>
      <c r="B55" s="1104">
        <v>351.36005338999996</v>
      </c>
      <c r="C55" s="1099">
        <v>404.82397179000003</v>
      </c>
      <c r="D55" s="1099">
        <v>363.44708551499997</v>
      </c>
      <c r="E55" s="1099">
        <v>365.53510683799993</v>
      </c>
      <c r="F55" s="1104">
        <v>53.46391840000007</v>
      </c>
      <c r="G55" s="1099">
        <v>15.21627683174803</v>
      </c>
      <c r="H55" s="1099">
        <v>2.088021322999964</v>
      </c>
      <c r="I55" s="1102">
        <v>0.5745049021486206</v>
      </c>
      <c r="K55" s="146" t="s">
        <v>1109</v>
      </c>
      <c r="L55" s="1111">
        <v>115268.98694274659</v>
      </c>
      <c r="M55" s="1111">
        <v>113989.18420774699</v>
      </c>
      <c r="N55" s="1111">
        <v>118011.72599985915</v>
      </c>
      <c r="O55" s="1111">
        <v>142711.04057856835</v>
      </c>
      <c r="P55" s="1109">
        <v>-1279.8027349995973</v>
      </c>
      <c r="Q55" s="1556">
        <v>-1.1102749915163805</v>
      </c>
      <c r="R55" s="1556">
        <v>24699.314578709207</v>
      </c>
      <c r="S55" s="1557">
        <v>20.929542695391717</v>
      </c>
    </row>
    <row r="56" spans="1:19" s="36" customFormat="1" ht="13.5" thickBot="1">
      <c r="A56" s="147" t="s">
        <v>386</v>
      </c>
      <c r="B56" s="1104">
        <v>724.08753958</v>
      </c>
      <c r="C56" s="1099">
        <v>768.6267434299999</v>
      </c>
      <c r="D56" s="1099">
        <v>1033.92811181</v>
      </c>
      <c r="E56" s="1099">
        <v>1737.3683088885</v>
      </c>
      <c r="F56" s="1104">
        <v>44.53920384999992</v>
      </c>
      <c r="G56" s="1099">
        <v>6.151080002817679</v>
      </c>
      <c r="H56" s="1099">
        <v>703.4401970785</v>
      </c>
      <c r="I56" s="1102">
        <v>68.03569697384994</v>
      </c>
      <c r="K56" s="835" t="s">
        <v>414</v>
      </c>
      <c r="L56" s="1112">
        <v>702232.1969200062</v>
      </c>
      <c r="M56" s="1112">
        <v>759190.2599956967</v>
      </c>
      <c r="N56" s="1112">
        <v>790466.8427713659</v>
      </c>
      <c r="O56" s="1112">
        <v>922957.8247559286</v>
      </c>
      <c r="P56" s="1112">
        <v>56958.06307569046</v>
      </c>
      <c r="Q56" s="1558">
        <v>8.111001364720785</v>
      </c>
      <c r="R56" s="1558">
        <v>132490.98198456247</v>
      </c>
      <c r="S56" s="1559">
        <v>16.76110556643349</v>
      </c>
    </row>
    <row r="57" spans="1:11" s="36" customFormat="1" ht="13.5" thickTop="1">
      <c r="A57" s="147" t="s">
        <v>387</v>
      </c>
      <c r="B57" s="1104">
        <v>1719.5312242499997</v>
      </c>
      <c r="C57" s="1099">
        <v>2604.3195565300007</v>
      </c>
      <c r="D57" s="1099">
        <v>2948.099658088</v>
      </c>
      <c r="E57" s="1099">
        <v>3536.80716167</v>
      </c>
      <c r="F57" s="1104">
        <v>884.788332280001</v>
      </c>
      <c r="G57" s="1099">
        <v>51.45520591903849</v>
      </c>
      <c r="H57" s="1099">
        <v>588.7075035819998</v>
      </c>
      <c r="I57" s="1102">
        <v>19.96905029878834</v>
      </c>
      <c r="K57" s="433" t="s">
        <v>472</v>
      </c>
    </row>
    <row r="58" spans="1:9" s="36" customFormat="1" ht="12.75">
      <c r="A58" s="147" t="s">
        <v>388</v>
      </c>
      <c r="B58" s="1104">
        <v>1094.1946710799998</v>
      </c>
      <c r="C58" s="1099">
        <v>1461.5616277428983</v>
      </c>
      <c r="D58" s="1099">
        <v>1430.7957515715</v>
      </c>
      <c r="E58" s="1099">
        <v>1923.5856072436995</v>
      </c>
      <c r="F58" s="1104">
        <v>367.3669566628985</v>
      </c>
      <c r="G58" s="1099">
        <v>33.57418623692413</v>
      </c>
      <c r="H58" s="1099">
        <v>492.78985567219956</v>
      </c>
      <c r="I58" s="1102">
        <v>34.44166332832263</v>
      </c>
    </row>
    <row r="59" spans="1:9" s="36" customFormat="1" ht="12.75">
      <c r="A59" s="147" t="s">
        <v>389</v>
      </c>
      <c r="B59" s="1104">
        <v>629.3392322100001</v>
      </c>
      <c r="C59" s="1099">
        <v>721.9372336499999</v>
      </c>
      <c r="D59" s="1099">
        <v>920.8742726390001</v>
      </c>
      <c r="E59" s="1099">
        <v>548.766012617</v>
      </c>
      <c r="F59" s="1104">
        <v>92.59800143999985</v>
      </c>
      <c r="G59" s="1099">
        <v>14.713527569992877</v>
      </c>
      <c r="H59" s="1099">
        <v>-372.1082600220001</v>
      </c>
      <c r="I59" s="1102">
        <v>-40.40815028479718</v>
      </c>
    </row>
    <row r="60" spans="1:9" s="36" customFormat="1" ht="12.75">
      <c r="A60" s="147" t="s">
        <v>390</v>
      </c>
      <c r="B60" s="1104">
        <v>781.3058933799999</v>
      </c>
      <c r="C60" s="1099">
        <v>796.1366075500001</v>
      </c>
      <c r="D60" s="1099">
        <v>883.7271165937002</v>
      </c>
      <c r="E60" s="1099">
        <v>1193.8368952917</v>
      </c>
      <c r="F60" s="1104">
        <v>14.830714170000192</v>
      </c>
      <c r="G60" s="1099">
        <v>1.8981956101522774</v>
      </c>
      <c r="H60" s="1099">
        <v>310.1097786979999</v>
      </c>
      <c r="I60" s="1102">
        <v>35.0911240444119</v>
      </c>
    </row>
    <row r="61" spans="1:9" s="36" customFormat="1" ht="12.75">
      <c r="A61" s="147" t="s">
        <v>391</v>
      </c>
      <c r="B61" s="1104">
        <v>294.88087944</v>
      </c>
      <c r="C61" s="1099">
        <v>306.73335936999996</v>
      </c>
      <c r="D61" s="1099">
        <v>264.785038474</v>
      </c>
      <c r="E61" s="1099">
        <v>572.361103713</v>
      </c>
      <c r="F61" s="1104">
        <v>11.852479929999959</v>
      </c>
      <c r="G61" s="1099">
        <v>4.019412839689257</v>
      </c>
      <c r="H61" s="1099">
        <v>307.57606523900006</v>
      </c>
      <c r="I61" s="1102">
        <v>116.16066640759306</v>
      </c>
    </row>
    <row r="62" spans="1:9" s="36" customFormat="1" ht="12.75">
      <c r="A62" s="147" t="s">
        <v>392</v>
      </c>
      <c r="B62" s="1104">
        <v>51.07496027</v>
      </c>
      <c r="C62" s="1099">
        <v>49.41455076</v>
      </c>
      <c r="D62" s="1099">
        <v>43.31450212</v>
      </c>
      <c r="E62" s="1099">
        <v>32.414390159999996</v>
      </c>
      <c r="F62" s="1104">
        <v>-1.660409510000001</v>
      </c>
      <c r="G62" s="1099">
        <v>-3.2509266795754685</v>
      </c>
      <c r="H62" s="1099">
        <v>-10.900111960000004</v>
      </c>
      <c r="I62" s="1102">
        <v>-25.165040405640482</v>
      </c>
    </row>
    <row r="63" spans="1:9" s="36" customFormat="1" ht="13.5" thickBot="1">
      <c r="A63" s="834" t="s">
        <v>393</v>
      </c>
      <c r="B63" s="1355">
        <v>310.691</v>
      </c>
      <c r="C63" s="1355">
        <v>12.275978499999999</v>
      </c>
      <c r="D63" s="1355">
        <v>13.78644892</v>
      </c>
      <c r="E63" s="1355">
        <v>3.44584105</v>
      </c>
      <c r="F63" s="1355">
        <v>-298.41502149999997</v>
      </c>
      <c r="G63" s="1355">
        <v>-96.04881425596493</v>
      </c>
      <c r="H63" s="1355">
        <v>-10.34060787</v>
      </c>
      <c r="I63" s="1356">
        <v>-75.00559375372494</v>
      </c>
    </row>
    <row r="64" spans="1:5" ht="13.5" thickTop="1">
      <c r="A64" s="433" t="s">
        <v>472</v>
      </c>
      <c r="B64" s="50"/>
      <c r="C64" s="50"/>
      <c r="D64" s="50"/>
      <c r="E64" s="50"/>
    </row>
  </sheetData>
  <sheetProtection/>
  <mergeCells count="10">
    <mergeCell ref="F5:G5"/>
    <mergeCell ref="H5:I5"/>
    <mergeCell ref="A2:S2"/>
    <mergeCell ref="A1:S1"/>
    <mergeCell ref="H3:I3"/>
    <mergeCell ref="F4:I4"/>
    <mergeCell ref="R3:S3"/>
    <mergeCell ref="P4:S4"/>
    <mergeCell ref="P5:Q5"/>
    <mergeCell ref="R5:S5"/>
  </mergeCells>
  <printOptions/>
  <pageMargins left="0.7" right="0.7" top="0.75" bottom="0.75" header="0.3" footer="0.3"/>
  <pageSetup fitToHeight="1" fitToWidth="1" horizontalDpi="600" verticalDpi="600" orientation="landscape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RED</cp:lastModifiedBy>
  <cp:lastPrinted>2013-05-12T05:43:28Z</cp:lastPrinted>
  <dcterms:created xsi:type="dcterms:W3CDTF">1996-10-14T23:33:28Z</dcterms:created>
  <dcterms:modified xsi:type="dcterms:W3CDTF">2013-05-15T07:58:08Z</dcterms:modified>
  <cp:category/>
  <cp:version/>
  <cp:contentType/>
  <cp:contentStatus/>
</cp:coreProperties>
</file>