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Rate'!$A$66:$P$103</definedName>
    <definedName name="_xlnm.Print_Area" localSheetId="24">'Securities List'!$B$1:$M$27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<sst xmlns="http://schemas.openxmlformats.org/spreadsheetml/2006/main" count="2751" uniqueCount="1528">
  <si>
    <t>*     Base: February 12, 1994</t>
  </si>
  <si>
    <t>**   Base: July 16, 2006</t>
  </si>
  <si>
    <t>*** Base: August 24, 2008</t>
  </si>
  <si>
    <t>Amount (Rs. Million)</t>
  </si>
  <si>
    <t>Approval Date</t>
  </si>
  <si>
    <t>2069-04-05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</si>
  <si>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</si>
  <si>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</si>
  <si>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</si>
  <si>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</si>
  <si>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</si>
  <si>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</si>
  <si>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>% change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</si>
  <si>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</si>
  <si>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</si>
  <si>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</si>
  <si>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</si>
  <si>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</si>
  <si>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</si>
  <si>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</si>
  <si>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</si>
  <si>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</si>
  <si>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</si>
  <si>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</si>
  <si>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</si>
  <si>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</si>
  <si>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</si>
  <si>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</si>
  <si>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</si>
  <si>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</si>
  <si>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</si>
  <si>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</si>
  <si>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</si>
  <si>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</si>
  <si>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</si>
  <si>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</si>
  <si>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</si>
  <si>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</si>
  <si>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</si>
  <si>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</si>
  <si>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</si>
  <si>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</si>
  <si>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</si>
  <si>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</si>
  <si>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</si>
  <si>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</si>
  <si>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</si>
  <si>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</si>
  <si>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</si>
  <si>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</si>
  <si>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</si>
  <si>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</si>
  <si>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</si>
  <si>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</si>
  <si>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</si>
  <si>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</si>
  <si>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</si>
  <si>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</si>
  <si>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</si>
  <si>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</si>
  <si>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Among Others'#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</si>
  <si>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</si>
  <si>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</si>
  <si>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</si>
  <si>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Interest rate = Weighted average interest rate</t>
  </si>
  <si>
    <t>R= Revised</t>
  </si>
  <si>
    <t xml:space="preserve">P=Provisional   </t>
  </si>
  <si>
    <t>A. Ordinary Share</t>
  </si>
  <si>
    <t>2069-05-14</t>
  </si>
  <si>
    <t xml:space="preserve">      Innovative Development Bank Ltd.</t>
  </si>
  <si>
    <t>2069-05-17</t>
  </si>
  <si>
    <t>2069-05-20</t>
  </si>
  <si>
    <t>2069-05-24</t>
  </si>
  <si>
    <t>B. Right Share</t>
  </si>
  <si>
    <t>49.67  </t>
  </si>
  <si>
    <t>50.33  </t>
  </si>
  <si>
    <t>44.49  </t>
  </si>
  <si>
    <t>55.51  </t>
  </si>
  <si>
    <t>10.5  </t>
  </si>
  <si>
    <t>(Rs in million)</t>
  </si>
  <si>
    <t>180.8  </t>
  </si>
  <si>
    <t>4.4  </t>
  </si>
  <si>
    <t>179.9  </t>
  </si>
  <si>
    <t>2069-06-14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</si>
  <si>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-0.1 million</t>
    </r>
  </si>
  <si>
    <t>Percent change</t>
  </si>
  <si>
    <t>Imports from India against Payment in US Dollar</t>
  </si>
  <si>
    <t>†    The ratio for 2012 is calculated on the basis of GDP for 2011/12.</t>
  </si>
  <si>
    <t xml:space="preserve">     Civic Development Bank Ltd.</t>
  </si>
  <si>
    <t>P: Provisional</t>
  </si>
  <si>
    <t>180.5  </t>
  </si>
  <si>
    <t>46.82  </t>
  </si>
  <si>
    <t>5.65  </t>
  </si>
  <si>
    <t>2.23  </t>
  </si>
  <si>
    <t>-0.8  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</si>
  <si>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</si>
  <si>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</si>
  <si>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</si>
  <si>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10.4  </t>
  </si>
  <si>
    <t>0.4  </t>
  </si>
  <si>
    <t>0.6  </t>
  </si>
  <si>
    <t>9.2  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</si>
  <si>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</si>
  <si>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</si>
  <si>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</si>
  <si>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</si>
  <si>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</si>
  <si>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r>
      <t xml:space="preserve">2012/13 </t>
    </r>
    <r>
      <rPr>
        <vertAlign val="superscript"/>
        <sz val="10"/>
        <rFont val="Times New Roman"/>
        <family val="1"/>
      </rPr>
      <t>P</t>
    </r>
  </si>
  <si>
    <t>47.26  </t>
  </si>
  <si>
    <t>52.74  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</si>
  <si>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</si>
  <si>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</si>
  <si>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</si>
  <si>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</si>
  <si>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</si>
  <si>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</si>
  <si>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</si>
  <si>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</si>
  <si>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</si>
  <si>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</si>
  <si>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</si>
  <si>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</si>
  <si>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</si>
  <si>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</si>
  <si>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</si>
  <si>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</si>
  <si>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</si>
  <si>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</si>
  <si>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</si>
  <si>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</si>
  <si>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</si>
  <si>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</si>
  <si>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</si>
  <si>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</si>
  <si>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</si>
  <si>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</si>
  <si>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</si>
  <si>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</si>
  <si>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</si>
  <si>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</si>
  <si>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</si>
  <si>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</si>
  <si>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</si>
  <si>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</si>
  <si>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</si>
  <si>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</si>
  <si>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</si>
  <si>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</si>
  <si>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</si>
  <si>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</si>
  <si>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</si>
  <si>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</si>
  <si>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</si>
  <si>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</si>
  <si>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</si>
  <si>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</si>
  <si>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</si>
  <si>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</si>
  <si>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</si>
  <si>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</si>
  <si>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</si>
  <si>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</si>
  <si>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</si>
  <si>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</si>
  <si>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</si>
  <si>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</si>
  <si>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</si>
  <si>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</si>
  <si>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</si>
  <si>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</si>
  <si>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</si>
  <si>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</si>
  <si>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</si>
  <si>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</si>
  <si>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</si>
  <si>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</si>
  <si>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</si>
  <si>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</si>
  <si>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</si>
  <si>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</si>
  <si>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</si>
  <si>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</si>
  <si>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</si>
  <si>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</si>
  <si>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</si>
  <si>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</si>
  <si>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</si>
  <si>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</si>
  <si>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</si>
  <si>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</si>
  <si>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</si>
  <si>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</si>
  <si>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</si>
  <si>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</si>
  <si>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</si>
  <si>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</si>
  <si>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</si>
  <si>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</si>
  <si>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</si>
  <si>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</si>
  <si>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</si>
  <si>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</si>
  <si>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</si>
  <si>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</si>
  <si>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</si>
  <si>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</si>
  <si>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</si>
  <si>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</si>
  <si>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</si>
  <si>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</si>
  <si>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</si>
  <si>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</si>
  <si>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</si>
  <si>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</si>
  <si>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</si>
  <si>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</si>
  <si>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</si>
  <si>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</si>
  <si>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</si>
  <si>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</si>
  <si>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</si>
  <si>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</si>
  <si>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</si>
  <si>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</si>
  <si>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</si>
  <si>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</si>
  <si>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</si>
  <si>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</si>
  <si>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</si>
  <si>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</si>
  <si>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</si>
  <si>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</si>
  <si>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</si>
  <si>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</si>
  <si>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</si>
  <si>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</si>
  <si>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</si>
  <si>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</si>
  <si>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</si>
  <si>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</si>
  <si>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</si>
  <si>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</si>
  <si>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</si>
  <si>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</si>
  <si>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</si>
  <si>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</si>
  <si>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</si>
  <si>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</si>
  <si>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</si>
  <si>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</si>
  <si>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</si>
  <si>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</si>
  <si>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</si>
  <si>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</si>
  <si>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</si>
  <si>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</si>
  <si>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</si>
  <si>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</si>
  <si>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</si>
  <si>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</si>
  <si>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</si>
  <si>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</si>
  <si>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</si>
  <si>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</si>
  <si>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</si>
  <si>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</si>
  <si>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</si>
  <si>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</si>
  <si>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</si>
  <si>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</si>
  <si>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</si>
  <si>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</si>
  <si>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</si>
  <si>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</si>
  <si>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</si>
  <si>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</si>
  <si>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</si>
  <si>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</si>
  <si>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</si>
  <si>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</si>
  <si>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</si>
  <si>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</si>
  <si>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</si>
  <si>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</si>
  <si>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</si>
  <si>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</si>
  <si>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</si>
  <si>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</si>
  <si>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</si>
  <si>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</si>
  <si>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</si>
  <si>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</si>
  <si>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</si>
  <si>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</si>
  <si>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</si>
  <si>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</si>
  <si>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</si>
  <si>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</si>
  <si>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</si>
  <si>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</si>
  <si>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</si>
  <si>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</si>
  <si>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</si>
  <si>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</si>
  <si>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</si>
  <si>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</si>
  <si>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</si>
  <si>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</si>
  <si>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</si>
  <si>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</si>
  <si>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</si>
  <si>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</si>
  <si>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</si>
  <si>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</si>
  <si>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</si>
  <si>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</si>
  <si>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</si>
  <si>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</si>
  <si>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</si>
  <si>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</si>
  <si>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</si>
  <si>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</si>
  <si>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</si>
  <si>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</si>
  <si>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</si>
  <si>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</si>
  <si>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</si>
  <si>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</si>
  <si>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</si>
  <si>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</si>
  <si>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</si>
  <si>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</si>
  <si>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</si>
  <si>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</si>
  <si>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</si>
  <si>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</si>
  <si>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</si>
  <si>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</si>
  <si>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</si>
  <si>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</si>
  <si>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</si>
  <si>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</si>
  <si>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</si>
  <si>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</si>
  <si>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</si>
  <si>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</si>
  <si>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</si>
  <si>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</si>
  <si>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</si>
  <si>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</si>
  <si>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</si>
  <si>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</si>
  <si>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</si>
  <si>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</si>
  <si>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</si>
  <si>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</si>
  <si>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</si>
  <si>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</si>
  <si>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</si>
  <si>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</si>
  <si>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</si>
  <si>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</si>
  <si>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</si>
  <si>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</si>
  <si>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</si>
  <si>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</si>
  <si>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</si>
  <si>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</si>
  <si>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</si>
  <si>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</si>
  <si>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</si>
  <si>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</si>
  <si>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</si>
  <si>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</si>
  <si>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</si>
  <si>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</si>
  <si>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</si>
  <si>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</si>
  <si>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</si>
  <si>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</si>
  <si>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</si>
  <si>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</si>
  <si>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</si>
  <si>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</si>
  <si>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</si>
  <si>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</si>
  <si>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</si>
  <si>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</si>
  <si>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</si>
  <si>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</si>
  <si>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</si>
  <si>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</si>
  <si>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</si>
  <si>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</si>
  <si>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</si>
  <si>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</si>
  <si>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</si>
  <si>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</si>
  <si>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</si>
  <si>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</si>
  <si>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</si>
  <si>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</si>
  <si>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</si>
  <si>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</si>
  <si>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</si>
  <si>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</si>
  <si>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</si>
  <si>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</si>
  <si>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</si>
  <si>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</si>
  <si>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</si>
  <si>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</si>
  <si>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</si>
  <si>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</si>
  <si>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</si>
  <si>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</si>
  <si>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</si>
  <si>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</si>
  <si>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</si>
  <si>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</si>
  <si>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</si>
  <si>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</si>
  <si>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</si>
  <si>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</si>
  <si>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</si>
  <si>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</si>
  <si>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</si>
  <si>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</si>
  <si>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</si>
  <si>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</si>
  <si>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</si>
  <si>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</si>
  <si>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</si>
  <si>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</si>
  <si>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</si>
  <si>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</si>
  <si>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</si>
  <si>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</si>
  <si>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</si>
  <si>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</si>
  <si>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</si>
  <si>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</si>
  <si>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</si>
  <si>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</si>
  <si>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</si>
  <si>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</si>
  <si>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</si>
  <si>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</si>
  <si>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</si>
  <si>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</si>
  <si>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</si>
  <si>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</si>
  <si>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</si>
  <si>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</si>
  <si>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</si>
  <si>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</si>
  <si>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</si>
  <si>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</si>
  <si>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</si>
  <si>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</si>
  <si>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</si>
  <si>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</si>
  <si>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</si>
  <si>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</si>
  <si>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</si>
  <si>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</si>
  <si>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</si>
  <si>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</si>
  <si>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</si>
  <si>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</si>
  <si>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</si>
  <si>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</si>
  <si>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</si>
  <si>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</si>
  <si>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</si>
  <si>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</si>
  <si>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</si>
  <si>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</si>
  <si>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</si>
  <si>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</si>
  <si>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</si>
  <si>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</si>
  <si>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</si>
  <si>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</si>
  <si>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* * After adjusting exchange valuation gain/loss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</si>
  <si>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</si>
  <si>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</si>
  <si>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</si>
  <si>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</si>
  <si>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</si>
  <si>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</si>
  <si>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</si>
  <si>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</si>
  <si>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</si>
  <si>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</si>
  <si>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</si>
  <si>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</si>
  <si>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</si>
  <si>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</si>
  <si>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</si>
  <si>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</si>
  <si>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</si>
  <si>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</si>
  <si>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</si>
  <si>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</si>
  <si>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</si>
  <si>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</si>
  <si>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</si>
  <si>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</si>
  <si>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</si>
  <si>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</si>
  <si>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</si>
  <si>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</si>
  <si>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</si>
  <si>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</si>
  <si>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</si>
  <si>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</si>
  <si>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</si>
  <si>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</si>
  <si>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</si>
  <si>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</si>
  <si>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</si>
  <si>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</si>
  <si>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</si>
  <si>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</si>
  <si>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</si>
  <si>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</si>
  <si>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</si>
  <si>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</si>
  <si>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</si>
  <si>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</si>
  <si>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</si>
  <si>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</si>
  <si>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</si>
  <si>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</si>
  <si>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</si>
  <si>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</si>
  <si>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</si>
  <si>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</si>
  <si>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</si>
  <si>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</si>
  <si>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</si>
  <si>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</si>
  <si>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</si>
  <si>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</si>
  <si>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</si>
  <si>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</si>
  <si>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</si>
  <si>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</si>
  <si>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</si>
  <si>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</si>
  <si>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</si>
  <si>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</si>
  <si>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</si>
  <si>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</si>
  <si>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</si>
  <si>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</si>
  <si>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</si>
  <si>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</si>
  <si>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</si>
  <si>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</si>
  <si>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</si>
  <si>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</si>
  <si>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</si>
  <si>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</si>
  <si>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</si>
  <si>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</si>
  <si>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</si>
  <si>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</si>
  <si>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</si>
  <si>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</si>
  <si>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</si>
  <si>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</si>
  <si>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</si>
  <si>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</si>
  <si>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</si>
  <si>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</si>
  <si>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</si>
  <si>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</si>
  <si>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</si>
  <si>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</si>
  <si>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</si>
  <si>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</si>
  <si>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</si>
  <si>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</si>
  <si>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</si>
  <si>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</si>
  <si>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</si>
  <si>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</si>
  <si>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</si>
  <si>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</si>
  <si>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</si>
  <si>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</si>
  <si>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</si>
  <si>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</si>
  <si>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</si>
  <si>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</si>
  <si>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</si>
  <si>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</si>
  <si>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</si>
  <si>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</si>
  <si>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</si>
  <si>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</si>
  <si>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</si>
  <si>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</si>
  <si>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</si>
  <si>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</si>
  <si>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</si>
  <si>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</si>
  <si>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</si>
  <si>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</si>
  <si>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</si>
  <si>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</si>
  <si>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</si>
  <si>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</si>
  <si>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</si>
  <si>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</si>
  <si>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</si>
  <si>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</si>
  <si>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</si>
  <si>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</si>
  <si>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</si>
  <si>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</si>
  <si>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</si>
  <si>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</si>
  <si>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</si>
  <si>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</si>
  <si>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</si>
  <si>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</si>
  <si>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</si>
  <si>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</si>
  <si>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</si>
  <si>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</si>
  <si>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</si>
  <si>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</si>
  <si>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</si>
  <si>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</si>
  <si>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</si>
  <si>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</si>
  <si>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</si>
  <si>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</si>
  <si>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</si>
  <si>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</si>
  <si>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</si>
  <si>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</si>
  <si>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</si>
  <si>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</si>
  <si>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</si>
  <si>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</si>
  <si>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</si>
  <si>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</si>
  <si>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</si>
  <si>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</si>
  <si>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</si>
  <si>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</si>
  <si>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</si>
  <si>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</si>
  <si>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</si>
  <si>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</si>
  <si>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</si>
  <si>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</si>
  <si>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</si>
  <si>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</si>
  <si>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</si>
  <si>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</si>
  <si>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</si>
  <si>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</si>
  <si>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</si>
  <si>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</si>
  <si>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</si>
  <si>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</si>
  <si>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</si>
  <si>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</si>
  <si>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</si>
  <si>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</si>
  <si>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</si>
  <si>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</si>
  <si>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</si>
  <si>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</si>
  <si>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</si>
  <si>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</si>
  <si>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</si>
  <si>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</si>
  <si>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</si>
  <si>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</si>
  <si>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</si>
  <si>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</si>
  <si>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</si>
  <si>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</si>
  <si>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</si>
  <si>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</si>
  <si>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</si>
  <si>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</si>
  <si>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</si>
  <si>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</si>
  <si>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</si>
  <si>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</si>
  <si>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</si>
  <si>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</si>
  <si>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</si>
  <si>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</si>
  <si>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</si>
  <si>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</si>
  <si>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</si>
  <si>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</si>
  <si>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</si>
  <si>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</si>
  <si>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</si>
  <si>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</si>
  <si>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</si>
  <si>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</si>
  <si>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</si>
  <si>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</si>
  <si>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</si>
  <si>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</si>
  <si>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</si>
  <si>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</si>
  <si>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</si>
  <si>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</si>
  <si>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</si>
  <si>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</si>
  <si>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</si>
  <si>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</si>
  <si>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</si>
  <si>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</si>
  <si>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</si>
  <si>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</si>
  <si>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</si>
  <si>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</si>
  <si>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</si>
  <si>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</si>
  <si>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</si>
  <si>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</si>
  <si>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</si>
  <si>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</si>
  <si>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</si>
  <si>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</si>
  <si>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</si>
  <si>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</si>
  <si>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</si>
  <si>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</si>
  <si>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</si>
  <si>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</si>
  <si>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</si>
  <si>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</si>
  <si>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</si>
  <si>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</si>
  <si>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</si>
  <si>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</si>
  <si>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</si>
  <si>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</si>
  <si>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</si>
  <si>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</si>
  <si>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</si>
  <si>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</si>
  <si>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</si>
  <si>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</si>
  <si>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</si>
  <si>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</si>
  <si>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</si>
  <si>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</si>
  <si>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</si>
  <si>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</si>
  <si>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</si>
  <si>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</si>
  <si>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</si>
  <si>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</si>
  <si>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</si>
  <si>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</si>
  <si>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</si>
  <si>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</si>
  <si>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</si>
  <si>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</si>
  <si>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</si>
  <si>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</si>
  <si>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</si>
  <si>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</si>
  <si>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</si>
  <si>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</si>
  <si>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</si>
  <si>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</si>
  <si>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</si>
  <si>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</si>
  <si>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</si>
  <si>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</si>
  <si>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</si>
  <si>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</si>
  <si>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</si>
  <si>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</si>
  <si>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</si>
  <si>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</si>
  <si>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</si>
  <si>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</si>
  <si>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</si>
  <si>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</si>
  <si>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</si>
  <si>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</si>
  <si>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</si>
  <si>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</si>
  <si>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</si>
  <si>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</si>
  <si>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</si>
  <si>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</si>
  <si>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</si>
  <si>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</si>
  <si>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</si>
  <si>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</si>
  <si>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</si>
  <si>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</si>
  <si>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</si>
  <si>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</si>
  <si>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</si>
  <si>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</si>
  <si>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</si>
  <si>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</si>
  <si>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</si>
  <si>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</si>
  <si>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</si>
  <si>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</si>
  <si>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</si>
  <si>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</si>
  <si>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</si>
  <si>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</si>
  <si>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</si>
  <si>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</si>
  <si>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</si>
  <si>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</si>
  <si>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</si>
  <si>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</si>
  <si>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</si>
  <si>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</si>
  <si>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</si>
  <si>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</si>
  <si>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</si>
  <si>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</si>
  <si>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</si>
  <si>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</si>
  <si>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</si>
  <si>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</si>
  <si>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</si>
  <si>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</si>
  <si>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</si>
  <si>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</si>
  <si>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</si>
  <si>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</si>
  <si>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</si>
  <si>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</si>
  <si>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</si>
  <si>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</si>
  <si>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</si>
  <si>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</si>
  <si>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</si>
  <si>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</si>
  <si>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</si>
  <si>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</si>
  <si>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</si>
  <si>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</si>
  <si>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</si>
  <si>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</si>
  <si>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</si>
  <si>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</si>
  <si>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</si>
  <si>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</si>
  <si>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</si>
  <si>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</si>
  <si>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</si>
  <si>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</si>
  <si>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</si>
  <si>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</si>
  <si>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</si>
  <si>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</si>
  <si>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</si>
  <si>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</si>
  <si>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</si>
  <si>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</si>
  <si>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</si>
  <si>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</si>
  <si>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</si>
  <si>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</si>
  <si>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</si>
  <si>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</si>
  <si>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</si>
  <si>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</si>
  <si>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</si>
  <si>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</si>
  <si>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</si>
  <si>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</si>
  <si>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</si>
  <si>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</si>
  <si>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</si>
  <si>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</si>
  <si>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</si>
  <si>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</si>
  <si>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</si>
  <si>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</si>
  <si>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</si>
  <si>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</si>
  <si>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</si>
  <si>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</si>
  <si>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</si>
  <si>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</si>
  <si>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</si>
  <si>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</si>
  <si>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</si>
  <si>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</si>
  <si>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</si>
  <si>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</si>
  <si>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</si>
  <si>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</si>
  <si>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</si>
  <si>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</si>
  <si>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</si>
  <si>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</si>
  <si>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</si>
  <si>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</si>
  <si>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</si>
  <si>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</si>
  <si>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</si>
  <si>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</si>
  <si>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</si>
  <si>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</si>
  <si>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</si>
  <si>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</si>
  <si>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</si>
  <si>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</si>
  <si>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</si>
  <si>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</si>
  <si>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</si>
  <si>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</si>
  <si>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</si>
  <si>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</si>
  <si>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</si>
  <si>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</si>
  <si>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</si>
  <si>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</si>
  <si>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</si>
  <si>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</si>
  <si>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</si>
  <si>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</si>
  <si>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</si>
  <si>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</si>
  <si>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</si>
  <si>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</si>
  <si>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</si>
  <si>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</si>
  <si>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</si>
  <si>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</si>
  <si>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</si>
  <si>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</si>
  <si>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</si>
  <si>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</si>
  <si>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</si>
  <si>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</si>
  <si>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</si>
  <si>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180.1  </t>
  </si>
  <si>
    <t>174.5  </t>
  </si>
  <si>
    <t>11.2  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</si>
  <si>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</si>
  <si>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</si>
  <si>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</si>
  <si>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</si>
  <si>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</si>
  <si>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</si>
  <si>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</si>
  <si>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</si>
  <si>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</si>
  <si>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</si>
  <si>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</si>
  <si>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</si>
  <si>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</si>
  <si>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</si>
  <si>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</si>
  <si>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</si>
  <si>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</si>
  <si>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</si>
  <si>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</si>
  <si>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</si>
  <si>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</si>
  <si>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</si>
  <si>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</si>
  <si>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</si>
  <si>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</si>
  <si>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</si>
  <si>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</si>
  <si>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</si>
  <si>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</si>
  <si>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</si>
  <si>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</si>
  <si>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</si>
  <si>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</si>
  <si>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</si>
  <si>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</si>
  <si>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</si>
  <si>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</si>
  <si>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</si>
  <si>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</si>
  <si>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</si>
  <si>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</si>
  <si>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</si>
  <si>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</si>
  <si>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</si>
  <si>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</si>
  <si>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</si>
  <si>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</si>
  <si>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</si>
  <si>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</si>
  <si>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</si>
  <si>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</si>
  <si>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</si>
  <si>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</si>
  <si>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</si>
  <si>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</si>
  <si>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</si>
  <si>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</si>
  <si>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</si>
  <si>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</si>
  <si>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</si>
  <si>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</si>
  <si>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</si>
  <si>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</si>
  <si>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</si>
  <si>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</si>
  <si>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</si>
  <si>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</si>
  <si>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</si>
  <si>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</si>
  <si>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</si>
  <si>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</si>
  <si>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</si>
  <si>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</si>
  <si>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</si>
  <si>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</si>
  <si>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</si>
  <si>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</si>
  <si>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</si>
  <si>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</si>
  <si>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</si>
  <si>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</si>
  <si>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</si>
  <si>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</si>
  <si>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</si>
  <si>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</si>
  <si>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</si>
  <si>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</si>
  <si>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</si>
  <si>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</si>
  <si>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</si>
  <si>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</si>
  <si>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</si>
  <si>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</si>
  <si>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</si>
  <si>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</si>
  <si>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</si>
  <si>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</si>
  <si>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</si>
  <si>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</si>
  <si>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</si>
  <si>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</si>
  <si>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</si>
  <si>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</si>
  <si>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</si>
  <si>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</si>
  <si>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</si>
  <si>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</si>
  <si>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</si>
  <si>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</si>
  <si>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</si>
  <si>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</si>
  <si>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</si>
  <si>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</si>
  <si>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</si>
  <si>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</si>
  <si>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</si>
  <si>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</si>
  <si>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</si>
  <si>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</si>
  <si>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</si>
  <si>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</si>
  <si>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</si>
  <si>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</si>
  <si>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</si>
  <si>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</si>
  <si>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</si>
  <si>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</si>
  <si>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</si>
  <si>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</si>
  <si>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</si>
  <si>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</si>
  <si>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</si>
  <si>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</si>
  <si>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</si>
  <si>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</si>
  <si>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</si>
  <si>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</si>
  <si>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</si>
  <si>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</si>
  <si>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</si>
  <si>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</si>
  <si>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</si>
  <si>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</si>
  <si>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</si>
  <si>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</si>
  <si>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</si>
  <si>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</si>
  <si>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</si>
  <si>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</si>
  <si>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</si>
  <si>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</si>
  <si>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</si>
  <si>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</si>
  <si>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</si>
  <si>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</si>
  <si>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</si>
  <si>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</si>
  <si>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</si>
  <si>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</si>
  <si>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</si>
  <si>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</si>
  <si>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</si>
  <si>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</si>
  <si>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</si>
  <si>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</si>
  <si>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</si>
  <si>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</si>
  <si>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</si>
  <si>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</si>
  <si>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</si>
  <si>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</si>
  <si>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</si>
  <si>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</si>
  <si>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</si>
  <si>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</si>
  <si>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</si>
  <si>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</si>
  <si>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</si>
  <si>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</si>
  <si>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</si>
  <si>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</si>
  <si>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</si>
  <si>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</si>
  <si>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</si>
  <si>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</si>
  <si>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</si>
  <si>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</si>
  <si>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</si>
  <si>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</si>
  <si>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</si>
  <si>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</si>
  <si>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</si>
  <si>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</si>
  <si>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</si>
  <si>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</si>
  <si>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</si>
  <si>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</si>
  <si>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</si>
  <si>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</si>
  <si>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</si>
  <si>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</si>
  <si>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</si>
  <si>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</si>
  <si>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</si>
  <si>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</si>
  <si>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</si>
  <si>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</si>
  <si>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</si>
  <si>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</si>
  <si>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</si>
  <si>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</si>
  <si>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</si>
  <si>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</si>
  <si>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</si>
  <si>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</si>
  <si>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</si>
  <si>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</si>
  <si>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</si>
  <si>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</si>
  <si>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</si>
  <si>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</si>
  <si>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</si>
  <si>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6.0-10.1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</si>
  <si>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</si>
  <si>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</si>
  <si>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</si>
  <si>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</si>
  <si>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</si>
  <si>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</si>
  <si>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</si>
  <si>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</si>
  <si>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</si>
  <si>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</si>
  <si>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</si>
  <si>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</si>
  <si>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</si>
  <si>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</si>
  <si>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</si>
  <si>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</si>
  <si>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Note: Government budgetary operations have been reported as per the Government Finance Statistics, 2001</t>
  </si>
  <si>
    <t>9.8  </t>
  </si>
  <si>
    <t>214.0  </t>
  </si>
  <si>
    <t>190.0  </t>
  </si>
  <si>
    <t>139.0  </t>
  </si>
  <si>
    <t>151.8  </t>
  </si>
  <si>
    <t>158.5  </t>
  </si>
  <si>
    <t>179.5  </t>
  </si>
  <si>
    <t>195.6  </t>
  </si>
  <si>
    <t>217.8  </t>
  </si>
  <si>
    <t>9.0  </t>
  </si>
  <si>
    <t>9.3  </t>
  </si>
  <si>
    <t>183.3  </t>
  </si>
  <si>
    <t>137.3  </t>
  </si>
  <si>
    <t>80.7  </t>
  </si>
  <si>
    <t>202.8  </t>
  </si>
  <si>
    <t>1.3  </t>
  </si>
  <si>
    <t>5-9.5</t>
  </si>
  <si>
    <t>180.3  </t>
  </si>
  <si>
    <t>10.1  </t>
  </si>
  <si>
    <t>213.8  </t>
  </si>
  <si>
    <t>212.1  </t>
  </si>
  <si>
    <t>142.9  </t>
  </si>
  <si>
    <t>175.5  </t>
  </si>
  <si>
    <t>169.3  </t>
  </si>
  <si>
    <t>0.7  </t>
  </si>
  <si>
    <t>9.4  </t>
  </si>
  <si>
    <t>147.5  </t>
  </si>
  <si>
    <t>184.8  </t>
  </si>
  <si>
    <t>8.8  </t>
  </si>
  <si>
    <t>2069-08-07</t>
  </si>
  <si>
    <t>2069-09-19</t>
  </si>
  <si>
    <t>2069-10-07</t>
  </si>
  <si>
    <t>2069-10-11</t>
  </si>
  <si>
    <t>2069-10-15</t>
  </si>
  <si>
    <t>2069-10-28</t>
  </si>
  <si>
    <t>2069-09-04</t>
  </si>
  <si>
    <t>2069-09-20</t>
  </si>
  <si>
    <t>(in million)</t>
  </si>
  <si>
    <t xml:space="preserve">  3.1 Money Supply (a+b), M1+</t>
  </si>
  <si>
    <t xml:space="preserve">     1.1 Gold Investment</t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</si>
  <si>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Rs.0.0 million</t>
    </r>
  </si>
  <si>
    <t>Amount (Rs in million)</t>
  </si>
  <si>
    <t>Growth Rates</t>
  </si>
  <si>
    <t>Total  Revenue</t>
  </si>
  <si>
    <t>Source: Ministry of Finance</t>
  </si>
  <si>
    <t>Feb/Mar</t>
  </si>
  <si>
    <t>180.9  </t>
  </si>
  <si>
    <t>210.9  </t>
  </si>
  <si>
    <t>171.5  </t>
  </si>
  <si>
    <t>193.6  </t>
  </si>
  <si>
    <t>239.8  </t>
  </si>
  <si>
    <t>237.5  </t>
  </si>
  <si>
    <t>212.0  </t>
  </si>
  <si>
    <t>192.7  </t>
  </si>
  <si>
    <t>0.9  </t>
  </si>
  <si>
    <t>217.1  </t>
  </si>
  <si>
    <t>1.7  </t>
  </si>
  <si>
    <t>257.9  </t>
  </si>
  <si>
    <t>203.1  </t>
  </si>
  <si>
    <t>196.5  </t>
  </si>
  <si>
    <t>215.0  </t>
  </si>
  <si>
    <t>241.4  </t>
  </si>
  <si>
    <t>158.3  </t>
  </si>
  <si>
    <t>157.7  </t>
  </si>
  <si>
    <t>186.2  </t>
  </si>
  <si>
    <t>138.5  </t>
  </si>
  <si>
    <t>162.0  </t>
  </si>
  <si>
    <t>175.6  </t>
  </si>
  <si>
    <t>8.4  </t>
  </si>
  <si>
    <t>140.3  </t>
  </si>
  <si>
    <t>146.1  </t>
  </si>
  <si>
    <t>0.5  </t>
  </si>
  <si>
    <t>186.4  </t>
  </si>
  <si>
    <t>187.4  </t>
  </si>
  <si>
    <t>217.7  </t>
  </si>
  <si>
    <t>160.4  </t>
  </si>
  <si>
    <t>7.8  </t>
  </si>
  <si>
    <t>148.1  </t>
  </si>
  <si>
    <t>174.7  </t>
  </si>
  <si>
    <t>155.5  </t>
  </si>
  <si>
    <t>216.6  </t>
  </si>
  <si>
    <t>160.5  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</si>
  <si>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-1.8 million</t>
    </r>
  </si>
  <si>
    <t>* Other tax includes health tax, road maintenance and improvement duty, road construction and maintenance duty, registration fee and ownership certificate charge .</t>
  </si>
  <si>
    <t xml:space="preserve">  + Transactions based on the figures reported by 8 NRB offices, 66 RBBL branches (out of 66 branches conducting govt. transaction), 44 NBL branches (out of 44 branches conducting govt. transaction), 5 Everest Bank branches and 1-1 branch each from Nepal Bangladesh Bank Limited and Global IME Bank Limited conducting government transactions .     
</t>
  </si>
  <si>
    <t>2069-12-01</t>
  </si>
  <si>
    <t>2069-12-05</t>
  </si>
  <si>
    <t>2069-12-26</t>
  </si>
  <si>
    <t>Mar/Apr</t>
  </si>
  <si>
    <t>166.0  </t>
  </si>
  <si>
    <t>181.7  </t>
  </si>
  <si>
    <t>9.5  </t>
  </si>
  <si>
    <t>192.3  </t>
  </si>
  <si>
    <t>1.5  </t>
  </si>
  <si>
    <t>10.3  </t>
  </si>
  <si>
    <t>194.7  </t>
  </si>
  <si>
    <t>190.2  </t>
  </si>
  <si>
    <t>212.7  </t>
  </si>
  <si>
    <t>11.8  </t>
  </si>
  <si>
    <t>-0.6  </t>
  </si>
  <si>
    <t>232.5  </t>
  </si>
  <si>
    <t>240.7  </t>
  </si>
  <si>
    <t>207.9  </t>
  </si>
  <si>
    <t>241.5  </t>
  </si>
  <si>
    <t>2.5  </t>
  </si>
  <si>
    <t>199.8  </t>
  </si>
  <si>
    <t>212.5  </t>
  </si>
  <si>
    <t>174.3  </t>
  </si>
  <si>
    <t>3.0  </t>
  </si>
  <si>
    <t>211.9  </t>
  </si>
  <si>
    <t>223.3  </t>
  </si>
  <si>
    <t>5.4  </t>
  </si>
  <si>
    <t>2.8  </t>
  </si>
  <si>
    <t>231.1  </t>
  </si>
  <si>
    <t>256.1  </t>
  </si>
  <si>
    <t>205.9  </t>
  </si>
  <si>
    <t>197.9  </t>
  </si>
  <si>
    <t>7.4  </t>
  </si>
  <si>
    <t>2.2  </t>
  </si>
  <si>
    <t>218.0  </t>
  </si>
  <si>
    <t>241.9  </t>
  </si>
  <si>
    <t>132.8  </t>
  </si>
  <si>
    <t>158.8  </t>
  </si>
  <si>
    <t>147.2  </t>
  </si>
  <si>
    <t>186.3  </t>
  </si>
  <si>
    <t>15.1  </t>
  </si>
  <si>
    <t>10.0  </t>
  </si>
  <si>
    <t>144.6  </t>
  </si>
  <si>
    <t>9.1  </t>
  </si>
  <si>
    <t>167.2  </t>
  </si>
  <si>
    <t>121.7  </t>
  </si>
  <si>
    <t>131.1  </t>
  </si>
  <si>
    <t>138.1  </t>
  </si>
  <si>
    <t>7.7  </t>
  </si>
  <si>
    <t>1.6  </t>
  </si>
  <si>
    <t>163.2  </t>
  </si>
  <si>
    <t>7.6  </t>
  </si>
  <si>
    <t>87.3  </t>
  </si>
  <si>
    <t>81.1  </t>
  </si>
  <si>
    <t>80.4  </t>
  </si>
  <si>
    <t>-7.1  </t>
  </si>
  <si>
    <t>132.6  </t>
  </si>
  <si>
    <t>147.8  </t>
  </si>
  <si>
    <t>161.7  </t>
  </si>
  <si>
    <t>169.7  </t>
  </si>
  <si>
    <t>187.1  </t>
  </si>
  <si>
    <t>188.4  </t>
  </si>
  <si>
    <t>195.8  </t>
  </si>
  <si>
    <t>219.2  </t>
  </si>
  <si>
    <t>1.0  </t>
  </si>
  <si>
    <t>136.2  </t>
  </si>
  <si>
    <t>149.1  </t>
  </si>
  <si>
    <t>160.7  </t>
  </si>
  <si>
    <t>175.7  </t>
  </si>
  <si>
    <t>204.1  </t>
  </si>
  <si>
    <t>156.3  </t>
  </si>
  <si>
    <t>170.4  </t>
  </si>
  <si>
    <t>185.5  </t>
  </si>
  <si>
    <t>198.0  </t>
  </si>
  <si>
    <t>217.3  </t>
  </si>
  <si>
    <t>149.0  </t>
  </si>
  <si>
    <t>161.0  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</si>
  <si>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73.3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</si>
  <si>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81.8 million</t>
    </r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</si>
  <si>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 Rs. 75.2 million 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</si>
  <si>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Rs.81.1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</si>
  <si>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0.7 million</t>
    </r>
  </si>
  <si>
    <t>D. Weighted Average Deposit Rate (Commercial Banks)</t>
  </si>
  <si>
    <t>E. Weighted Average Lending Rate (Commercial Banks)</t>
  </si>
  <si>
    <t>$ Base rate has been compiled since January 2013.</t>
  </si>
  <si>
    <r>
      <t>F. Base Rate (Commercial Banks)</t>
    </r>
    <r>
      <rPr>
        <b/>
        <vertAlign val="superscript"/>
        <sz val="10"/>
        <rFont val="Times New Roman"/>
        <family val="1"/>
      </rPr>
      <t>$</t>
    </r>
  </si>
  <si>
    <t>Apr/May</t>
  </si>
  <si>
    <t>Mid-May 2013</t>
  </si>
  <si>
    <t>154.5  </t>
  </si>
  <si>
    <t>168.0  </t>
  </si>
  <si>
    <t>182.6  </t>
  </si>
  <si>
    <t>1.2  </t>
  </si>
  <si>
    <t>184.0  </t>
  </si>
  <si>
    <t>197.1  </t>
  </si>
  <si>
    <t>214.3  </t>
  </si>
  <si>
    <t>7.1  </t>
  </si>
  <si>
    <t>177.1  </t>
  </si>
  <si>
    <t>173.7  </t>
  </si>
  <si>
    <t>196.0  </t>
  </si>
  <si>
    <t>-1.9  </t>
  </si>
  <si>
    <t>12.8  </t>
  </si>
  <si>
    <t>189.9  </t>
  </si>
  <si>
    <t>192.4  </t>
  </si>
  <si>
    <t>216.2  </t>
  </si>
  <si>
    <t>12.4  </t>
  </si>
  <si>
    <t>203.7  </t>
  </si>
  <si>
    <t>260.4  </t>
  </si>
  <si>
    <t>241.8  </t>
  </si>
  <si>
    <t>27.8  </t>
  </si>
  <si>
    <t>12.0  </t>
  </si>
  <si>
    <t>191.5  </t>
  </si>
  <si>
    <t>211.0  </t>
  </si>
  <si>
    <t>245.4  </t>
  </si>
  <si>
    <t>10.2  </t>
  </si>
  <si>
    <t>16.3  </t>
  </si>
  <si>
    <t>180.6  </t>
  </si>
  <si>
    <t>200.6  </t>
  </si>
  <si>
    <t>11.1  </t>
  </si>
  <si>
    <t>6.6  </t>
  </si>
  <si>
    <t>150.5  </t>
  </si>
  <si>
    <t>179.4  </t>
  </si>
  <si>
    <t>191.2  </t>
  </si>
  <si>
    <t>19.2  </t>
  </si>
  <si>
    <t>2.9  </t>
  </si>
  <si>
    <t>209.8  </t>
  </si>
  <si>
    <t>236.6  </t>
  </si>
  <si>
    <t>3.8  </t>
  </si>
  <si>
    <t>6.0  </t>
  </si>
  <si>
    <t>214.2  </t>
  </si>
  <si>
    <t>234.5  </t>
  </si>
  <si>
    <t>257.6  </t>
  </si>
  <si>
    <t>217.0  </t>
  </si>
  <si>
    <t>190.5  </t>
  </si>
  <si>
    <t>-12.2  </t>
  </si>
  <si>
    <t>12.9  </t>
  </si>
  <si>
    <t>167.4  </t>
  </si>
  <si>
    <t>179.6  </t>
  </si>
  <si>
    <t>198.1  </t>
  </si>
  <si>
    <t>7.3  </t>
  </si>
  <si>
    <t>195.1  </t>
  </si>
  <si>
    <t>220.7  </t>
  </si>
  <si>
    <t>244.0  </t>
  </si>
  <si>
    <t>13.1  </t>
  </si>
  <si>
    <t>132.9  </t>
  </si>
  <si>
    <t>146.3  </t>
  </si>
  <si>
    <t>158.9  </t>
  </si>
  <si>
    <t>8.6  </t>
  </si>
  <si>
    <t>134.2  </t>
  </si>
  <si>
    <t>144.7  </t>
  </si>
  <si>
    <t>167.8  </t>
  </si>
  <si>
    <t>187.5  </t>
  </si>
  <si>
    <t>13.7  </t>
  </si>
  <si>
    <t>11.7  </t>
  </si>
  <si>
    <t>163.4  </t>
  </si>
  <si>
    <t>18.0  </t>
  </si>
  <si>
    <t>121.8  </t>
  </si>
  <si>
    <t>141.1  </t>
  </si>
  <si>
    <t>6.3  </t>
  </si>
  <si>
    <t>134.0  </t>
  </si>
  <si>
    <t>162.1  </t>
  </si>
  <si>
    <t>159.9  </t>
  </si>
  <si>
    <t>172.3  </t>
  </si>
  <si>
    <t>189.3  </t>
  </si>
  <si>
    <t>201.7  </t>
  </si>
  <si>
    <t>222.1  </t>
  </si>
  <si>
    <t>6.5  </t>
  </si>
  <si>
    <t>148.2  </t>
  </si>
  <si>
    <t>148.9  </t>
  </si>
  <si>
    <t>162.4  </t>
  </si>
  <si>
    <t>176.5  </t>
  </si>
  <si>
    <t>190.6  </t>
  </si>
  <si>
    <t>206.1  </t>
  </si>
  <si>
    <t>8.1  </t>
  </si>
  <si>
    <t>130.0  </t>
  </si>
  <si>
    <t>143.0  </t>
  </si>
  <si>
    <t>156.4  </t>
  </si>
  <si>
    <t>172.5  </t>
  </si>
  <si>
    <t>186.0  </t>
  </si>
  <si>
    <t>189.4  </t>
  </si>
  <si>
    <t>202.5  </t>
  </si>
  <si>
    <t>218.9  </t>
  </si>
  <si>
    <t>6.9  </t>
  </si>
  <si>
    <t>133.8  </t>
  </si>
  <si>
    <t>149.6  </t>
  </si>
  <si>
    <t>Apr/may</t>
  </si>
  <si>
    <t>Ten Months</t>
  </si>
  <si>
    <t>Mid-May</t>
  </si>
  <si>
    <t>Jul-May</t>
  </si>
  <si>
    <t>2069-12-27</t>
  </si>
  <si>
    <t>2070-01-30</t>
  </si>
  <si>
    <t>2069-12-6</t>
  </si>
  <si>
    <t>2070-01-08</t>
  </si>
  <si>
    <t>2069-12-23</t>
  </si>
  <si>
    <t>2070-01-03</t>
  </si>
  <si>
    <t xml:space="preserve">      Bright Development Bank Ltd.</t>
  </si>
  <si>
    <t xml:space="preserve">      Kankrebihar Bikas Bank Ltd.</t>
  </si>
  <si>
    <t xml:space="preserve">      Reliance Finance Ltd.</t>
  </si>
  <si>
    <t xml:space="preserve">      International Development Bank Ltd.</t>
  </si>
  <si>
    <t xml:space="preserve">     Civil Bank Ltd.</t>
  </si>
  <si>
    <t xml:space="preserve">     Agriculture Development Bank Ltd.</t>
  </si>
  <si>
    <t xml:space="preserve">     Swarojgar Laghu Bitta Bikas Bank Ltd.</t>
  </si>
  <si>
    <t xml:space="preserve">     Jebills Finance Ltd.</t>
  </si>
  <si>
    <t xml:space="preserve">     Commerz &amp; Trust Bank Nepal Ltd.</t>
  </si>
  <si>
    <t xml:space="preserve">     NLG Insurance Company Ltd.</t>
  </si>
  <si>
    <t xml:space="preserve">    Sindhu Bikas Bank Ltd.</t>
  </si>
  <si>
    <t xml:space="preserve">    Jhimruk Bikas Bank Ltd.</t>
  </si>
  <si>
    <t xml:space="preserve">    Sanima Mai Hydro Power Ltd.</t>
  </si>
  <si>
    <t xml:space="preserve">    Namate Bittiya Sanstha Ltd.</t>
  </si>
  <si>
    <t xml:space="preserve">     Sewa Bikas Bank Ltd.</t>
  </si>
  <si>
    <t xml:space="preserve">     Shrijana Finance </t>
  </si>
  <si>
    <t xml:space="preserve">     Nepal Bank Ltd.</t>
  </si>
  <si>
    <t xml:space="preserve">     Nepal SBI Bank Ltd.</t>
  </si>
  <si>
    <t xml:space="preserve">     Laxmi Capital Ltd.</t>
  </si>
  <si>
    <t xml:space="preserve">     Siddartha Bank Ltd.</t>
  </si>
  <si>
    <t xml:space="preserve">     Bank Of Kathmandu Ltd.</t>
  </si>
  <si>
    <t xml:space="preserve">     Everest Bank Ltd.</t>
  </si>
  <si>
    <t xml:space="preserve">    Nepal Investment Bank Ltd.</t>
  </si>
  <si>
    <t>(April/May)</t>
  </si>
  <si>
    <t>(Mid-April to Mid-May)</t>
  </si>
  <si>
    <t>(Mid-July to Mid-May)</t>
  </si>
  <si>
    <t xml:space="preserve">     Others</t>
  </si>
  <si>
    <t xml:space="preserve"> T-bills* (28 days)</t>
  </si>
  <si>
    <t xml:space="preserve"> T-bills* (91 days)</t>
  </si>
  <si>
    <t xml:space="preserve"> T-bills* (182 days)</t>
  </si>
  <si>
    <t xml:space="preserve"> T-bills* (364 days)</t>
  </si>
  <si>
    <t xml:space="preserve"> Development Bonds</t>
  </si>
  <si>
    <t xml:space="preserve"> National/Citizen SCs</t>
  </si>
  <si>
    <t>May(e)</t>
  </si>
  <si>
    <t xml:space="preserve">Changes during ten months 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</si>
  <si>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26694.3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</si>
  <si>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Rs.26621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</si>
  <si>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Rs.-2784.8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</si>
  <si>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loss of Rs. -2703.0 million</t>
    </r>
  </si>
  <si>
    <t>May (e)</t>
  </si>
  <si>
    <t xml:space="preserve">Changes during ten month </t>
  </si>
  <si>
    <t>Changes during ten months</t>
  </si>
  <si>
    <t>Ten  Months</t>
  </si>
  <si>
    <t>10 Months</t>
  </si>
  <si>
    <t>during ten months</t>
  </si>
  <si>
    <t>Mid-Jul To Mid-May</t>
  </si>
  <si>
    <t>May-May</t>
  </si>
  <si>
    <t>(Based on Ten Months' Data of  2012/13)</t>
  </si>
  <si>
    <r>
      <t>2012/13</t>
    </r>
    <r>
      <rPr>
        <b/>
        <i/>
        <vertAlign val="superscript"/>
        <sz val="10"/>
        <rFont val="Times New Roman"/>
        <family val="1"/>
      </rPr>
      <t>p</t>
    </r>
  </si>
  <si>
    <t xml:space="preserve">  Other Tax*</t>
  </si>
  <si>
    <t>(2005/06 = 100)</t>
  </si>
  <si>
    <t xml:space="preserve">      Debenture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</si>
</sst>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</numFmts>
  <fonts count="7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b/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00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8" applyFont="1">
      <alignment/>
      <protection/>
    </xf>
    <xf numFmtId="165" fontId="1" fillId="0" borderId="0" xfId="188" applyFont="1" applyBorder="1" applyAlignment="1" quotePrefix="1">
      <alignment horizontal="center"/>
      <protection/>
    </xf>
    <xf numFmtId="165" fontId="2" fillId="0" borderId="10" xfId="188" applyNumberFormat="1" applyFont="1" applyBorder="1" applyAlignment="1" applyProtection="1">
      <alignment horizontal="centerContinuous"/>
      <protection/>
    </xf>
    <xf numFmtId="165" fontId="2" fillId="0" borderId="11" xfId="188" applyFont="1" applyBorder="1" applyAlignment="1">
      <alignment horizontal="centerContinuous"/>
      <protection/>
    </xf>
    <xf numFmtId="165" fontId="2" fillId="0" borderId="12" xfId="188" applyNumberFormat="1" applyFont="1" applyBorder="1" applyAlignment="1" applyProtection="1">
      <alignment horizontal="center"/>
      <protection/>
    </xf>
    <xf numFmtId="165" fontId="2" fillId="0" borderId="0" xfId="188" applyNumberFormat="1" applyFont="1" applyAlignment="1" applyProtection="1">
      <alignment horizontal="left"/>
      <protection/>
    </xf>
    <xf numFmtId="164" fontId="2" fillId="0" borderId="0" xfId="18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8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2" applyFont="1">
      <alignment/>
      <protection/>
    </xf>
    <xf numFmtId="165" fontId="2" fillId="0" borderId="0" xfId="188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3" applyFont="1">
      <alignment/>
      <protection/>
    </xf>
    <xf numFmtId="0" fontId="2" fillId="0" borderId="0" xfId="193" applyFont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16" xfId="193" applyFont="1" applyBorder="1">
      <alignment/>
      <protection/>
    </xf>
    <xf numFmtId="0" fontId="5" fillId="0" borderId="0" xfId="0" applyFont="1" applyFill="1" applyAlignment="1" quotePrefix="1">
      <alignment horizontal="centerContinuous"/>
    </xf>
    <xf numFmtId="0" fontId="2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8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8" applyFont="1" applyFill="1">
      <alignment/>
      <protection/>
    </xf>
    <xf numFmtId="0" fontId="7" fillId="0" borderId="22" xfId="0" applyFont="1" applyBorder="1" applyAlignment="1" applyProtection="1">
      <alignment horizontal="left" vertical="center"/>
      <protection/>
    </xf>
    <xf numFmtId="164" fontId="2" fillId="0" borderId="18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1" fillId="33" borderId="23" xfId="0" applyFont="1" applyFill="1" applyBorder="1" applyAlignment="1">
      <alignment horizontal="center"/>
    </xf>
    <xf numFmtId="43" fontId="2" fillId="0" borderId="24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5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1" fillId="33" borderId="18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27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177" fontId="1" fillId="0" borderId="44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1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1" xfId="42" applyNumberFormat="1" applyFont="1" applyFill="1" applyBorder="1" applyAlignment="1">
      <alignment horizontal="right"/>
    </xf>
    <xf numFmtId="0" fontId="2" fillId="0" borderId="39" xfId="0" applyFont="1" applyBorder="1" applyAlignment="1">
      <alignment/>
    </xf>
    <xf numFmtId="43" fontId="2" fillId="0" borderId="46" xfId="42" applyNumberFormat="1" applyFont="1" applyFill="1" applyBorder="1" applyAlignment="1">
      <alignment/>
    </xf>
    <xf numFmtId="43" fontId="13" fillId="0" borderId="26" xfId="42" applyNumberFormat="1" applyFont="1" applyFill="1" applyBorder="1" applyAlignment="1">
      <alignment horizontal="center" vertical="center"/>
    </xf>
    <xf numFmtId="43" fontId="13" fillId="0" borderId="47" xfId="42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 quotePrefix="1">
      <alignment horizontal="center"/>
    </xf>
    <xf numFmtId="164" fontId="2" fillId="0" borderId="23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43" fontId="2" fillId="0" borderId="31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3" applyNumberFormat="1" applyFont="1">
      <alignment/>
      <protection/>
    </xf>
    <xf numFmtId="0" fontId="2" fillId="0" borderId="13" xfId="193" applyFont="1" applyBorder="1">
      <alignment/>
      <protection/>
    </xf>
    <xf numFmtId="164" fontId="2" fillId="0" borderId="0" xfId="193" applyNumberFormat="1" applyFont="1" applyAlignment="1">
      <alignment horizontal="right"/>
      <protection/>
    </xf>
    <xf numFmtId="0" fontId="1" fillId="33" borderId="46" xfId="193" applyFont="1" applyFill="1" applyBorder="1" applyAlignment="1" applyProtection="1">
      <alignment horizontal="center"/>
      <protection/>
    </xf>
    <xf numFmtId="0" fontId="2" fillId="0" borderId="31" xfId="193" applyFont="1" applyBorder="1">
      <alignment/>
      <protection/>
    </xf>
    <xf numFmtId="0" fontId="2" fillId="0" borderId="40" xfId="193" applyFont="1" applyBorder="1">
      <alignment/>
      <protection/>
    </xf>
    <xf numFmtId="0" fontId="1" fillId="0" borderId="40" xfId="193" applyFont="1" applyBorder="1" applyAlignment="1" applyProtection="1">
      <alignment horizontal="left"/>
      <protection/>
    </xf>
    <xf numFmtId="0" fontId="2" fillId="0" borderId="40" xfId="193" applyFont="1" applyBorder="1" applyAlignment="1" applyProtection="1">
      <alignment horizontal="left"/>
      <protection/>
    </xf>
    <xf numFmtId="0" fontId="2" fillId="0" borderId="39" xfId="193" applyFont="1" applyBorder="1" applyAlignment="1" applyProtection="1">
      <alignment horizontal="left"/>
      <protection/>
    </xf>
    <xf numFmtId="0" fontId="2" fillId="0" borderId="49" xfId="193" applyFont="1" applyBorder="1" applyAlignment="1" applyProtection="1">
      <alignment horizontal="left"/>
      <protection/>
    </xf>
    <xf numFmtId="0" fontId="1" fillId="33" borderId="12" xfId="193" applyFont="1" applyFill="1" applyBorder="1" applyAlignment="1" applyProtection="1">
      <alignment horizontal="center"/>
      <protection/>
    </xf>
    <xf numFmtId="0" fontId="2" fillId="0" borderId="14" xfId="193" applyFont="1" applyBorder="1">
      <alignment/>
      <protection/>
    </xf>
    <xf numFmtId="166" fontId="13" fillId="33" borderId="15" xfId="200" applyFont="1" applyFill="1" applyBorder="1" applyAlignment="1">
      <alignment horizontal="center"/>
      <protection/>
    </xf>
    <xf numFmtId="49" fontId="13" fillId="33" borderId="15" xfId="200" applyNumberFormat="1" applyFont="1" applyFill="1" applyBorder="1" applyAlignment="1">
      <alignment horizontal="center"/>
      <protection/>
    </xf>
    <xf numFmtId="166" fontId="13" fillId="33" borderId="34" xfId="200" applyFont="1" applyFill="1" applyBorder="1" applyAlignment="1">
      <alignment horizontal="center"/>
      <protection/>
    </xf>
    <xf numFmtId="49" fontId="13" fillId="33" borderId="46" xfId="200" applyNumberFormat="1" applyFont="1" applyFill="1" applyBorder="1" applyAlignment="1">
      <alignment horizontal="center"/>
      <protection/>
    </xf>
    <xf numFmtId="166" fontId="7" fillId="0" borderId="0" xfId="200" applyFont="1" applyBorder="1">
      <alignment/>
      <protection/>
    </xf>
    <xf numFmtId="166" fontId="13" fillId="0" borderId="0" xfId="200" applyFont="1" applyBorder="1">
      <alignment/>
      <protection/>
    </xf>
    <xf numFmtId="166" fontId="13" fillId="0" borderId="0" xfId="200" applyFont="1" applyBorder="1" applyAlignment="1">
      <alignment horizontal="right"/>
      <protection/>
    </xf>
    <xf numFmtId="166" fontId="7" fillId="0" borderId="0" xfId="200" applyFont="1" applyBorder="1" applyAlignment="1">
      <alignment horizontal="right"/>
      <protection/>
    </xf>
    <xf numFmtId="166" fontId="13" fillId="0" borderId="0" xfId="200" applyFont="1" applyBorder="1" applyAlignment="1" quotePrefix="1">
      <alignment horizontal="right"/>
      <protection/>
    </xf>
    <xf numFmtId="166" fontId="1" fillId="33" borderId="28" xfId="200" applyFont="1" applyFill="1" applyBorder="1">
      <alignment/>
      <protection/>
    </xf>
    <xf numFmtId="166" fontId="1" fillId="33" borderId="25" xfId="200" applyFont="1" applyFill="1" applyBorder="1">
      <alignment/>
      <protection/>
    </xf>
    <xf numFmtId="166" fontId="1" fillId="33" borderId="34" xfId="200" applyFont="1" applyFill="1" applyBorder="1" applyAlignment="1">
      <alignment horizontal="center"/>
      <protection/>
    </xf>
    <xf numFmtId="166" fontId="1" fillId="33" borderId="15" xfId="200" applyFont="1" applyFill="1" applyBorder="1" applyAlignment="1">
      <alignment horizontal="center"/>
      <protection/>
    </xf>
    <xf numFmtId="166" fontId="1" fillId="33" borderId="15" xfId="200" applyFont="1" applyFill="1" applyBorder="1" applyAlignment="1" quotePrefix="1">
      <alignment horizontal="center"/>
      <protection/>
    </xf>
    <xf numFmtId="166" fontId="1" fillId="33" borderId="46" xfId="200" applyFont="1" applyFill="1" applyBorder="1" applyAlignment="1" quotePrefix="1">
      <alignment horizontal="center"/>
      <protection/>
    </xf>
    <xf numFmtId="166" fontId="1" fillId="33" borderId="28" xfId="200" applyFont="1" applyFill="1" applyBorder="1" applyAlignment="1">
      <alignment horizontal="left"/>
      <protection/>
    </xf>
    <xf numFmtId="166" fontId="1" fillId="33" borderId="12" xfId="200" applyFont="1" applyFill="1" applyBorder="1" applyAlignment="1" quotePrefix="1">
      <alignment horizontal="center"/>
      <protection/>
    </xf>
    <xf numFmtId="166" fontId="1" fillId="33" borderId="50" xfId="200" applyFont="1" applyFill="1" applyBorder="1">
      <alignment/>
      <protection/>
    </xf>
    <xf numFmtId="166" fontId="1" fillId="33" borderId="51" xfId="200" applyFont="1" applyFill="1" applyBorder="1" applyAlignment="1">
      <alignment horizontal="center"/>
      <protection/>
    </xf>
    <xf numFmtId="166" fontId="1" fillId="33" borderId="52" xfId="200" applyFont="1" applyFill="1" applyBorder="1" applyAlignment="1">
      <alignment horizontal="center"/>
      <protection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8" xfId="0" applyFont="1" applyBorder="1" applyAlignment="1" quotePrefix="1">
      <alignment horizontal="left"/>
    </xf>
    <xf numFmtId="0" fontId="2" fillId="0" borderId="40" xfId="0" applyFont="1" applyBorder="1" applyAlignment="1" quotePrefix="1">
      <alignment horizontal="left"/>
    </xf>
    <xf numFmtId="0" fontId="1" fillId="0" borderId="49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54" xfId="0" applyFont="1" applyFill="1" applyBorder="1" applyAlignment="1" quotePrefix="1">
      <alignment horizontal="centerContinuous"/>
    </xf>
    <xf numFmtId="0" fontId="9" fillId="33" borderId="4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56" xfId="0" applyFont="1" applyBorder="1" applyAlignment="1" quotePrefix="1">
      <alignment horizontal="lef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3" fillId="0" borderId="58" xfId="0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6" xfId="0" applyFont="1" applyBorder="1" applyAlignment="1">
      <alignment/>
    </xf>
    <xf numFmtId="0" fontId="9" fillId="0" borderId="59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9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2" fillId="0" borderId="66" xfId="0" applyFont="1" applyBorder="1" applyAlignment="1">
      <alignment horizontal="left" vertical="center"/>
    </xf>
    <xf numFmtId="0" fontId="2" fillId="0" borderId="66" xfId="0" applyFont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12" fillId="0" borderId="0" xfId="193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89" applyFont="1">
      <alignment/>
      <protection/>
    </xf>
    <xf numFmtId="0" fontId="1" fillId="0" borderId="40" xfId="189" applyFont="1" applyBorder="1">
      <alignment/>
      <protection/>
    </xf>
    <xf numFmtId="2" fontId="1" fillId="0" borderId="13" xfId="189" applyNumberFormat="1" applyFont="1" applyBorder="1" applyAlignment="1">
      <alignment horizontal="center" vertical="center"/>
      <protection/>
    </xf>
    <xf numFmtId="164" fontId="1" fillId="0" borderId="0" xfId="189" applyNumberFormat="1" applyFont="1" applyBorder="1" applyAlignment="1">
      <alignment vertical="center"/>
      <protection/>
    </xf>
    <xf numFmtId="164" fontId="1" fillId="0" borderId="63" xfId="189" applyNumberFormat="1" applyFont="1" applyBorder="1" applyAlignment="1">
      <alignment vertical="center"/>
      <protection/>
    </xf>
    <xf numFmtId="0" fontId="1" fillId="0" borderId="66" xfId="189" applyFont="1" applyBorder="1">
      <alignment/>
      <protection/>
    </xf>
    <xf numFmtId="2" fontId="1" fillId="0" borderId="62" xfId="189" applyNumberFormat="1" applyFont="1" applyBorder="1" applyAlignment="1">
      <alignment horizontal="center" vertical="center"/>
      <protection/>
    </xf>
    <xf numFmtId="164" fontId="1" fillId="0" borderId="10" xfId="189" applyNumberFormat="1" applyFont="1" applyBorder="1" applyAlignment="1">
      <alignment vertical="center"/>
      <protection/>
    </xf>
    <xf numFmtId="164" fontId="1" fillId="0" borderId="65" xfId="189" applyNumberFormat="1" applyFont="1" applyBorder="1" applyAlignment="1">
      <alignment vertical="center"/>
      <protection/>
    </xf>
    <xf numFmtId="0" fontId="2" fillId="0" borderId="40" xfId="189" applyFont="1" applyBorder="1">
      <alignment/>
      <protection/>
    </xf>
    <xf numFmtId="2" fontId="2" fillId="0" borderId="13" xfId="189" applyNumberFormat="1" applyFont="1" applyBorder="1" applyAlignment="1">
      <alignment horizontal="center" vertical="center"/>
      <protection/>
    </xf>
    <xf numFmtId="164" fontId="2" fillId="0" borderId="0" xfId="189" applyNumberFormat="1" applyFont="1" applyBorder="1" applyAlignment="1">
      <alignment vertical="center"/>
      <protection/>
    </xf>
    <xf numFmtId="164" fontId="2" fillId="0" borderId="63" xfId="189" applyNumberFormat="1" applyFont="1" applyBorder="1" applyAlignment="1">
      <alignment vertical="center"/>
      <protection/>
    </xf>
    <xf numFmtId="2" fontId="1" fillId="0" borderId="23" xfId="189" applyNumberFormat="1" applyFont="1" applyBorder="1" applyAlignment="1">
      <alignment horizontal="center" vertical="center"/>
      <protection/>
    </xf>
    <xf numFmtId="0" fontId="1" fillId="0" borderId="0" xfId="189" applyFont="1">
      <alignment/>
      <protection/>
    </xf>
    <xf numFmtId="0" fontId="2" fillId="0" borderId="49" xfId="189" applyFont="1" applyBorder="1">
      <alignment/>
      <protection/>
    </xf>
    <xf numFmtId="2" fontId="2" fillId="0" borderId="26" xfId="189" applyNumberFormat="1" applyFont="1" applyBorder="1" applyAlignment="1">
      <alignment horizontal="center" vertical="center"/>
      <protection/>
    </xf>
    <xf numFmtId="164" fontId="2" fillId="0" borderId="67" xfId="189" applyNumberFormat="1" applyFont="1" applyBorder="1" applyAlignment="1">
      <alignment vertical="center"/>
      <protection/>
    </xf>
    <xf numFmtId="164" fontId="2" fillId="0" borderId="68" xfId="189" applyNumberFormat="1" applyFont="1" applyBorder="1" applyAlignment="1">
      <alignment vertical="center"/>
      <protection/>
    </xf>
    <xf numFmtId="0" fontId="1" fillId="0" borderId="22" xfId="189" applyFont="1" applyBorder="1">
      <alignment/>
      <protection/>
    </xf>
    <xf numFmtId="164" fontId="1" fillId="0" borderId="13" xfId="189" applyNumberFormat="1" applyFont="1" applyBorder="1" applyAlignment="1">
      <alignment vertical="center"/>
      <protection/>
    </xf>
    <xf numFmtId="0" fontId="1" fillId="0" borderId="22" xfId="189" applyFont="1" applyBorder="1" applyAlignment="1">
      <alignment horizontal="center"/>
      <protection/>
    </xf>
    <xf numFmtId="164" fontId="2" fillId="0" borderId="13" xfId="189" applyNumberFormat="1" applyFont="1" applyBorder="1" applyAlignment="1">
      <alignment vertical="center"/>
      <protection/>
    </xf>
    <xf numFmtId="164" fontId="1" fillId="0" borderId="13" xfId="191" applyNumberFormat="1" applyFont="1" applyBorder="1" applyAlignment="1">
      <alignment vertical="center"/>
      <protection/>
    </xf>
    <xf numFmtId="164" fontId="2" fillId="0" borderId="13" xfId="191" applyNumberFormat="1" applyFont="1" applyBorder="1" applyAlignment="1">
      <alignment vertical="center"/>
      <protection/>
    </xf>
    <xf numFmtId="0" fontId="2" fillId="0" borderId="22" xfId="189" applyFont="1" applyBorder="1" applyAlignment="1">
      <alignment horizontal="center"/>
      <protection/>
    </xf>
    <xf numFmtId="0" fontId="1" fillId="0" borderId="41" xfId="189" applyFont="1" applyBorder="1">
      <alignment/>
      <protection/>
    </xf>
    <xf numFmtId="164" fontId="2" fillId="0" borderId="26" xfId="189" applyNumberFormat="1" applyFont="1" applyBorder="1" applyAlignment="1">
      <alignment vertical="center"/>
      <protection/>
    </xf>
    <xf numFmtId="0" fontId="1" fillId="0" borderId="0" xfId="189" applyFont="1" applyAlignment="1">
      <alignment horizontal="center"/>
      <protection/>
    </xf>
    <xf numFmtId="2" fontId="2" fillId="0" borderId="0" xfId="189" applyNumberFormat="1" applyFont="1">
      <alignment/>
      <protection/>
    </xf>
    <xf numFmtId="0" fontId="2" fillId="0" borderId="0" xfId="189" applyFont="1" applyFill="1" applyBorder="1">
      <alignment/>
      <protection/>
    </xf>
    <xf numFmtId="0" fontId="2" fillId="0" borderId="0" xfId="189" applyFont="1" applyAlignment="1">
      <alignment horizontal="center"/>
      <protection/>
    </xf>
    <xf numFmtId="0" fontId="1" fillId="33" borderId="25" xfId="189" applyFont="1" applyFill="1" applyBorder="1" applyAlignment="1">
      <alignment horizontal="center"/>
      <protection/>
    </xf>
    <xf numFmtId="0" fontId="1" fillId="33" borderId="15" xfId="189" applyFont="1" applyFill="1" applyBorder="1" applyAlignment="1">
      <alignment horizontal="center"/>
      <protection/>
    </xf>
    <xf numFmtId="0" fontId="1" fillId="0" borderId="34" xfId="189" applyFont="1" applyBorder="1" applyAlignment="1">
      <alignment horizontal="center" vertical="center"/>
      <protection/>
    </xf>
    <xf numFmtId="0" fontId="1" fillId="0" borderId="0" xfId="189" applyFont="1" applyBorder="1" applyAlignment="1">
      <alignment vertical="center"/>
      <protection/>
    </xf>
    <xf numFmtId="164" fontId="1" fillId="0" borderId="0" xfId="189" applyNumberFormat="1" applyFont="1" applyBorder="1" applyAlignment="1">
      <alignment horizontal="center" vertical="center"/>
      <protection/>
    </xf>
    <xf numFmtId="164" fontId="1" fillId="0" borderId="63" xfId="189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89" applyFont="1" applyBorder="1" applyAlignment="1">
      <alignment vertical="center"/>
      <protection/>
    </xf>
    <xf numFmtId="164" fontId="2" fillId="0" borderId="0" xfId="189" applyNumberFormat="1" applyFont="1" applyBorder="1" applyAlignment="1">
      <alignment horizontal="center" vertical="center"/>
      <protection/>
    </xf>
    <xf numFmtId="164" fontId="2" fillId="0" borderId="63" xfId="189" applyNumberFormat="1" applyFont="1" applyBorder="1" applyAlignment="1">
      <alignment horizontal="center" vertical="center"/>
      <protection/>
    </xf>
    <xf numFmtId="0" fontId="2" fillId="0" borderId="69" xfId="189" applyFont="1" applyBorder="1" applyAlignment="1">
      <alignment vertical="center"/>
      <protection/>
    </xf>
    <xf numFmtId="164" fontId="2" fillId="0" borderId="67" xfId="190" applyNumberFormat="1" applyFont="1" applyBorder="1" applyAlignment="1">
      <alignment horizontal="center" vertical="center"/>
      <protection/>
    </xf>
    <xf numFmtId="164" fontId="2" fillId="0" borderId="67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67" xfId="189" applyNumberFormat="1" applyFont="1" applyBorder="1" applyAlignment="1">
      <alignment horizontal="center" vertical="center"/>
      <protection/>
    </xf>
    <xf numFmtId="164" fontId="2" fillId="0" borderId="68" xfId="189" applyNumberFormat="1" applyFont="1" applyBorder="1" applyAlignment="1">
      <alignment horizontal="center" vertical="center"/>
      <protection/>
    </xf>
    <xf numFmtId="0" fontId="1" fillId="33" borderId="70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3" xfId="189" applyFont="1" applyFill="1" applyBorder="1" applyAlignment="1">
      <alignment horizontal="center"/>
      <protection/>
    </xf>
    <xf numFmtId="0" fontId="1" fillId="33" borderId="24" xfId="189" applyFont="1" applyFill="1" applyBorder="1" applyAlignment="1">
      <alignment horizontal="center"/>
      <protection/>
    </xf>
    <xf numFmtId="0" fontId="1" fillId="33" borderId="11" xfId="189" applyFont="1" applyFill="1" applyBorder="1" applyAlignment="1">
      <alignment horizontal="center"/>
      <protection/>
    </xf>
    <xf numFmtId="1" fontId="1" fillId="33" borderId="23" xfId="189" applyNumberFormat="1" applyFont="1" applyFill="1" applyBorder="1" applyAlignment="1" quotePrefix="1">
      <alignment horizont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61" xfId="189" applyFont="1" applyFill="1" applyBorder="1" applyAlignment="1">
      <alignment horizontal="center"/>
      <protection/>
    </xf>
    <xf numFmtId="0" fontId="2" fillId="33" borderId="18" xfId="189" applyFont="1" applyFill="1" applyBorder="1" applyAlignment="1">
      <alignment horizontal="center"/>
      <protection/>
    </xf>
    <xf numFmtId="0" fontId="2" fillId="33" borderId="20" xfId="189" applyFont="1" applyFill="1" applyBorder="1" applyAlignment="1">
      <alignment horizontal="center"/>
      <protection/>
    </xf>
    <xf numFmtId="0" fontId="2" fillId="33" borderId="29" xfId="189" applyFont="1" applyFill="1" applyBorder="1" applyAlignment="1">
      <alignment horizontal="center"/>
      <protection/>
    </xf>
    <xf numFmtId="0" fontId="2" fillId="33" borderId="66" xfId="189" applyNumberFormat="1" applyFont="1" applyFill="1" applyBorder="1" applyAlignment="1">
      <alignment horizontal="center"/>
      <protection/>
    </xf>
    <xf numFmtId="0" fontId="2" fillId="33" borderId="23" xfId="189" applyFont="1" applyFill="1" applyBorder="1" applyAlignment="1">
      <alignment horizontal="center"/>
      <protection/>
    </xf>
    <xf numFmtId="0" fontId="2" fillId="33" borderId="62" xfId="189" applyFont="1" applyFill="1" applyBorder="1" applyAlignment="1">
      <alignment horizontal="center"/>
      <protection/>
    </xf>
    <xf numFmtId="0" fontId="2" fillId="33" borderId="11" xfId="189" applyFont="1" applyFill="1" applyBorder="1" applyAlignment="1">
      <alignment horizontal="center"/>
      <protection/>
    </xf>
    <xf numFmtId="0" fontId="2" fillId="33" borderId="24" xfId="189" applyFont="1" applyFill="1" applyBorder="1" applyAlignment="1">
      <alignment horizontal="center"/>
      <protection/>
    </xf>
    <xf numFmtId="0" fontId="2" fillId="33" borderId="15" xfId="189" applyFont="1" applyFill="1" applyBorder="1" applyAlignment="1">
      <alignment horizontal="center"/>
      <protection/>
    </xf>
    <xf numFmtId="0" fontId="2" fillId="33" borderId="19" xfId="189" applyFont="1" applyFill="1" applyBorder="1" applyAlignment="1">
      <alignment horizontal="center"/>
      <protection/>
    </xf>
    <xf numFmtId="0" fontId="2" fillId="33" borderId="46" xfId="189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62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7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13" fillId="33" borderId="23" xfId="188" applyNumberFormat="1" applyFont="1" applyFill="1" applyBorder="1" applyAlignment="1" applyProtection="1">
      <alignment horizontal="center" vertical="center"/>
      <protection/>
    </xf>
    <xf numFmtId="165" fontId="13" fillId="33" borderId="15" xfId="188" applyNumberFormat="1" applyFont="1" applyFill="1" applyBorder="1" applyAlignment="1" applyProtection="1">
      <alignment horizontal="center" vertical="center"/>
      <protection/>
    </xf>
    <xf numFmtId="165" fontId="13" fillId="33" borderId="46" xfId="188" applyNumberFormat="1" applyFont="1" applyFill="1" applyBorder="1" applyAlignment="1" applyProtection="1">
      <alignment horizontal="center" vertical="center"/>
      <protection/>
    </xf>
    <xf numFmtId="165" fontId="7" fillId="0" borderId="22" xfId="188" applyNumberFormat="1" applyFont="1" applyBorder="1" applyAlignment="1" applyProtection="1">
      <alignment horizontal="center" vertical="center"/>
      <protection/>
    </xf>
    <xf numFmtId="164" fontId="7" fillId="0" borderId="13" xfId="188" applyNumberFormat="1" applyFont="1" applyBorder="1" applyAlignment="1">
      <alignment horizontal="center" vertical="center"/>
      <protection/>
    </xf>
    <xf numFmtId="164" fontId="7" fillId="0" borderId="31" xfId="188" applyNumberFormat="1" applyFont="1" applyBorder="1" applyAlignment="1">
      <alignment horizontal="center" vertical="center"/>
      <protection/>
    </xf>
    <xf numFmtId="165" fontId="13" fillId="0" borderId="33" xfId="188" applyNumberFormat="1" applyFont="1" applyBorder="1" applyAlignment="1" applyProtection="1">
      <alignment horizontal="center" vertical="center"/>
      <protection/>
    </xf>
    <xf numFmtId="164" fontId="13" fillId="0" borderId="27" xfId="188" applyNumberFormat="1" applyFont="1" applyBorder="1" applyAlignment="1">
      <alignment horizontal="center" vertical="center"/>
      <protection/>
    </xf>
    <xf numFmtId="164" fontId="13" fillId="0" borderId="71" xfId="188" applyNumberFormat="1" applyFont="1" applyBorder="1" applyAlignment="1">
      <alignment horizontal="center" vertical="center"/>
      <protection/>
    </xf>
    <xf numFmtId="165" fontId="13" fillId="33" borderId="36" xfId="188" applyNumberFormat="1" applyFont="1" applyFill="1" applyBorder="1" applyAlignment="1" applyProtection="1">
      <alignment horizontal="center" vertical="center"/>
      <protection/>
    </xf>
    <xf numFmtId="0" fontId="13" fillId="0" borderId="72" xfId="0" applyFont="1" applyBorder="1" applyAlignment="1">
      <alignment horizontal="right" wrapText="1"/>
    </xf>
    <xf numFmtId="0" fontId="2" fillId="0" borderId="72" xfId="0" applyFont="1" applyBorder="1" applyAlignment="1">
      <alignment wrapText="1"/>
    </xf>
    <xf numFmtId="0" fontId="7" fillId="0" borderId="72" xfId="0" applyFont="1" applyBorder="1" applyAlignment="1">
      <alignment horizontal="right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wrapText="1"/>
    </xf>
    <xf numFmtId="0" fontId="13" fillId="0" borderId="76" xfId="0" applyFont="1" applyBorder="1" applyAlignment="1">
      <alignment horizontal="right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wrapText="1"/>
    </xf>
    <xf numFmtId="0" fontId="13" fillId="0" borderId="75" xfId="0" applyFont="1" applyBorder="1" applyAlignment="1">
      <alignment horizontal="left" wrapText="1"/>
    </xf>
    <xf numFmtId="0" fontId="7" fillId="0" borderId="75" xfId="0" applyFont="1" applyBorder="1" applyAlignment="1">
      <alignment horizontal="left" wrapText="1"/>
    </xf>
    <xf numFmtId="0" fontId="7" fillId="0" borderId="76" xfId="0" applyFont="1" applyBorder="1" applyAlignment="1">
      <alignment horizontal="right" wrapText="1"/>
    </xf>
    <xf numFmtId="0" fontId="7" fillId="0" borderId="77" xfId="0" applyFont="1" applyBorder="1" applyAlignment="1">
      <alignment horizontal="left" wrapText="1"/>
    </xf>
    <xf numFmtId="0" fontId="7" fillId="0" borderId="78" xfId="0" applyFont="1" applyBorder="1" applyAlignment="1">
      <alignment horizontal="right" wrapText="1"/>
    </xf>
    <xf numFmtId="0" fontId="7" fillId="0" borderId="79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6" xfId="0" applyFont="1" applyBorder="1" applyAlignment="1">
      <alignment/>
    </xf>
    <xf numFmtId="0" fontId="1" fillId="0" borderId="66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66" fontId="1" fillId="0" borderId="23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/>
      <protection/>
    </xf>
    <xf numFmtId="49" fontId="1" fillId="33" borderId="23" xfId="0" applyNumberFormat="1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left" vertical="center"/>
      <protection/>
    </xf>
    <xf numFmtId="164" fontId="1" fillId="0" borderId="18" xfId="0" applyNumberFormat="1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4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46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164" fontId="2" fillId="0" borderId="46" xfId="0" applyNumberFormat="1" applyFont="1" applyBorder="1" applyAlignment="1" quotePrefix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23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 applyProtection="1">
      <alignment vertical="center"/>
      <protection/>
    </xf>
    <xf numFmtId="164" fontId="2" fillId="0" borderId="31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1" xfId="0" applyFont="1" applyBorder="1" applyAlignment="1" applyProtection="1">
      <alignment horizontal="left" vertical="center"/>
      <protection/>
    </xf>
    <xf numFmtId="164" fontId="2" fillId="0" borderId="2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right" wrapText="1"/>
    </xf>
    <xf numFmtId="0" fontId="13" fillId="0" borderId="80" xfId="0" applyFont="1" applyBorder="1" applyAlignment="1">
      <alignment horizontal="right" wrapText="1"/>
    </xf>
    <xf numFmtId="0" fontId="1" fillId="0" borderId="77" xfId="0" applyFont="1" applyBorder="1" applyAlignment="1">
      <alignment horizontal="left" wrapText="1"/>
    </xf>
    <xf numFmtId="0" fontId="13" fillId="0" borderId="78" xfId="0" applyFont="1" applyBorder="1" applyAlignment="1">
      <alignment horizontal="right" wrapText="1"/>
    </xf>
    <xf numFmtId="0" fontId="13" fillId="0" borderId="79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8" applyFont="1">
      <alignment/>
      <protection/>
    </xf>
    <xf numFmtId="165" fontId="7" fillId="0" borderId="22" xfId="188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5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wrapText="1"/>
    </xf>
    <xf numFmtId="0" fontId="13" fillId="33" borderId="72" xfId="0" applyFont="1" applyFill="1" applyBorder="1" applyAlignment="1">
      <alignment horizontal="center" wrapText="1"/>
    </xf>
    <xf numFmtId="16" fontId="13" fillId="33" borderId="81" xfId="0" applyNumberFormat="1" applyFont="1" applyFill="1" applyBorder="1" applyAlignment="1">
      <alignment horizontal="center" wrapText="1"/>
    </xf>
    <xf numFmtId="16" fontId="13" fillId="33" borderId="82" xfId="0" applyNumberFormat="1" applyFont="1" applyFill="1" applyBorder="1" applyAlignment="1">
      <alignment horizontal="center" wrapText="1"/>
    </xf>
    <xf numFmtId="0" fontId="13" fillId="33" borderId="75" xfId="0" applyFont="1" applyFill="1" applyBorder="1" applyAlignment="1">
      <alignment horizontal="center" wrapText="1"/>
    </xf>
    <xf numFmtId="0" fontId="13" fillId="33" borderId="76" xfId="0" applyFont="1" applyFill="1" applyBorder="1" applyAlignment="1">
      <alignment horizontal="center" wrapText="1"/>
    </xf>
    <xf numFmtId="0" fontId="13" fillId="33" borderId="72" xfId="0" applyFont="1" applyFill="1" applyBorder="1" applyAlignment="1">
      <alignment wrapText="1"/>
    </xf>
    <xf numFmtId="0" fontId="13" fillId="33" borderId="76" xfId="0" applyFont="1" applyFill="1" applyBorder="1" applyAlignment="1">
      <alignment wrapText="1"/>
    </xf>
    <xf numFmtId="0" fontId="1" fillId="0" borderId="19" xfId="189" applyFont="1" applyBorder="1" applyAlignment="1">
      <alignment vertical="center"/>
      <protection/>
    </xf>
    <xf numFmtId="164" fontId="1" fillId="0" borderId="15" xfId="189" applyNumberFormat="1" applyFont="1" applyBorder="1" applyAlignment="1">
      <alignment vertical="center"/>
      <protection/>
    </xf>
    <xf numFmtId="164" fontId="1" fillId="0" borderId="19" xfId="190" applyNumberFormat="1" applyFont="1" applyBorder="1" applyAlignment="1">
      <alignment horizontal="center" vertical="center"/>
      <protection/>
    </xf>
    <xf numFmtId="164" fontId="1" fillId="0" borderId="19" xfId="0" applyNumberFormat="1" applyFont="1" applyBorder="1" applyAlignment="1">
      <alignment vertical="center"/>
    </xf>
    <xf numFmtId="164" fontId="1" fillId="0" borderId="24" xfId="189" applyNumberFormat="1" applyFont="1" applyBorder="1" applyAlignment="1">
      <alignment horizontal="center" vertical="center"/>
      <protection/>
    </xf>
    <xf numFmtId="164" fontId="1" fillId="0" borderId="19" xfId="189" applyNumberFormat="1" applyFont="1" applyBorder="1" applyAlignment="1">
      <alignment horizontal="center" vertical="center"/>
      <protection/>
    </xf>
    <xf numFmtId="164" fontId="1" fillId="0" borderId="45" xfId="189" applyNumberFormat="1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left"/>
    </xf>
    <xf numFmtId="166" fontId="1" fillId="0" borderId="18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2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47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29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166" fontId="28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47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1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70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84" xfId="0" applyFont="1" applyBorder="1" applyAlignment="1" applyProtection="1">
      <alignment horizontal="center"/>
      <protection/>
    </xf>
    <xf numFmtId="167" fontId="1" fillId="0" borderId="84" xfId="0" applyNumberFormat="1" applyFont="1" applyBorder="1" applyAlignment="1">
      <alignment horizontal="center"/>
    </xf>
    <xf numFmtId="167" fontId="1" fillId="0" borderId="84" xfId="0" applyNumberFormat="1" applyFont="1" applyFill="1" applyBorder="1" applyAlignment="1">
      <alignment horizontal="center"/>
    </xf>
    <xf numFmtId="167" fontId="1" fillId="0" borderId="85" xfId="0" applyNumberFormat="1" applyFont="1" applyFill="1" applyBorder="1" applyAlignment="1">
      <alignment horizontal="center"/>
    </xf>
    <xf numFmtId="0" fontId="1" fillId="0" borderId="22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right"/>
      <protection/>
    </xf>
    <xf numFmtId="167" fontId="1" fillId="0" borderId="45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>
      <alignment horizontal="left"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4" xfId="0" applyNumberFormat="1" applyFont="1" applyBorder="1" applyAlignment="1" applyProtection="1">
      <alignment horizontal="center"/>
      <protection/>
    </xf>
    <xf numFmtId="167" fontId="1" fillId="0" borderId="84" xfId="0" applyNumberFormat="1" applyFont="1" applyFill="1" applyBorder="1" applyAlignment="1" applyProtection="1">
      <alignment horizontal="center"/>
      <protection/>
    </xf>
    <xf numFmtId="167" fontId="1" fillId="0" borderId="85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1" xfId="0" applyFont="1" applyBorder="1" applyAlignment="1" applyProtection="1">
      <alignment horizontal="right"/>
      <protection/>
    </xf>
    <xf numFmtId="167" fontId="1" fillId="0" borderId="17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63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 quotePrefix="1">
      <alignment horizontal="left"/>
      <protection/>
    </xf>
    <xf numFmtId="168" fontId="1" fillId="0" borderId="22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5" xfId="0" applyFont="1" applyFill="1" applyBorder="1" applyAlignment="1" applyProtection="1" quotePrefix="1">
      <alignment horizontal="centerContinuous"/>
      <protection/>
    </xf>
    <xf numFmtId="166" fontId="2" fillId="0" borderId="37" xfId="0" applyNumberFormat="1" applyFont="1" applyBorder="1" applyAlignment="1" applyProtection="1" quotePrefix="1">
      <alignment horizontal="left"/>
      <protection/>
    </xf>
    <xf numFmtId="166" fontId="2" fillId="0" borderId="22" xfId="0" applyNumberFormat="1" applyFont="1" applyBorder="1" applyAlignment="1" applyProtection="1">
      <alignment horizontal="left"/>
      <protection/>
    </xf>
    <xf numFmtId="166" fontId="1" fillId="0" borderId="37" xfId="0" applyNumberFormat="1" applyFont="1" applyBorder="1" applyAlignment="1" applyProtection="1" quotePrefix="1">
      <alignment horizontal="left"/>
      <protection/>
    </xf>
    <xf numFmtId="168" fontId="2" fillId="0" borderId="22" xfId="0" applyNumberFormat="1" applyFont="1" applyBorder="1" applyAlignment="1" applyProtection="1">
      <alignment horizontal="left" indent="3"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4" xfId="0" applyNumberFormat="1" applyFont="1" applyBorder="1" applyAlignment="1">
      <alignment horizontal="centerContinuous"/>
    </xf>
    <xf numFmtId="167" fontId="1" fillId="0" borderId="85" xfId="0" applyNumberFormat="1" applyFont="1" applyBorder="1" applyAlignment="1">
      <alignment horizontal="centerContinuous"/>
    </xf>
    <xf numFmtId="164" fontId="1" fillId="0" borderId="28" xfId="0" applyNumberFormat="1" applyFont="1" applyFill="1" applyBorder="1" applyAlignment="1" applyProtection="1">
      <alignment horizontal="left"/>
      <protection/>
    </xf>
    <xf numFmtId="1" fontId="1" fillId="0" borderId="25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6" xfId="42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 applyProtection="1">
      <alignment horizontal="left"/>
      <protection/>
    </xf>
    <xf numFmtId="164" fontId="1" fillId="0" borderId="41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6" xfId="0" applyFont="1" applyFill="1" applyBorder="1" applyAlignment="1">
      <alignment/>
    </xf>
    <xf numFmtId="0" fontId="1" fillId="33" borderId="6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90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/>
    </xf>
    <xf numFmtId="43" fontId="2" fillId="0" borderId="21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9" xfId="0" applyFont="1" applyBorder="1" applyAlignment="1">
      <alignment horizontal="left" vertical="center"/>
    </xf>
    <xf numFmtId="43" fontId="13" fillId="0" borderId="69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3" fillId="0" borderId="92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7" fontId="1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0" fontId="1" fillId="0" borderId="66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19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19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23" xfId="0" applyNumberFormat="1" applyFont="1" applyFill="1" applyBorder="1" applyAlignment="1" applyProtection="1">
      <alignment horizontal="center" vertical="center"/>
      <protection/>
    </xf>
    <xf numFmtId="39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23" xfId="0" applyNumberFormat="1" applyFont="1" applyBorder="1" applyAlignment="1">
      <alignment horizontal="right"/>
    </xf>
    <xf numFmtId="0" fontId="2" fillId="0" borderId="93" xfId="0" applyFont="1" applyBorder="1" applyAlignment="1">
      <alignment horizontal="left" vertical="center" wrapText="1"/>
    </xf>
    <xf numFmtId="164" fontId="2" fillId="34" borderId="94" xfId="0" applyNumberFormat="1" applyFont="1" applyFill="1" applyBorder="1" applyAlignment="1">
      <alignment/>
    </xf>
    <xf numFmtId="164" fontId="2" fillId="0" borderId="94" xfId="0" applyNumberFormat="1" applyFont="1" applyBorder="1" applyAlignment="1" quotePrefix="1">
      <alignment horizontal="center"/>
    </xf>
    <xf numFmtId="164" fontId="2" fillId="0" borderId="95" xfId="0" applyNumberFormat="1" applyFont="1" applyBorder="1" applyAlignment="1" quotePrefix="1">
      <alignment horizontal="center"/>
    </xf>
    <xf numFmtId="0" fontId="1" fillId="0" borderId="37" xfId="0" applyFont="1" applyBorder="1" applyAlignment="1">
      <alignment horizontal="left"/>
    </xf>
    <xf numFmtId="0" fontId="2" fillId="34" borderId="23" xfId="0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7" fillId="0" borderId="23" xfId="0" applyNumberFormat="1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3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2" fillId="34" borderId="18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/>
    </xf>
    <xf numFmtId="164" fontId="1" fillId="0" borderId="27" xfId="0" applyNumberFormat="1" applyFont="1" applyFill="1" applyBorder="1" applyAlignment="1">
      <alignment horizontal="right" vertical="center"/>
    </xf>
    <xf numFmtId="164" fontId="1" fillId="34" borderId="27" xfId="0" applyNumberFormat="1" applyFont="1" applyFill="1" applyBorder="1" applyAlignment="1">
      <alignment horizontal="right" vertical="center"/>
    </xf>
    <xf numFmtId="164" fontId="1" fillId="0" borderId="7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/>
    </xf>
    <xf numFmtId="164" fontId="8" fillId="0" borderId="23" xfId="0" applyNumberFormat="1" applyFont="1" applyBorder="1" applyAlignment="1">
      <alignment horizontal="right" vertical="center"/>
    </xf>
    <xf numFmtId="164" fontId="8" fillId="34" borderId="23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33" borderId="23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66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164" fontId="8" fillId="0" borderId="36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164" fontId="6" fillId="33" borderId="36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34" borderId="27" xfId="0" applyNumberFormat="1" applyFont="1" applyFill="1" applyBorder="1" applyAlignment="1">
      <alignment horizontal="right" vertical="center"/>
    </xf>
    <xf numFmtId="164" fontId="6" fillId="0" borderId="71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 quotePrefix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71" xfId="0" applyNumberFormat="1" applyFont="1" applyBorder="1" applyAlignment="1">
      <alignment horizontal="right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0" borderId="64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164" fontId="1" fillId="0" borderId="43" xfId="0" applyNumberFormat="1" applyFont="1" applyFill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2" fillId="34" borderId="27" xfId="0" applyNumberFormat="1" applyFont="1" applyFill="1" applyBorder="1" applyAlignment="1">
      <alignment vertical="center"/>
    </xf>
    <xf numFmtId="164" fontId="1" fillId="0" borderId="71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61" xfId="193" applyNumberFormat="1" applyFont="1" applyBorder="1" applyAlignment="1" applyProtection="1" quotePrefix="1">
      <alignment horizontal="left"/>
      <protection/>
    </xf>
    <xf numFmtId="166" fontId="2" fillId="0" borderId="61" xfId="193" applyNumberFormat="1" applyFont="1" applyBorder="1" applyAlignment="1" applyProtection="1" quotePrefix="1">
      <alignment horizontal="left"/>
      <protection/>
    </xf>
    <xf numFmtId="166" fontId="2" fillId="0" borderId="24" xfId="193" applyNumberFormat="1" applyFont="1" applyBorder="1" applyAlignment="1" applyProtection="1">
      <alignment horizontal="left"/>
      <protection/>
    </xf>
    <xf numFmtId="166" fontId="2" fillId="0" borderId="18" xfId="193" applyNumberFormat="1" applyFont="1" applyBorder="1" applyAlignment="1" applyProtection="1" quotePrefix="1">
      <alignment horizontal="left"/>
      <protection/>
    </xf>
    <xf numFmtId="166" fontId="2" fillId="0" borderId="15" xfId="193" applyNumberFormat="1" applyFont="1" applyBorder="1" applyAlignment="1" applyProtection="1">
      <alignment horizontal="left"/>
      <protection/>
    </xf>
    <xf numFmtId="166" fontId="2" fillId="0" borderId="21" xfId="193" applyNumberFormat="1" applyFont="1" applyBorder="1" applyAlignment="1" applyProtection="1">
      <alignment horizontal="left"/>
      <protection/>
    </xf>
    <xf numFmtId="166" fontId="13" fillId="33" borderId="15" xfId="120" applyNumberFormat="1" applyFont="1" applyFill="1" applyBorder="1" applyAlignment="1" quotePrefix="1">
      <alignment horizontal="center"/>
      <protection/>
    </xf>
    <xf numFmtId="166" fontId="9" fillId="0" borderId="0" xfId="120" applyNumberFormat="1" applyFont="1" applyFill="1">
      <alignment/>
      <protection/>
    </xf>
    <xf numFmtId="166" fontId="19" fillId="0" borderId="0" xfId="120" applyNumberFormat="1" applyFont="1" applyFill="1">
      <alignment/>
      <protection/>
    </xf>
    <xf numFmtId="2" fontId="2" fillId="0" borderId="1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" fillId="0" borderId="23" xfId="0" applyFont="1" applyBorder="1" applyAlignment="1">
      <alignment/>
    </xf>
    <xf numFmtId="166" fontId="2" fillId="34" borderId="13" xfId="131" applyNumberFormat="1" applyFont="1" applyFill="1" applyBorder="1" applyAlignment="1" applyProtection="1">
      <alignment horizontal="left" indent="2"/>
      <protection/>
    </xf>
    <xf numFmtId="2" fontId="2" fillId="34" borderId="13" xfId="131" applyNumberFormat="1" applyFont="1" applyFill="1" applyBorder="1">
      <alignment/>
      <protection/>
    </xf>
    <xf numFmtId="2" fontId="2" fillId="34" borderId="0" xfId="131" applyNumberFormat="1" applyFont="1" applyFill="1" applyBorder="1">
      <alignment/>
      <protection/>
    </xf>
    <xf numFmtId="166" fontId="2" fillId="34" borderId="15" xfId="131" applyNumberFormat="1" applyFont="1" applyFill="1" applyBorder="1" applyAlignment="1" applyProtection="1">
      <alignment horizontal="left" indent="2"/>
      <protection/>
    </xf>
    <xf numFmtId="2" fontId="2" fillId="34" borderId="15" xfId="131" applyNumberFormat="1" applyFont="1" applyFill="1" applyBorder="1">
      <alignment/>
      <protection/>
    </xf>
    <xf numFmtId="166" fontId="1" fillId="34" borderId="23" xfId="131" applyNumberFormat="1" applyFont="1" applyFill="1" applyBorder="1" applyAlignment="1">
      <alignment horizontal="left"/>
      <protection/>
    </xf>
    <xf numFmtId="2" fontId="1" fillId="34" borderId="23" xfId="131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0" fontId="1" fillId="0" borderId="3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2" fontId="13" fillId="0" borderId="74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2" fontId="13" fillId="0" borderId="78" xfId="0" applyNumberFormat="1" applyFont="1" applyBorder="1" applyAlignment="1">
      <alignment horizontal="right" wrapText="1"/>
    </xf>
    <xf numFmtId="166" fontId="2" fillId="0" borderId="0" xfId="120" applyNumberFormat="1" applyFont="1">
      <alignment/>
      <protection/>
    </xf>
    <xf numFmtId="164" fontId="2" fillId="0" borderId="0" xfId="120" applyNumberFormat="1" applyFont="1">
      <alignment/>
      <protection/>
    </xf>
    <xf numFmtId="166" fontId="19" fillId="0" borderId="0" xfId="120" applyNumberFormat="1" applyFont="1">
      <alignment/>
      <protection/>
    </xf>
    <xf numFmtId="166" fontId="2" fillId="0" borderId="0" xfId="120" applyNumberFormat="1" applyFont="1" applyFill="1">
      <alignment/>
      <protection/>
    </xf>
    <xf numFmtId="166" fontId="1" fillId="33" borderId="52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 quotePrefix="1">
      <alignment horizontal="center"/>
      <protection/>
    </xf>
    <xf numFmtId="166" fontId="1" fillId="33" borderId="90" xfId="120" applyNumberFormat="1" applyFont="1" applyFill="1" applyBorder="1" applyAlignment="1" quotePrefix="1">
      <alignment horizontal="center"/>
      <protection/>
    </xf>
    <xf numFmtId="166" fontId="2" fillId="0" borderId="37" xfId="120" applyNumberFormat="1" applyFont="1" applyBorder="1" applyAlignment="1">
      <alignment horizontal="center"/>
      <protection/>
    </xf>
    <xf numFmtId="166" fontId="1" fillId="0" borderId="33" xfId="120" applyNumberFormat="1" applyFont="1" applyBorder="1" applyAlignment="1">
      <alignment horizontal="center"/>
      <protection/>
    </xf>
    <xf numFmtId="164" fontId="2" fillId="0" borderId="63" xfId="0" applyNumberFormat="1" applyFont="1" applyFill="1" applyBorder="1" applyAlignment="1">
      <alignment/>
    </xf>
    <xf numFmtId="0" fontId="1" fillId="33" borderId="96" xfId="0" applyFont="1" applyFill="1" applyBorder="1" applyAlignment="1">
      <alignment/>
    </xf>
    <xf numFmtId="0" fontId="1" fillId="33" borderId="97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1" xfId="0" applyFont="1" applyBorder="1" applyAlignment="1" applyProtection="1">
      <alignment horizontal="left" vertical="center"/>
      <protection/>
    </xf>
    <xf numFmtId="166" fontId="2" fillId="34" borderId="26" xfId="131" applyNumberFormat="1" applyFont="1" applyFill="1" applyBorder="1" applyAlignment="1" applyProtection="1">
      <alignment horizontal="left" indent="2"/>
      <protection/>
    </xf>
    <xf numFmtId="166" fontId="2" fillId="34" borderId="18" xfId="131" applyNumberFormat="1" applyFont="1" applyFill="1" applyBorder="1" applyAlignment="1" applyProtection="1">
      <alignment horizontal="left" indent="2"/>
      <protection/>
    </xf>
    <xf numFmtId="2" fontId="2" fillId="34" borderId="18" xfId="131" applyNumberFormat="1" applyFont="1" applyFill="1" applyBorder="1">
      <alignment/>
      <protection/>
    </xf>
    <xf numFmtId="2" fontId="2" fillId="34" borderId="29" xfId="131" applyNumberFormat="1" applyFont="1" applyFill="1" applyBorder="1">
      <alignment/>
      <protection/>
    </xf>
    <xf numFmtId="0" fontId="6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right" vertical="center"/>
    </xf>
    <xf numFmtId="164" fontId="6" fillId="0" borderId="36" xfId="0" applyNumberFormat="1" applyFont="1" applyBorder="1" applyAlignment="1">
      <alignment horizontal="right" vertical="center"/>
    </xf>
    <xf numFmtId="164" fontId="6" fillId="0" borderId="7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2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3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vertical="center"/>
    </xf>
    <xf numFmtId="43" fontId="13" fillId="0" borderId="69" xfId="42" applyNumberFormat="1" applyFont="1" applyFill="1" applyBorder="1" applyAlignment="1" quotePrefix="1">
      <alignment horizontal="center" vertical="center"/>
    </xf>
    <xf numFmtId="0" fontId="1" fillId="0" borderId="8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34" borderId="31" xfId="131" applyNumberFormat="1" applyFont="1" applyFill="1" applyBorder="1">
      <alignment/>
      <protection/>
    </xf>
    <xf numFmtId="0" fontId="2" fillId="0" borderId="37" xfId="0" applyFont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164" fontId="2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0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 quotePrefix="1">
      <alignment horizontal="center"/>
    </xf>
    <xf numFmtId="164" fontId="2" fillId="0" borderId="71" xfId="0" applyNumberFormat="1" applyFont="1" applyFill="1" applyBorder="1" applyAlignment="1" quotePrefix="1">
      <alignment horizontal="center"/>
    </xf>
    <xf numFmtId="164" fontId="1" fillId="0" borderId="2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131" applyFont="1" applyFill="1">
      <alignment/>
      <protection/>
    </xf>
    <xf numFmtId="0" fontId="1" fillId="0" borderId="67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5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1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63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63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5" xfId="0" applyNumberFormat="1" applyFont="1" applyFill="1" applyBorder="1" applyAlignment="1" applyProtection="1">
      <alignment/>
      <protection/>
    </xf>
    <xf numFmtId="166" fontId="2" fillId="0" borderId="67" xfId="0" applyNumberFormat="1" applyFont="1" applyBorder="1" applyAlignment="1" applyProtection="1">
      <alignment/>
      <protection/>
    </xf>
    <xf numFmtId="166" fontId="2" fillId="0" borderId="67" xfId="0" applyNumberFormat="1" applyFont="1" applyFill="1" applyBorder="1" applyAlignment="1" applyProtection="1">
      <alignment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2" fillId="0" borderId="69" xfId="0" applyNumberFormat="1" applyFont="1" applyBorder="1" applyAlignment="1" applyProtection="1">
      <alignment/>
      <protection/>
    </xf>
    <xf numFmtId="166" fontId="2" fillId="0" borderId="35" xfId="0" applyNumberFormat="1" applyFont="1" applyBorder="1" applyAlignment="1" applyProtection="1">
      <alignment/>
      <protection/>
    </xf>
    <xf numFmtId="166" fontId="2" fillId="0" borderId="68" xfId="0" applyNumberFormat="1" applyFont="1" applyFill="1" applyBorder="1" applyAlignment="1" applyProtection="1">
      <alignment/>
      <protection/>
    </xf>
    <xf numFmtId="0" fontId="12" fillId="0" borderId="0" xfId="177" applyFont="1" applyBorder="1">
      <alignment/>
      <protection/>
    </xf>
    <xf numFmtId="170" fontId="12" fillId="0" borderId="0" xfId="177" applyNumberFormat="1" applyFont="1" applyFill="1" applyBorder="1" applyAlignment="1" applyProtection="1">
      <alignment horizontal="right"/>
      <protection/>
    </xf>
    <xf numFmtId="170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Border="1" applyProtection="1">
      <alignment/>
      <protection/>
    </xf>
    <xf numFmtId="167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Fill="1" applyBorder="1" applyProtection="1">
      <alignment/>
      <protection/>
    </xf>
    <xf numFmtId="170" fontId="12" fillId="0" borderId="0" xfId="177" applyNumberFormat="1" applyFont="1" applyBorder="1" applyAlignment="1">
      <alignment horizontal="right"/>
      <protection/>
    </xf>
    <xf numFmtId="170" fontId="12" fillId="0" borderId="0" xfId="177" applyNumberFormat="1" applyFont="1" applyBorder="1">
      <alignment/>
      <protection/>
    </xf>
    <xf numFmtId="166" fontId="2" fillId="0" borderId="10" xfId="185" applyNumberFormat="1" applyFont="1" applyBorder="1" applyProtection="1">
      <alignment/>
      <protection/>
    </xf>
    <xf numFmtId="166" fontId="2" fillId="0" borderId="10" xfId="185" applyNumberFormat="1" applyFont="1" applyFill="1" applyBorder="1" applyProtection="1">
      <alignment/>
      <protection/>
    </xf>
    <xf numFmtId="166" fontId="2" fillId="0" borderId="62" xfId="185" applyNumberFormat="1" applyFont="1" applyBorder="1" applyProtection="1">
      <alignment/>
      <protection/>
    </xf>
    <xf numFmtId="166" fontId="2" fillId="0" borderId="11" xfId="185" applyNumberFormat="1" applyFont="1" applyBorder="1" applyProtection="1">
      <alignment/>
      <protection/>
    </xf>
    <xf numFmtId="166" fontId="2" fillId="0" borderId="65" xfId="185" applyNumberFormat="1" applyFont="1" applyFill="1" applyBorder="1" applyProtection="1">
      <alignment/>
      <protection/>
    </xf>
    <xf numFmtId="166" fontId="2" fillId="0" borderId="0" xfId="185" applyNumberFormat="1" applyFont="1" applyBorder="1" applyProtection="1">
      <alignment/>
      <protection/>
    </xf>
    <xf numFmtId="166" fontId="2" fillId="0" borderId="0" xfId="185" applyNumberFormat="1" applyFont="1" applyFill="1" applyBorder="1" applyProtection="1">
      <alignment/>
      <protection/>
    </xf>
    <xf numFmtId="166" fontId="2" fillId="0" borderId="14" xfId="185" applyNumberFormat="1" applyFont="1" applyFill="1" applyBorder="1" applyProtection="1">
      <alignment/>
      <protection/>
    </xf>
    <xf numFmtId="166" fontId="2" fillId="0" borderId="21" xfId="185" applyNumberFormat="1" applyFont="1" applyBorder="1" applyProtection="1">
      <alignment/>
      <protection/>
    </xf>
    <xf numFmtId="166" fontId="2" fillId="0" borderId="14" xfId="185" applyNumberFormat="1" applyFont="1" applyBorder="1" applyProtection="1">
      <alignment/>
      <protection/>
    </xf>
    <xf numFmtId="166" fontId="2" fillId="0" borderId="67" xfId="185" applyNumberFormat="1" applyFont="1" applyBorder="1" applyProtection="1">
      <alignment/>
      <protection/>
    </xf>
    <xf numFmtId="166" fontId="2" fillId="0" borderId="69" xfId="185" applyNumberFormat="1" applyFont="1" applyBorder="1" applyProtection="1">
      <alignment/>
      <protection/>
    </xf>
    <xf numFmtId="166" fontId="2" fillId="0" borderId="35" xfId="185" applyNumberFormat="1" applyFont="1" applyBorder="1" applyProtection="1">
      <alignment/>
      <protection/>
    </xf>
    <xf numFmtId="167" fontId="22" fillId="0" borderId="11" xfId="185" applyNumberFormat="1" applyFont="1" applyFill="1" applyBorder="1" applyProtection="1">
      <alignment/>
      <protection/>
    </xf>
    <xf numFmtId="167" fontId="22" fillId="0" borderId="11" xfId="185" applyNumberFormat="1" applyFont="1" applyFill="1" applyBorder="1" applyAlignment="1" applyProtection="1" quotePrefix="1">
      <alignment horizontal="left"/>
      <protection/>
    </xf>
    <xf numFmtId="167" fontId="22" fillId="0" borderId="14" xfId="185" applyNumberFormat="1" applyFont="1" applyFill="1" applyBorder="1" applyProtection="1">
      <alignment/>
      <protection/>
    </xf>
    <xf numFmtId="166" fontId="1" fillId="0" borderId="0" xfId="185" applyNumberFormat="1" applyFont="1" applyBorder="1" applyProtection="1">
      <alignment/>
      <protection/>
    </xf>
    <xf numFmtId="166" fontId="1" fillId="0" borderId="14" xfId="185" applyNumberFormat="1" applyFont="1" applyBorder="1" applyProtection="1">
      <alignment/>
      <protection/>
    </xf>
    <xf numFmtId="166" fontId="1" fillId="0" borderId="21" xfId="185" applyNumberFormat="1" applyFont="1" applyBorder="1" applyProtection="1">
      <alignment/>
      <protection/>
    </xf>
    <xf numFmtId="167" fontId="23" fillId="0" borderId="14" xfId="185" applyNumberFormat="1" applyFont="1" applyFill="1" applyBorder="1" applyProtection="1">
      <alignment/>
      <protection/>
    </xf>
    <xf numFmtId="167" fontId="22" fillId="0" borderId="35" xfId="185" applyNumberFormat="1" applyFont="1" applyFill="1" applyBorder="1" applyProtection="1">
      <alignment/>
      <protection/>
    </xf>
    <xf numFmtId="0" fontId="12" fillId="0" borderId="0" xfId="110" applyFont="1" applyBorder="1">
      <alignment/>
      <protection/>
    </xf>
    <xf numFmtId="166" fontId="12" fillId="0" borderId="0" xfId="110" applyNumberFormat="1" applyFont="1" applyBorder="1" applyProtection="1">
      <alignment/>
      <protection/>
    </xf>
    <xf numFmtId="166" fontId="12" fillId="0" borderId="0" xfId="110" applyNumberFormat="1" applyFont="1" applyFill="1" applyBorder="1" applyProtection="1">
      <alignment/>
      <protection/>
    </xf>
    <xf numFmtId="166" fontId="35" fillId="0" borderId="0" xfId="110" applyNumberFormat="1" applyFont="1" applyFill="1" applyBorder="1" applyProtection="1">
      <alignment/>
      <protection/>
    </xf>
    <xf numFmtId="166" fontId="2" fillId="0" borderId="10" xfId="111" applyNumberFormat="1" applyFont="1" applyBorder="1" applyProtection="1">
      <alignment/>
      <protection/>
    </xf>
    <xf numFmtId="166" fontId="2" fillId="0" borderId="10" xfId="111" applyNumberFormat="1" applyFont="1" applyFill="1" applyBorder="1" applyProtection="1">
      <alignment/>
      <protection/>
    </xf>
    <xf numFmtId="166" fontId="2" fillId="0" borderId="11" xfId="111" applyNumberFormat="1" applyFont="1" applyFill="1" applyBorder="1" applyProtection="1">
      <alignment/>
      <protection/>
    </xf>
    <xf numFmtId="166" fontId="2" fillId="0" borderId="62" xfId="111" applyNumberFormat="1" applyFont="1" applyBorder="1" applyProtection="1">
      <alignment/>
      <protection/>
    </xf>
    <xf numFmtId="166" fontId="2" fillId="0" borderId="11" xfId="111" applyNumberFormat="1" applyFont="1" applyBorder="1" applyProtection="1">
      <alignment/>
      <protection/>
    </xf>
    <xf numFmtId="166" fontId="2" fillId="0" borderId="65" xfId="111" applyNumberFormat="1" applyFont="1" applyFill="1" applyBorder="1" applyProtection="1">
      <alignment/>
      <protection/>
    </xf>
    <xf numFmtId="166" fontId="2" fillId="0" borderId="0" xfId="111" applyNumberFormat="1" applyFont="1" applyBorder="1" applyProtection="1">
      <alignment/>
      <protection/>
    </xf>
    <xf numFmtId="166" fontId="2" fillId="0" borderId="0" xfId="111" applyNumberFormat="1" applyFont="1" applyFill="1" applyBorder="1" applyProtection="1">
      <alignment/>
      <protection/>
    </xf>
    <xf numFmtId="166" fontId="2" fillId="0" borderId="14" xfId="111" applyNumberFormat="1" applyFont="1" applyFill="1" applyBorder="1" applyProtection="1">
      <alignment/>
      <protection/>
    </xf>
    <xf numFmtId="166" fontId="2" fillId="0" borderId="21" xfId="111" applyNumberFormat="1" applyFont="1" applyBorder="1" applyProtection="1">
      <alignment/>
      <protection/>
    </xf>
    <xf numFmtId="166" fontId="2" fillId="0" borderId="14" xfId="111" applyNumberFormat="1" applyFont="1" applyBorder="1" applyProtection="1">
      <alignment/>
      <protection/>
    </xf>
    <xf numFmtId="166" fontId="2" fillId="0" borderId="63" xfId="111" applyNumberFormat="1" applyFont="1" applyFill="1" applyBorder="1" applyProtection="1">
      <alignment/>
      <protection/>
    </xf>
    <xf numFmtId="166" fontId="2" fillId="0" borderId="19" xfId="111" applyNumberFormat="1" applyFont="1" applyFill="1" applyBorder="1" applyProtection="1">
      <alignment/>
      <protection/>
    </xf>
    <xf numFmtId="166" fontId="2" fillId="0" borderId="12" xfId="111" applyNumberFormat="1" applyFont="1" applyFill="1" applyBorder="1" applyProtection="1">
      <alignment/>
      <protection/>
    </xf>
    <xf numFmtId="166" fontId="2" fillId="0" borderId="24" xfId="111" applyNumberFormat="1" applyFont="1" applyBorder="1" applyProtection="1">
      <alignment/>
      <protection/>
    </xf>
    <xf numFmtId="166" fontId="2" fillId="0" borderId="12" xfId="111" applyNumberFormat="1" applyFont="1" applyBorder="1" applyProtection="1">
      <alignment/>
      <protection/>
    </xf>
    <xf numFmtId="166" fontId="2" fillId="0" borderId="45" xfId="111" applyNumberFormat="1" applyFont="1" applyFill="1" applyBorder="1" applyProtection="1">
      <alignment/>
      <protection/>
    </xf>
    <xf numFmtId="166" fontId="2" fillId="0" borderId="67" xfId="111" applyNumberFormat="1" applyFont="1" applyBorder="1" applyProtection="1">
      <alignment/>
      <protection/>
    </xf>
    <xf numFmtId="166" fontId="2" fillId="0" borderId="67" xfId="111" applyNumberFormat="1" applyFont="1" applyFill="1" applyBorder="1" applyProtection="1">
      <alignment/>
      <protection/>
    </xf>
    <xf numFmtId="166" fontId="2" fillId="0" borderId="35" xfId="111" applyNumberFormat="1" applyFont="1" applyFill="1" applyBorder="1" applyProtection="1">
      <alignment/>
      <protection/>
    </xf>
    <xf numFmtId="166" fontId="2" fillId="0" borderId="69" xfId="111" applyNumberFormat="1" applyFont="1" applyBorder="1" applyProtection="1">
      <alignment/>
      <protection/>
    </xf>
    <xf numFmtId="166" fontId="2" fillId="0" borderId="35" xfId="111" applyNumberFormat="1" applyFont="1" applyBorder="1" applyProtection="1">
      <alignment/>
      <protection/>
    </xf>
    <xf numFmtId="166" fontId="2" fillId="0" borderId="68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Alignment="1" applyProtection="1" quotePrefix="1">
      <alignment horizontal="left"/>
      <protection/>
    </xf>
    <xf numFmtId="167" fontId="22" fillId="0" borderId="14" xfId="111" applyNumberFormat="1" applyFont="1" applyFill="1" applyBorder="1" applyProtection="1">
      <alignment/>
      <protection/>
    </xf>
    <xf numFmtId="167" fontId="22" fillId="0" borderId="35" xfId="111" applyNumberFormat="1" applyFont="1" applyFill="1" applyBorder="1" applyProtection="1">
      <alignment/>
      <protection/>
    </xf>
    <xf numFmtId="166" fontId="1" fillId="0" borderId="10" xfId="111" applyNumberFormat="1" applyFont="1" applyBorder="1" applyProtection="1">
      <alignment/>
      <protection/>
    </xf>
    <xf numFmtId="166" fontId="1" fillId="0" borderId="11" xfId="111" applyNumberFormat="1" applyFont="1" applyBorder="1" applyProtection="1">
      <alignment/>
      <protection/>
    </xf>
    <xf numFmtId="166" fontId="1" fillId="0" borderId="62" xfId="111" applyNumberFormat="1" applyFont="1" applyBorder="1" applyProtection="1">
      <alignment/>
      <protection/>
    </xf>
    <xf numFmtId="167" fontId="23" fillId="0" borderId="11" xfId="111" applyNumberFormat="1" applyFont="1" applyFill="1" applyBorder="1" applyProtection="1">
      <alignment/>
      <protection/>
    </xf>
    <xf numFmtId="166" fontId="1" fillId="0" borderId="10" xfId="111" applyNumberFormat="1" applyFont="1" applyFill="1" applyBorder="1" applyProtection="1">
      <alignment/>
      <protection/>
    </xf>
    <xf numFmtId="166" fontId="1" fillId="0" borderId="11" xfId="111" applyNumberFormat="1" applyFont="1" applyFill="1" applyBorder="1" applyProtection="1">
      <alignment/>
      <protection/>
    </xf>
    <xf numFmtId="166" fontId="1" fillId="0" borderId="65" xfId="111" applyNumberFormat="1" applyFont="1" applyFill="1" applyBorder="1" applyProtection="1">
      <alignment/>
      <protection/>
    </xf>
    <xf numFmtId="166" fontId="2" fillId="34" borderId="14" xfId="111" applyNumberFormat="1" applyFont="1" applyFill="1" applyBorder="1" applyProtection="1">
      <alignment/>
      <protection/>
    </xf>
    <xf numFmtId="166" fontId="2" fillId="0" borderId="19" xfId="111" applyNumberFormat="1" applyFont="1" applyBorder="1" applyProtection="1">
      <alignment/>
      <protection/>
    </xf>
    <xf numFmtId="167" fontId="22" fillId="0" borderId="12" xfId="111" applyNumberFormat="1" applyFont="1" applyFill="1" applyBorder="1" applyProtection="1">
      <alignment/>
      <protection/>
    </xf>
    <xf numFmtId="166" fontId="2" fillId="0" borderId="10" xfId="113" applyNumberFormat="1" applyFont="1" applyBorder="1" applyProtection="1">
      <alignment/>
      <protection/>
    </xf>
    <xf numFmtId="166" fontId="2" fillId="0" borderId="10" xfId="113" applyNumberFormat="1" applyFont="1" applyFill="1" applyBorder="1" applyProtection="1">
      <alignment/>
      <protection/>
    </xf>
    <xf numFmtId="166" fontId="2" fillId="0" borderId="11" xfId="113" applyNumberFormat="1" applyFont="1" applyFill="1" applyBorder="1" applyProtection="1">
      <alignment/>
      <protection/>
    </xf>
    <xf numFmtId="166" fontId="2" fillId="0" borderId="62" xfId="113" applyNumberFormat="1" applyFont="1" applyBorder="1" applyProtection="1">
      <alignment/>
      <protection/>
    </xf>
    <xf numFmtId="166" fontId="2" fillId="0" borderId="11" xfId="113" applyNumberFormat="1" applyFont="1" applyBorder="1" applyProtection="1">
      <alignment/>
      <protection/>
    </xf>
    <xf numFmtId="166" fontId="2" fillId="0" borderId="65" xfId="113" applyNumberFormat="1" applyFont="1" applyFill="1" applyBorder="1" applyProtection="1">
      <alignment/>
      <protection/>
    </xf>
    <xf numFmtId="166" fontId="2" fillId="0" borderId="0" xfId="113" applyNumberFormat="1" applyFont="1" applyBorder="1" applyProtection="1">
      <alignment/>
      <protection/>
    </xf>
    <xf numFmtId="166" fontId="2" fillId="0" borderId="0" xfId="113" applyNumberFormat="1" applyFont="1" applyFill="1" applyBorder="1" applyProtection="1">
      <alignment/>
      <protection/>
    </xf>
    <xf numFmtId="166" fontId="2" fillId="0" borderId="14" xfId="113" applyNumberFormat="1" applyFont="1" applyFill="1" applyBorder="1" applyProtection="1">
      <alignment/>
      <protection/>
    </xf>
    <xf numFmtId="166" fontId="2" fillId="0" borderId="21" xfId="113" applyNumberFormat="1" applyFont="1" applyBorder="1" applyProtection="1">
      <alignment/>
      <protection/>
    </xf>
    <xf numFmtId="166" fontId="2" fillId="0" borderId="14" xfId="113" applyNumberFormat="1" applyFont="1" applyBorder="1" applyProtection="1">
      <alignment/>
      <protection/>
    </xf>
    <xf numFmtId="166" fontId="2" fillId="0" borderId="63" xfId="113" applyNumberFormat="1" applyFont="1" applyFill="1" applyBorder="1" applyProtection="1">
      <alignment/>
      <protection/>
    </xf>
    <xf numFmtId="166" fontId="2" fillId="0" borderId="19" xfId="113" applyNumberFormat="1" applyFont="1" applyFill="1" applyBorder="1" applyProtection="1">
      <alignment/>
      <protection/>
    </xf>
    <xf numFmtId="166" fontId="2" fillId="0" borderId="12" xfId="113" applyNumberFormat="1" applyFont="1" applyFill="1" applyBorder="1" applyProtection="1">
      <alignment/>
      <protection/>
    </xf>
    <xf numFmtId="166" fontId="2" fillId="0" borderId="24" xfId="113" applyNumberFormat="1" applyFont="1" applyBorder="1" applyProtection="1">
      <alignment/>
      <protection/>
    </xf>
    <xf numFmtId="166" fontId="2" fillId="0" borderId="12" xfId="113" applyNumberFormat="1" applyFont="1" applyBorder="1" applyProtection="1">
      <alignment/>
      <protection/>
    </xf>
    <xf numFmtId="166" fontId="2" fillId="0" borderId="45" xfId="113" applyNumberFormat="1" applyFont="1" applyFill="1" applyBorder="1" applyProtection="1">
      <alignment/>
      <protection/>
    </xf>
    <xf numFmtId="166" fontId="2" fillId="0" borderId="67" xfId="113" applyNumberFormat="1" applyFont="1" applyBorder="1" applyProtection="1">
      <alignment/>
      <protection/>
    </xf>
    <xf numFmtId="166" fontId="2" fillId="0" borderId="67" xfId="113" applyNumberFormat="1" applyFont="1" applyFill="1" applyBorder="1" applyProtection="1">
      <alignment/>
      <protection/>
    </xf>
    <xf numFmtId="166" fontId="2" fillId="0" borderId="35" xfId="113" applyNumberFormat="1" applyFont="1" applyFill="1" applyBorder="1" applyProtection="1">
      <alignment/>
      <protection/>
    </xf>
    <xf numFmtId="166" fontId="2" fillId="0" borderId="69" xfId="113" applyNumberFormat="1" applyFont="1" applyBorder="1" applyProtection="1">
      <alignment/>
      <protection/>
    </xf>
    <xf numFmtId="166" fontId="2" fillId="0" borderId="35" xfId="113" applyNumberFormat="1" applyFont="1" applyBorder="1" applyProtection="1">
      <alignment/>
      <protection/>
    </xf>
    <xf numFmtId="166" fontId="2" fillId="0" borderId="68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Alignment="1" applyProtection="1" quotePrefix="1">
      <alignment horizontal="left"/>
      <protection/>
    </xf>
    <xf numFmtId="167" fontId="22" fillId="0" borderId="14" xfId="113" applyNumberFormat="1" applyFont="1" applyFill="1" applyBorder="1" applyProtection="1">
      <alignment/>
      <protection/>
    </xf>
    <xf numFmtId="167" fontId="22" fillId="0" borderId="35" xfId="113" applyNumberFormat="1" applyFont="1" applyFill="1" applyBorder="1" applyProtection="1">
      <alignment/>
      <protection/>
    </xf>
    <xf numFmtId="166" fontId="1" fillId="0" borderId="10" xfId="113" applyNumberFormat="1" applyFont="1" applyBorder="1" applyProtection="1">
      <alignment/>
      <protection/>
    </xf>
    <xf numFmtId="166" fontId="1" fillId="0" borderId="11" xfId="113" applyNumberFormat="1" applyFont="1" applyBorder="1" applyProtection="1">
      <alignment/>
      <protection/>
    </xf>
    <xf numFmtId="166" fontId="1" fillId="0" borderId="62" xfId="113" applyNumberFormat="1" applyFont="1" applyBorder="1" applyProtection="1">
      <alignment/>
      <protection/>
    </xf>
    <xf numFmtId="167" fontId="23" fillId="0" borderId="11" xfId="113" applyNumberFormat="1" applyFont="1" applyFill="1" applyBorder="1" applyProtection="1">
      <alignment/>
      <protection/>
    </xf>
    <xf numFmtId="166" fontId="1" fillId="0" borderId="10" xfId="113" applyNumberFormat="1" applyFont="1" applyFill="1" applyBorder="1" applyProtection="1">
      <alignment/>
      <protection/>
    </xf>
    <xf numFmtId="166" fontId="1" fillId="0" borderId="11" xfId="113" applyNumberFormat="1" applyFont="1" applyFill="1" applyBorder="1" applyProtection="1">
      <alignment/>
      <protection/>
    </xf>
    <xf numFmtId="166" fontId="1" fillId="0" borderId="65" xfId="113" applyNumberFormat="1" applyFont="1" applyFill="1" applyBorder="1" applyProtection="1">
      <alignment/>
      <protection/>
    </xf>
    <xf numFmtId="166" fontId="2" fillId="0" borderId="19" xfId="113" applyNumberFormat="1" applyFont="1" applyBorder="1" applyProtection="1">
      <alignment/>
      <protection/>
    </xf>
    <xf numFmtId="167" fontId="22" fillId="0" borderId="12" xfId="113" applyNumberFormat="1" applyFont="1" applyFill="1" applyBorder="1" applyProtection="1">
      <alignment/>
      <protection/>
    </xf>
    <xf numFmtId="166" fontId="2" fillId="0" borderId="10" xfId="115" applyNumberFormat="1" applyFont="1" applyBorder="1" applyProtection="1">
      <alignment/>
      <protection/>
    </xf>
    <xf numFmtId="166" fontId="2" fillId="0" borderId="10" xfId="115" applyNumberFormat="1" applyFont="1" applyFill="1" applyBorder="1" applyProtection="1">
      <alignment/>
      <protection/>
    </xf>
    <xf numFmtId="166" fontId="2" fillId="0" borderId="11" xfId="115" applyNumberFormat="1" applyFont="1" applyFill="1" applyBorder="1" applyProtection="1">
      <alignment/>
      <protection/>
    </xf>
    <xf numFmtId="166" fontId="2" fillId="0" borderId="62" xfId="115" applyNumberFormat="1" applyFont="1" applyBorder="1" applyProtection="1">
      <alignment/>
      <protection/>
    </xf>
    <xf numFmtId="166" fontId="2" fillId="0" borderId="11" xfId="115" applyNumberFormat="1" applyFont="1" applyBorder="1" applyProtection="1">
      <alignment/>
      <protection/>
    </xf>
    <xf numFmtId="166" fontId="2" fillId="0" borderId="65" xfId="115" applyNumberFormat="1" applyFont="1" applyFill="1" applyBorder="1" applyProtection="1">
      <alignment/>
      <protection/>
    </xf>
    <xf numFmtId="166" fontId="2" fillId="0" borderId="0" xfId="115" applyNumberFormat="1" applyFont="1" applyBorder="1" applyProtection="1">
      <alignment/>
      <protection/>
    </xf>
    <xf numFmtId="166" fontId="2" fillId="0" borderId="0" xfId="115" applyNumberFormat="1" applyFont="1" applyFill="1" applyBorder="1" applyProtection="1">
      <alignment/>
      <protection/>
    </xf>
    <xf numFmtId="166" fontId="2" fillId="0" borderId="14" xfId="115" applyNumberFormat="1" applyFont="1" applyFill="1" applyBorder="1" applyProtection="1">
      <alignment/>
      <protection/>
    </xf>
    <xf numFmtId="166" fontId="2" fillId="0" borderId="21" xfId="115" applyNumberFormat="1" applyFont="1" applyBorder="1" applyProtection="1">
      <alignment/>
      <protection/>
    </xf>
    <xf numFmtId="166" fontId="2" fillId="0" borderId="14" xfId="115" applyNumberFormat="1" applyFont="1" applyBorder="1" applyProtection="1">
      <alignment/>
      <protection/>
    </xf>
    <xf numFmtId="166" fontId="2" fillId="0" borderId="63" xfId="115" applyNumberFormat="1" applyFont="1" applyFill="1" applyBorder="1" applyProtection="1">
      <alignment/>
      <protection/>
    </xf>
    <xf numFmtId="166" fontId="2" fillId="0" borderId="24" xfId="115" applyNumberFormat="1" applyFont="1" applyBorder="1" applyProtection="1">
      <alignment/>
      <protection/>
    </xf>
    <xf numFmtId="166" fontId="2" fillId="0" borderId="12" xfId="115" applyNumberFormat="1" applyFont="1" applyBorder="1" applyProtection="1">
      <alignment/>
      <protection/>
    </xf>
    <xf numFmtId="166" fontId="2" fillId="0" borderId="67" xfId="115" applyNumberFormat="1" applyFont="1" applyBorder="1" applyProtection="1">
      <alignment/>
      <protection/>
    </xf>
    <xf numFmtId="166" fontId="2" fillId="0" borderId="67" xfId="115" applyNumberFormat="1" applyFont="1" applyFill="1" applyBorder="1" applyProtection="1">
      <alignment/>
      <protection/>
    </xf>
    <xf numFmtId="166" fontId="2" fillId="0" borderId="35" xfId="115" applyNumberFormat="1" applyFont="1" applyFill="1" applyBorder="1" applyProtection="1">
      <alignment/>
      <protection/>
    </xf>
    <xf numFmtId="166" fontId="2" fillId="0" borderId="69" xfId="115" applyNumberFormat="1" applyFont="1" applyBorder="1" applyProtection="1">
      <alignment/>
      <protection/>
    </xf>
    <xf numFmtId="166" fontId="2" fillId="0" borderId="35" xfId="115" applyNumberFormat="1" applyFont="1" applyBorder="1" applyProtection="1">
      <alignment/>
      <protection/>
    </xf>
    <xf numFmtId="166" fontId="2" fillId="0" borderId="68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Alignment="1" applyProtection="1" quotePrefix="1">
      <alignment horizontal="left"/>
      <protection/>
    </xf>
    <xf numFmtId="167" fontId="22" fillId="0" borderId="14" xfId="115" applyNumberFormat="1" applyFont="1" applyFill="1" applyBorder="1" applyProtection="1">
      <alignment/>
      <protection/>
    </xf>
    <xf numFmtId="167" fontId="22" fillId="0" borderId="35" xfId="115" applyNumberFormat="1" applyFont="1" applyFill="1" applyBorder="1" applyProtection="1">
      <alignment/>
      <protection/>
    </xf>
    <xf numFmtId="166" fontId="1" fillId="0" borderId="10" xfId="115" applyNumberFormat="1" applyFont="1" applyBorder="1" applyProtection="1">
      <alignment/>
      <protection/>
    </xf>
    <xf numFmtId="166" fontId="1" fillId="0" borderId="11" xfId="115" applyNumberFormat="1" applyFont="1" applyBorder="1" applyProtection="1">
      <alignment/>
      <protection/>
    </xf>
    <xf numFmtId="166" fontId="1" fillId="0" borderId="62" xfId="115" applyNumberFormat="1" applyFont="1" applyBorder="1" applyProtection="1">
      <alignment/>
      <protection/>
    </xf>
    <xf numFmtId="167" fontId="23" fillId="0" borderId="11" xfId="115" applyNumberFormat="1" applyFont="1" applyFill="1" applyBorder="1" applyProtection="1">
      <alignment/>
      <protection/>
    </xf>
    <xf numFmtId="166" fontId="1" fillId="0" borderId="10" xfId="115" applyNumberFormat="1" applyFont="1" applyFill="1" applyBorder="1" applyProtection="1">
      <alignment/>
      <protection/>
    </xf>
    <xf numFmtId="166" fontId="1" fillId="0" borderId="11" xfId="115" applyNumberFormat="1" applyFont="1" applyFill="1" applyBorder="1" applyProtection="1">
      <alignment/>
      <protection/>
    </xf>
    <xf numFmtId="166" fontId="1" fillId="0" borderId="65" xfId="115" applyNumberFormat="1" applyFont="1" applyFill="1" applyBorder="1" applyProtection="1">
      <alignment/>
      <protection/>
    </xf>
    <xf numFmtId="166" fontId="2" fillId="34" borderId="14" xfId="115" applyNumberFormat="1" applyFont="1" applyFill="1" applyBorder="1" applyProtection="1">
      <alignment/>
      <protection/>
    </xf>
    <xf numFmtId="166" fontId="2" fillId="0" borderId="19" xfId="115" applyNumberFormat="1" applyFont="1" applyBorder="1" applyProtection="1">
      <alignment/>
      <protection/>
    </xf>
    <xf numFmtId="167" fontId="22" fillId="0" borderId="12" xfId="115" applyNumberFormat="1" applyFont="1" applyFill="1" applyBorder="1" applyProtection="1">
      <alignment/>
      <protection/>
    </xf>
    <xf numFmtId="166" fontId="2" fillId="0" borderId="10" xfId="117" applyNumberFormat="1" applyFont="1" applyBorder="1" applyProtection="1">
      <alignment/>
      <protection/>
    </xf>
    <xf numFmtId="166" fontId="2" fillId="0" borderId="10" xfId="117" applyNumberFormat="1" applyFont="1" applyFill="1" applyBorder="1" applyProtection="1">
      <alignment/>
      <protection/>
    </xf>
    <xf numFmtId="166" fontId="2" fillId="0" borderId="11" xfId="117" applyNumberFormat="1" applyFont="1" applyFill="1" applyBorder="1" applyProtection="1">
      <alignment/>
      <protection/>
    </xf>
    <xf numFmtId="166" fontId="2" fillId="0" borderId="11" xfId="117" applyNumberFormat="1" applyFont="1" applyBorder="1" applyProtection="1">
      <alignment/>
      <protection/>
    </xf>
    <xf numFmtId="166" fontId="2" fillId="0" borderId="0" xfId="117" applyNumberFormat="1" applyFont="1" applyBorder="1" applyProtection="1">
      <alignment/>
      <protection/>
    </xf>
    <xf numFmtId="166" fontId="2" fillId="0" borderId="14" xfId="117" applyNumberFormat="1" applyFont="1" applyBorder="1" applyProtection="1">
      <alignment/>
      <protection/>
    </xf>
    <xf numFmtId="166" fontId="2" fillId="0" borderId="12" xfId="117" applyNumberFormat="1" applyFont="1" applyBorder="1" applyProtection="1">
      <alignment/>
      <protection/>
    </xf>
    <xf numFmtId="166" fontId="2" fillId="0" borderId="67" xfId="117" applyNumberFormat="1" applyFont="1" applyBorder="1" applyProtection="1">
      <alignment/>
      <protection/>
    </xf>
    <xf numFmtId="166" fontId="2" fillId="0" borderId="35" xfId="117" applyNumberFormat="1" applyFont="1" applyBorder="1" applyProtection="1">
      <alignment/>
      <protection/>
    </xf>
    <xf numFmtId="166" fontId="1" fillId="0" borderId="10" xfId="117" applyNumberFormat="1" applyFont="1" applyBorder="1" applyProtection="1">
      <alignment/>
      <protection/>
    </xf>
    <xf numFmtId="166" fontId="1" fillId="0" borderId="11" xfId="117" applyNumberFormat="1" applyFont="1" applyBorder="1" applyProtection="1">
      <alignment/>
      <protection/>
    </xf>
    <xf numFmtId="166" fontId="2" fillId="0" borderId="19" xfId="117" applyNumberFormat="1" applyFont="1" applyBorder="1" applyProtection="1">
      <alignment/>
      <protection/>
    </xf>
    <xf numFmtId="164" fontId="1" fillId="0" borderId="23" xfId="121" applyNumberFormat="1" applyFont="1" applyFill="1" applyBorder="1">
      <alignment/>
      <protection/>
    </xf>
    <xf numFmtId="164" fontId="2" fillId="0" borderId="13" xfId="121" applyNumberFormat="1" applyFont="1" applyFill="1" applyBorder="1">
      <alignment/>
      <protection/>
    </xf>
    <xf numFmtId="164" fontId="1" fillId="0" borderId="11" xfId="121" applyNumberFormat="1" applyFont="1" applyFill="1" applyBorder="1">
      <alignment/>
      <protection/>
    </xf>
    <xf numFmtId="164" fontId="1" fillId="0" borderId="36" xfId="121" applyNumberFormat="1" applyFont="1" applyFill="1" applyBorder="1" applyAlignment="1">
      <alignment vertical="center"/>
      <protection/>
    </xf>
    <xf numFmtId="164" fontId="7" fillId="0" borderId="31" xfId="121" applyNumberFormat="1" applyFont="1" applyFill="1" applyBorder="1" applyAlignment="1">
      <alignment vertical="center"/>
      <protection/>
    </xf>
    <xf numFmtId="164" fontId="2" fillId="0" borderId="31" xfId="121" applyNumberFormat="1" applyFont="1" applyFill="1" applyBorder="1" applyAlignment="1">
      <alignment vertical="center"/>
      <protection/>
    </xf>
    <xf numFmtId="164" fontId="2" fillId="0" borderId="14" xfId="121" applyNumberFormat="1" applyFont="1" applyFill="1" applyBorder="1">
      <alignment/>
      <protection/>
    </xf>
    <xf numFmtId="164" fontId="2" fillId="0" borderId="18" xfId="121" applyNumberFormat="1" applyFont="1" applyFill="1" applyBorder="1">
      <alignment/>
      <protection/>
    </xf>
    <xf numFmtId="164" fontId="2" fillId="0" borderId="15" xfId="121" applyNumberFormat="1" applyFont="1" applyFill="1" applyBorder="1">
      <alignment/>
      <protection/>
    </xf>
    <xf numFmtId="164" fontId="2" fillId="0" borderId="17" xfId="121" applyNumberFormat="1" applyFont="1" applyFill="1" applyBorder="1">
      <alignment/>
      <protection/>
    </xf>
    <xf numFmtId="164" fontId="2" fillId="0" borderId="12" xfId="121" applyNumberFormat="1" applyFont="1" applyFill="1" applyBorder="1">
      <alignment/>
      <protection/>
    </xf>
    <xf numFmtId="164" fontId="1" fillId="0" borderId="23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6" xfId="79" applyNumberFormat="1" applyFont="1" applyFill="1" applyBorder="1" applyAlignment="1">
      <alignment/>
    </xf>
    <xf numFmtId="164" fontId="7" fillId="0" borderId="31" xfId="122" applyNumberFormat="1" applyFont="1" applyFill="1" applyBorder="1" applyAlignment="1">
      <alignment vertical="center"/>
      <protection/>
    </xf>
    <xf numFmtId="164" fontId="13" fillId="0" borderId="36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8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3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36" xfId="123" applyNumberFormat="1" applyFont="1" applyFill="1" applyBorder="1" applyAlignment="1">
      <alignment vertical="center"/>
      <protection/>
    </xf>
    <xf numFmtId="164" fontId="2" fillId="0" borderId="31" xfId="123" applyNumberFormat="1" applyFont="1" applyFill="1" applyBorder="1">
      <alignment/>
      <protection/>
    </xf>
    <xf numFmtId="164" fontId="1" fillId="0" borderId="36" xfId="123" applyNumberFormat="1" applyFont="1" applyFill="1" applyBorder="1">
      <alignment/>
      <protection/>
    </xf>
    <xf numFmtId="164" fontId="1" fillId="0" borderId="23" xfId="123" applyNumberFormat="1" applyFont="1" applyFill="1" applyBorder="1" applyAlignment="1">
      <alignment vertical="center"/>
      <protection/>
    </xf>
    <xf numFmtId="164" fontId="1" fillId="0" borderId="26" xfId="123" applyNumberFormat="1" applyFont="1" applyFill="1" applyBorder="1">
      <alignment/>
      <protection/>
    </xf>
    <xf numFmtId="164" fontId="1" fillId="0" borderId="47" xfId="123" applyNumberFormat="1" applyFont="1" applyFill="1" applyBorder="1">
      <alignment/>
      <protection/>
    </xf>
    <xf numFmtId="164" fontId="1" fillId="0" borderId="23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2" fillId="0" borderId="31" xfId="124" applyNumberFormat="1" applyFont="1" applyFill="1" applyBorder="1">
      <alignment/>
      <protection/>
    </xf>
    <xf numFmtId="164" fontId="2" fillId="0" borderId="26" xfId="124" applyNumberFormat="1" applyFont="1" applyFill="1" applyBorder="1">
      <alignment/>
      <protection/>
    </xf>
    <xf numFmtId="164" fontId="2" fillId="0" borderId="47" xfId="124" applyNumberFormat="1" applyFont="1" applyFill="1" applyBorder="1">
      <alignment/>
      <protection/>
    </xf>
    <xf numFmtId="164" fontId="1" fillId="0" borderId="36" xfId="124" applyNumberFormat="1" applyFont="1" applyFill="1" applyBorder="1">
      <alignment/>
      <protection/>
    </xf>
    <xf numFmtId="177" fontId="2" fillId="0" borderId="0" xfId="125" applyNumberFormat="1" applyFont="1" applyFill="1" applyBorder="1">
      <alignment/>
      <protection/>
    </xf>
    <xf numFmtId="177" fontId="2" fillId="0" borderId="14" xfId="125" applyNumberFormat="1" applyFont="1" applyFill="1" applyBorder="1">
      <alignment/>
      <protection/>
    </xf>
    <xf numFmtId="177" fontId="2" fillId="0" borderId="21" xfId="125" applyNumberFormat="1" applyFont="1" applyFill="1" applyBorder="1">
      <alignment/>
      <protection/>
    </xf>
    <xf numFmtId="177" fontId="2" fillId="0" borderId="19" xfId="125" applyNumberFormat="1" applyFont="1" applyFill="1" applyBorder="1">
      <alignment/>
      <protection/>
    </xf>
    <xf numFmtId="176" fontId="2" fillId="0" borderId="13" xfId="125" applyNumberFormat="1" applyFont="1" applyFill="1" applyBorder="1">
      <alignment/>
      <protection/>
    </xf>
    <xf numFmtId="177" fontId="2" fillId="0" borderId="13" xfId="125" applyNumberFormat="1" applyFont="1" applyFill="1" applyBorder="1">
      <alignment/>
      <protection/>
    </xf>
    <xf numFmtId="176" fontId="13" fillId="0" borderId="27" xfId="125" applyNumberFormat="1" applyFont="1" applyFill="1" applyBorder="1" applyAlignment="1">
      <alignment vertical="center"/>
      <protection/>
    </xf>
    <xf numFmtId="176" fontId="2" fillId="0" borderId="14" xfId="125" applyNumberFormat="1" applyFont="1" applyFill="1" applyBorder="1">
      <alignment/>
      <protection/>
    </xf>
    <xf numFmtId="176" fontId="2" fillId="0" borderId="21" xfId="125" applyNumberFormat="1" applyFont="1" applyFill="1" applyBorder="1">
      <alignment/>
      <protection/>
    </xf>
    <xf numFmtId="176" fontId="13" fillId="0" borderId="42" xfId="125" applyNumberFormat="1" applyFont="1" applyFill="1" applyBorder="1" applyAlignment="1">
      <alignment vertical="center"/>
      <protection/>
    </xf>
    <xf numFmtId="177" fontId="2" fillId="0" borderId="31" xfId="125" applyNumberFormat="1" applyFont="1" applyFill="1" applyBorder="1">
      <alignment/>
      <protection/>
    </xf>
    <xf numFmtId="177" fontId="13" fillId="0" borderId="71" xfId="125" applyNumberFormat="1" applyFont="1" applyFill="1" applyBorder="1" applyAlignment="1">
      <alignment vertical="center"/>
      <protection/>
    </xf>
    <xf numFmtId="177" fontId="13" fillId="0" borderId="43" xfId="125" applyNumberFormat="1" applyFont="1" applyFill="1" applyBorder="1" applyAlignment="1">
      <alignment vertical="center"/>
      <protection/>
    </xf>
    <xf numFmtId="177" fontId="13" fillId="0" borderId="27" xfId="125" applyNumberFormat="1" applyFont="1" applyFill="1" applyBorder="1" applyAlignment="1">
      <alignment vertical="center"/>
      <protection/>
    </xf>
    <xf numFmtId="176" fontId="2" fillId="0" borderId="17" xfId="125" applyNumberFormat="1" applyFont="1" applyFill="1" applyBorder="1">
      <alignment/>
      <protection/>
    </xf>
    <xf numFmtId="176" fontId="2" fillId="0" borderId="12" xfId="125" applyNumberFormat="1" applyFont="1" applyFill="1" applyBorder="1">
      <alignment/>
      <protection/>
    </xf>
    <xf numFmtId="176" fontId="13" fillId="0" borderId="43" xfId="125" applyNumberFormat="1" applyFont="1" applyFill="1" applyBorder="1" applyAlignment="1">
      <alignment vertical="center"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1" xfId="126" applyNumberFormat="1" applyFont="1" applyFill="1" applyBorder="1">
      <alignment/>
      <protection/>
    </xf>
    <xf numFmtId="177" fontId="2" fillId="0" borderId="19" xfId="126" applyNumberFormat="1" applyFont="1" applyFill="1" applyBorder="1">
      <alignment/>
      <protection/>
    </xf>
    <xf numFmtId="176" fontId="2" fillId="0" borderId="13" xfId="126" applyNumberFormat="1" applyFont="1" applyBorder="1">
      <alignment/>
      <protection/>
    </xf>
    <xf numFmtId="176" fontId="2" fillId="0" borderId="13" xfId="126" applyNumberFormat="1" applyFont="1" applyFill="1" applyBorder="1">
      <alignment/>
      <protection/>
    </xf>
    <xf numFmtId="176" fontId="2" fillId="0" borderId="13" xfId="126" applyNumberFormat="1" applyFont="1" applyFill="1" applyBorder="1" applyAlignment="1">
      <alignment horizontal="right"/>
      <protection/>
    </xf>
    <xf numFmtId="176" fontId="2" fillId="0" borderId="15" xfId="126" applyNumberFormat="1" applyFont="1" applyFill="1" applyBorder="1">
      <alignment/>
      <protection/>
    </xf>
    <xf numFmtId="176" fontId="1" fillId="0" borderId="27" xfId="126" applyNumberFormat="1" applyFont="1" applyFill="1" applyBorder="1" applyAlignment="1">
      <alignment horizontal="center" vertical="center"/>
      <protection/>
    </xf>
    <xf numFmtId="176" fontId="2" fillId="0" borderId="18" xfId="126" applyNumberFormat="1" applyFont="1" applyFill="1" applyBorder="1">
      <alignment/>
      <protection/>
    </xf>
    <xf numFmtId="176" fontId="2" fillId="0" borderId="14" xfId="126" applyNumberFormat="1" applyFont="1" applyFill="1" applyBorder="1">
      <alignment/>
      <protection/>
    </xf>
    <xf numFmtId="176" fontId="2" fillId="0" borderId="14" xfId="126" applyNumberFormat="1" applyFont="1" applyFill="1" applyBorder="1" applyAlignment="1">
      <alignment horizontal="right"/>
      <protection/>
    </xf>
    <xf numFmtId="176" fontId="1" fillId="0" borderId="43" xfId="126" applyNumberFormat="1" applyFont="1" applyFill="1" applyBorder="1" applyAlignment="1">
      <alignment horizontal="center" vertical="center"/>
      <protection/>
    </xf>
    <xf numFmtId="176" fontId="2" fillId="0" borderId="21" xfId="126" applyNumberFormat="1" applyFont="1" applyFill="1" applyBorder="1">
      <alignment/>
      <protection/>
    </xf>
    <xf numFmtId="176" fontId="13" fillId="0" borderId="42" xfId="126" applyNumberFormat="1" applyFont="1" applyFill="1" applyBorder="1" applyAlignment="1">
      <alignment vertical="center"/>
      <protection/>
    </xf>
    <xf numFmtId="177" fontId="2" fillId="0" borderId="31" xfId="126" applyNumberFormat="1" applyFont="1" applyFill="1" applyBorder="1">
      <alignment/>
      <protection/>
    </xf>
    <xf numFmtId="177" fontId="13" fillId="0" borderId="71" xfId="126" applyNumberFormat="1" applyFont="1" applyFill="1" applyBorder="1" applyAlignment="1">
      <alignment vertical="center"/>
      <protection/>
    </xf>
    <xf numFmtId="177" fontId="13" fillId="0" borderId="43" xfId="126" applyNumberFormat="1" applyFont="1" applyFill="1" applyBorder="1" applyAlignment="1">
      <alignment vertical="center"/>
      <protection/>
    </xf>
    <xf numFmtId="177" fontId="13" fillId="0" borderId="27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 applyAlignment="1">
      <alignment horizont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21" xfId="127" applyNumberFormat="1" applyFont="1" applyFill="1" applyBorder="1">
      <alignment/>
      <protection/>
    </xf>
    <xf numFmtId="177" fontId="2" fillId="0" borderId="24" xfId="127" applyNumberFormat="1" applyFont="1" applyFill="1" applyBorder="1">
      <alignment/>
      <protection/>
    </xf>
    <xf numFmtId="177" fontId="1" fillId="0" borderId="42" xfId="127" applyNumberFormat="1" applyFont="1" applyFill="1" applyBorder="1" applyAlignment="1">
      <alignment vertical="center"/>
      <protection/>
    </xf>
    <xf numFmtId="177" fontId="2" fillId="0" borderId="13" xfId="127" applyNumberFormat="1" applyFont="1" applyFill="1" applyBorder="1">
      <alignment/>
      <protection/>
    </xf>
    <xf numFmtId="177" fontId="2" fillId="0" borderId="15" xfId="127" applyNumberFormat="1" applyFont="1" applyFill="1" applyBorder="1">
      <alignment/>
      <protection/>
    </xf>
    <xf numFmtId="177" fontId="1" fillId="0" borderId="27" xfId="127" applyNumberFormat="1" applyFont="1" applyFill="1" applyBorder="1" applyAlignment="1">
      <alignment vertical="center"/>
      <protection/>
    </xf>
    <xf numFmtId="177" fontId="2" fillId="0" borderId="31" xfId="127" applyNumberFormat="1" applyFont="1" applyFill="1" applyBorder="1">
      <alignment/>
      <protection/>
    </xf>
    <xf numFmtId="177" fontId="2" fillId="0" borderId="46" xfId="127" applyNumberFormat="1" applyFont="1" applyFill="1" applyBorder="1">
      <alignment/>
      <protection/>
    </xf>
    <xf numFmtId="177" fontId="1" fillId="0" borderId="47" xfId="127" applyNumberFormat="1" applyFont="1" applyFill="1" applyBorder="1" applyAlignment="1">
      <alignment vertical="center"/>
      <protection/>
    </xf>
    <xf numFmtId="0" fontId="2" fillId="0" borderId="22" xfId="128" applyFont="1" applyBorder="1" applyAlignment="1" applyProtection="1">
      <alignment horizontal="center" vertical="center"/>
      <protection/>
    </xf>
    <xf numFmtId="0" fontId="2" fillId="0" borderId="14" xfId="128" applyFont="1" applyBorder="1" applyAlignment="1" applyProtection="1">
      <alignment horizontal="center" vertical="center"/>
      <protection/>
    </xf>
    <xf numFmtId="0" fontId="2" fillId="0" borderId="30" xfId="128" applyFont="1" applyBorder="1" applyAlignment="1" applyProtection="1">
      <alignment horizontal="center" vertical="center"/>
      <protection/>
    </xf>
    <xf numFmtId="0" fontId="2" fillId="0" borderId="13" xfId="128" applyFont="1" applyBorder="1" applyAlignment="1" applyProtection="1">
      <alignment horizontal="center" vertical="center"/>
      <protection/>
    </xf>
    <xf numFmtId="0" fontId="2" fillId="0" borderId="15" xfId="128" applyFont="1" applyBorder="1" applyAlignment="1" applyProtection="1">
      <alignment horizontal="center" vertical="center"/>
      <protection/>
    </xf>
    <xf numFmtId="0" fontId="2" fillId="0" borderId="46" xfId="128" applyFont="1" applyBorder="1" applyAlignment="1" applyProtection="1">
      <alignment horizontal="center" vertical="center"/>
      <protection/>
    </xf>
    <xf numFmtId="0" fontId="2" fillId="0" borderId="34" xfId="128" applyFont="1" applyBorder="1" applyAlignment="1" applyProtection="1">
      <alignment horizontal="center" vertical="center"/>
      <protection/>
    </xf>
    <xf numFmtId="0" fontId="2" fillId="0" borderId="18" xfId="128" applyFont="1" applyBorder="1" applyAlignment="1" applyProtection="1" quotePrefix="1">
      <alignment horizontal="center" vertical="center"/>
      <protection/>
    </xf>
    <xf numFmtId="0" fontId="2" fillId="0" borderId="13" xfId="128" applyFont="1" applyBorder="1" applyAlignment="1" applyProtection="1" quotePrefix="1">
      <alignment horizontal="center" vertical="center"/>
      <protection/>
    </xf>
    <xf numFmtId="0" fontId="13" fillId="0" borderId="43" xfId="128" applyFont="1" applyBorder="1" applyAlignment="1">
      <alignment horizontal="center" vertical="center"/>
      <protection/>
    </xf>
    <xf numFmtId="0" fontId="13" fillId="0" borderId="27" xfId="128" applyFont="1" applyBorder="1" applyAlignment="1">
      <alignment horizontal="center" vertical="center"/>
      <protection/>
    </xf>
    <xf numFmtId="0" fontId="2" fillId="0" borderId="31" xfId="128" applyFont="1" applyBorder="1" applyAlignment="1" applyProtection="1">
      <alignment horizontal="center" vertical="center"/>
      <protection/>
    </xf>
    <xf numFmtId="0" fontId="7" fillId="0" borderId="71" xfId="128" applyFont="1" applyBorder="1" applyAlignment="1">
      <alignment horizontal="center" vertical="center"/>
      <protection/>
    </xf>
    <xf numFmtId="0" fontId="2" fillId="0" borderId="17" xfId="128" applyFont="1" applyBorder="1" applyAlignment="1" applyProtection="1">
      <alignment horizontal="center" vertical="center"/>
      <protection/>
    </xf>
    <xf numFmtId="0" fontId="2" fillId="0" borderId="12" xfId="128" applyFont="1" applyBorder="1" applyAlignment="1" applyProtection="1">
      <alignment horizontal="center" vertical="center"/>
      <protection/>
    </xf>
    <xf numFmtId="0" fontId="2" fillId="0" borderId="29" xfId="128" applyFont="1" applyBorder="1" applyAlignment="1" applyProtection="1" quotePrefix="1">
      <alignment horizontal="center" vertical="center"/>
      <protection/>
    </xf>
    <xf numFmtId="0" fontId="2" fillId="0" borderId="31" xfId="128" applyFont="1" applyBorder="1" applyAlignment="1" applyProtection="1" quotePrefix="1">
      <alignment horizontal="center" vertical="center"/>
      <protection/>
    </xf>
    <xf numFmtId="2" fontId="2" fillId="0" borderId="22" xfId="128" applyNumberFormat="1" applyFont="1" applyBorder="1" applyAlignment="1" applyProtection="1">
      <alignment horizontal="center" vertical="center"/>
      <protection/>
    </xf>
    <xf numFmtId="0" fontId="13" fillId="0" borderId="33" xfId="128" applyFont="1" applyBorder="1" applyAlignment="1">
      <alignment horizontal="center" vertical="center"/>
      <protection/>
    </xf>
    <xf numFmtId="0" fontId="13" fillId="0" borderId="71" xfId="128" applyFont="1" applyBorder="1" applyAlignment="1">
      <alignment horizontal="center" vertical="center"/>
      <protection/>
    </xf>
    <xf numFmtId="0" fontId="2" fillId="0" borderId="63" xfId="128" applyFont="1" applyBorder="1" applyAlignment="1" applyProtection="1" quotePrefix="1">
      <alignment horizontal="center" vertical="center"/>
      <protection/>
    </xf>
    <xf numFmtId="2" fontId="2" fillId="0" borderId="31" xfId="128" applyNumberFormat="1" applyFont="1" applyBorder="1" applyAlignment="1" applyProtection="1">
      <alignment horizontal="center" vertical="center"/>
      <protection/>
    </xf>
    <xf numFmtId="2" fontId="2" fillId="0" borderId="14" xfId="128" applyNumberFormat="1" applyFont="1" applyBorder="1" applyAlignment="1" applyProtection="1">
      <alignment horizontal="center" vertical="center"/>
      <protection/>
    </xf>
    <xf numFmtId="177" fontId="2" fillId="0" borderId="13" xfId="129" applyNumberFormat="1" applyFont="1" applyFill="1" applyBorder="1">
      <alignment/>
      <protection/>
    </xf>
    <xf numFmtId="177" fontId="2" fillId="0" borderId="15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31" xfId="129" applyNumberFormat="1" applyFont="1" applyFill="1" applyBorder="1">
      <alignment/>
      <protection/>
    </xf>
    <xf numFmtId="177" fontId="2" fillId="0" borderId="26" xfId="129" applyNumberFormat="1" applyFont="1" applyFill="1" applyBorder="1">
      <alignment/>
      <protection/>
    </xf>
    <xf numFmtId="177" fontId="2" fillId="0" borderId="13" xfId="129" applyNumberFormat="1" applyFont="1" applyFill="1" applyBorder="1" applyAlignment="1">
      <alignment/>
      <protection/>
    </xf>
    <xf numFmtId="177" fontId="2" fillId="0" borderId="27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0" xfId="132" applyNumberFormat="1" applyFont="1" applyFill="1" applyBorder="1">
      <alignment/>
      <protection/>
    </xf>
    <xf numFmtId="177" fontId="2" fillId="0" borderId="14" xfId="132" applyNumberFormat="1" applyFont="1" applyFill="1" applyBorder="1">
      <alignment/>
      <protection/>
    </xf>
    <xf numFmtId="177" fontId="2" fillId="0" borderId="21" xfId="132" applyNumberFormat="1" applyFont="1" applyFill="1" applyBorder="1">
      <alignment/>
      <protection/>
    </xf>
    <xf numFmtId="177" fontId="1" fillId="0" borderId="43" xfId="132" applyNumberFormat="1" applyFont="1" applyFill="1" applyBorder="1" applyAlignment="1">
      <alignment vertical="center"/>
      <protection/>
    </xf>
    <xf numFmtId="177" fontId="2" fillId="0" borderId="13" xfId="132" applyNumberFormat="1" applyFont="1" applyFill="1" applyBorder="1">
      <alignment/>
      <protection/>
    </xf>
    <xf numFmtId="177" fontId="2" fillId="0" borderId="15" xfId="132" applyNumberFormat="1" applyFont="1" applyFill="1" applyBorder="1">
      <alignment/>
      <protection/>
    </xf>
    <xf numFmtId="177" fontId="1" fillId="0" borderId="27" xfId="132" applyNumberFormat="1" applyFont="1" applyFill="1" applyBorder="1" applyAlignment="1">
      <alignment vertical="center"/>
      <protection/>
    </xf>
    <xf numFmtId="177" fontId="2" fillId="0" borderId="18" xfId="132" applyNumberFormat="1" applyFont="1" applyFill="1" applyBorder="1">
      <alignment/>
      <protection/>
    </xf>
    <xf numFmtId="177" fontId="7" fillId="0" borderId="13" xfId="132" applyNumberFormat="1" applyFont="1" applyFill="1" applyBorder="1">
      <alignment/>
      <protection/>
    </xf>
    <xf numFmtId="177" fontId="7" fillId="0" borderId="21" xfId="132" applyNumberFormat="1" applyFont="1" applyFill="1" applyBorder="1">
      <alignment/>
      <protection/>
    </xf>
    <xf numFmtId="43" fontId="2" fillId="0" borderId="13" xfId="88" applyFont="1" applyBorder="1" applyAlignment="1">
      <alignment/>
    </xf>
    <xf numFmtId="39" fontId="1" fillId="0" borderId="63" xfId="132" applyNumberFormat="1" applyFont="1" applyFill="1" applyBorder="1" applyAlignment="1" applyProtection="1">
      <alignment horizontal="center" vertical="center" wrapText="1"/>
      <protection/>
    </xf>
    <xf numFmtId="177" fontId="1" fillId="0" borderId="98" xfId="132" applyNumberFormat="1" applyFont="1" applyFill="1" applyBorder="1" applyAlignment="1">
      <alignment vertical="center"/>
      <protection/>
    </xf>
    <xf numFmtId="177" fontId="2" fillId="0" borderId="63" xfId="132" applyNumberFormat="1" applyFont="1" applyFill="1" applyBorder="1">
      <alignment/>
      <protection/>
    </xf>
    <xf numFmtId="177" fontId="7" fillId="0" borderId="0" xfId="132" applyNumberFormat="1" applyFont="1" applyFill="1" applyBorder="1">
      <alignment/>
      <protection/>
    </xf>
    <xf numFmtId="43" fontId="2" fillId="0" borderId="14" xfId="88" applyFont="1" applyBorder="1" applyAlignment="1">
      <alignment/>
    </xf>
    <xf numFmtId="177" fontId="2" fillId="0" borderId="13" xfId="132" applyNumberFormat="1" applyFont="1" applyBorder="1">
      <alignment/>
      <protection/>
    </xf>
    <xf numFmtId="177" fontId="7" fillId="0" borderId="14" xfId="132" applyNumberFormat="1" applyFont="1" applyFill="1" applyBorder="1">
      <alignment/>
      <protection/>
    </xf>
    <xf numFmtId="177" fontId="2" fillId="0" borderId="13" xfId="132" applyNumberFormat="1" applyFont="1" applyFill="1" applyBorder="1" applyAlignment="1">
      <alignment/>
      <protection/>
    </xf>
    <xf numFmtId="177" fontId="2" fillId="0" borderId="15" xfId="132" applyNumberFormat="1" applyFont="1" applyFill="1" applyBorder="1" applyAlignment="1">
      <alignment/>
      <protection/>
    </xf>
    <xf numFmtId="177" fontId="2" fillId="0" borderId="61" xfId="132" applyNumberFormat="1" applyFont="1" applyFill="1" applyBorder="1">
      <alignment/>
      <protection/>
    </xf>
    <xf numFmtId="168" fontId="2" fillId="0" borderId="14" xfId="90" applyNumberFormat="1" applyFont="1" applyBorder="1" applyAlignment="1">
      <alignment horizontal="right" vertical="center"/>
    </xf>
    <xf numFmtId="168" fontId="2" fillId="0" borderId="14" xfId="90" applyNumberFormat="1" applyFont="1" applyFill="1" applyBorder="1" applyAlignment="1">
      <alignment horizontal="right" vertical="center"/>
    </xf>
    <xf numFmtId="168" fontId="2" fillId="0" borderId="12" xfId="90" applyNumberFormat="1" applyFont="1" applyFill="1" applyBorder="1" applyAlignment="1">
      <alignment horizontal="right" vertical="center"/>
    </xf>
    <xf numFmtId="168" fontId="2" fillId="0" borderId="63" xfId="90" applyNumberFormat="1" applyFont="1" applyBorder="1" applyAlignment="1">
      <alignment horizontal="right" vertical="center"/>
    </xf>
    <xf numFmtId="168" fontId="2" fillId="0" borderId="63" xfId="90" applyNumberFormat="1" applyFont="1" applyFill="1" applyBorder="1" applyAlignment="1">
      <alignment horizontal="right" vertical="center"/>
    </xf>
    <xf numFmtId="168" fontId="2" fillId="0" borderId="45" xfId="90" applyNumberFormat="1" applyFont="1" applyFill="1" applyBorder="1" applyAlignment="1">
      <alignment horizontal="right" vertical="center"/>
    </xf>
    <xf numFmtId="168" fontId="1" fillId="0" borderId="43" xfId="90" applyNumberFormat="1" applyFont="1" applyFill="1" applyBorder="1" applyAlignment="1">
      <alignment horizontal="right" vertical="center"/>
    </xf>
    <xf numFmtId="168" fontId="1" fillId="0" borderId="98" xfId="90" applyNumberFormat="1" applyFont="1" applyFill="1" applyBorder="1" applyAlignment="1">
      <alignment horizontal="right" vertical="center"/>
    </xf>
    <xf numFmtId="43" fontId="2" fillId="0" borderId="13" xfId="90" applyFont="1" applyFill="1" applyBorder="1" applyAlignment="1">
      <alignment horizontal="right" vertical="center"/>
    </xf>
    <xf numFmtId="43" fontId="2" fillId="0" borderId="15" xfId="90" applyFont="1" applyFill="1" applyBorder="1" applyAlignment="1">
      <alignment horizontal="right" vertical="center"/>
    </xf>
    <xf numFmtId="43" fontId="2" fillId="0" borderId="13" xfId="90" applyNumberFormat="1" applyFont="1" applyBorder="1" applyAlignment="1">
      <alignment horizontal="right" vertical="center"/>
    </xf>
    <xf numFmtId="43" fontId="2" fillId="0" borderId="13" xfId="90" applyNumberFormat="1" applyFont="1" applyFill="1" applyBorder="1" applyAlignment="1">
      <alignment horizontal="right" vertical="center"/>
    </xf>
    <xf numFmtId="43" fontId="1" fillId="0" borderId="27" xfId="90" applyNumberFormat="1" applyFont="1" applyFill="1" applyBorder="1" applyAlignment="1">
      <alignment horizontal="right" vertical="center"/>
    </xf>
    <xf numFmtId="168" fontId="2" fillId="0" borderId="13" xfId="90" applyNumberFormat="1" applyFont="1" applyFill="1" applyBorder="1" applyAlignment="1">
      <alignment horizontal="right" vertical="center"/>
    </xf>
    <xf numFmtId="168" fontId="2" fillId="0" borderId="0" xfId="90" applyNumberFormat="1" applyFont="1" applyBorder="1" applyAlignment="1">
      <alignment horizontal="right" vertical="center"/>
    </xf>
    <xf numFmtId="168" fontId="2" fillId="0" borderId="0" xfId="90" applyNumberFormat="1" applyFont="1" applyFill="1" applyBorder="1" applyAlignment="1">
      <alignment horizontal="right" vertical="center"/>
    </xf>
    <xf numFmtId="168" fontId="2" fillId="0" borderId="19" xfId="90" applyNumberFormat="1" applyFont="1" applyFill="1" applyBorder="1" applyAlignment="1">
      <alignment horizontal="right" vertical="center"/>
    </xf>
    <xf numFmtId="43" fontId="2" fillId="0" borderId="21" xfId="90" applyNumberFormat="1" applyFont="1" applyFill="1" applyBorder="1" applyAlignment="1">
      <alignment horizontal="right" vertical="center"/>
    </xf>
    <xf numFmtId="43" fontId="2" fillId="0" borderId="21" xfId="90" applyFont="1" applyFill="1" applyBorder="1" applyAlignment="1">
      <alignment horizontal="right" vertical="center"/>
    </xf>
    <xf numFmtId="168" fontId="1" fillId="0" borderId="44" xfId="90" applyNumberFormat="1" applyFont="1" applyFill="1" applyBorder="1" applyAlignment="1">
      <alignment horizontal="right" vertical="center"/>
    </xf>
    <xf numFmtId="43" fontId="2" fillId="0" borderId="14" xfId="90" applyNumberFormat="1" applyFont="1" applyBorder="1" applyAlignment="1">
      <alignment horizontal="right" vertical="center"/>
    </xf>
    <xf numFmtId="43" fontId="2" fillId="0" borderId="14" xfId="90" applyNumberFormat="1" applyFont="1" applyFill="1" applyBorder="1" applyAlignment="1">
      <alignment horizontal="right" vertical="center"/>
    </xf>
    <xf numFmtId="43" fontId="2" fillId="0" borderId="14" xfId="90" applyFont="1" applyFill="1" applyBorder="1" applyAlignment="1">
      <alignment horizontal="right" vertical="center"/>
    </xf>
    <xf numFmtId="43" fontId="2" fillId="0" borderId="12" xfId="90" applyFont="1" applyFill="1" applyBorder="1" applyAlignment="1">
      <alignment horizontal="right" vertical="center"/>
    </xf>
    <xf numFmtId="43" fontId="1" fillId="0" borderId="43" xfId="90" applyNumberFormat="1" applyFont="1" applyFill="1" applyBorder="1" applyAlignment="1">
      <alignment horizontal="right" vertical="center"/>
    </xf>
    <xf numFmtId="164" fontId="1" fillId="0" borderId="13" xfId="194" applyNumberFormat="1" applyFont="1" applyBorder="1">
      <alignment/>
      <protection/>
    </xf>
    <xf numFmtId="164" fontId="2" fillId="0" borderId="13" xfId="194" applyNumberFormat="1" applyFont="1" applyBorder="1">
      <alignment/>
      <protection/>
    </xf>
    <xf numFmtId="164" fontId="2" fillId="0" borderId="15" xfId="194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23" xfId="195" applyNumberFormat="1" applyFont="1" applyBorder="1">
      <alignment/>
      <protection/>
    </xf>
    <xf numFmtId="164" fontId="2" fillId="0" borderId="18" xfId="195" applyNumberFormat="1" applyFont="1" applyBorder="1">
      <alignment/>
      <protection/>
    </xf>
    <xf numFmtId="164" fontId="2" fillId="0" borderId="61" xfId="195" applyNumberFormat="1" applyFont="1" applyBorder="1">
      <alignment/>
      <protection/>
    </xf>
    <xf numFmtId="164" fontId="2" fillId="0" borderId="24" xfId="195" applyNumberFormat="1" applyFont="1" applyBorder="1">
      <alignment/>
      <protection/>
    </xf>
    <xf numFmtId="164" fontId="2" fillId="0" borderId="17" xfId="196" applyNumberFormat="1" applyFont="1" applyBorder="1">
      <alignment/>
      <protection/>
    </xf>
    <xf numFmtId="164" fontId="2" fillId="0" borderId="12" xfId="196" applyNumberFormat="1" applyFont="1" applyBorder="1">
      <alignment/>
      <protection/>
    </xf>
    <xf numFmtId="164" fontId="2" fillId="0" borderId="17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7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5" xfId="199" applyNumberFormat="1" applyFont="1" applyBorder="1">
      <alignment/>
      <protection/>
    </xf>
    <xf numFmtId="164" fontId="2" fillId="0" borderId="18" xfId="199" applyNumberFormat="1" applyFont="1" applyBorder="1">
      <alignment/>
      <protection/>
    </xf>
    <xf numFmtId="166" fontId="13" fillId="0" borderId="13" xfId="141" applyFont="1" applyBorder="1">
      <alignment/>
      <protection/>
    </xf>
    <xf numFmtId="166" fontId="13" fillId="0" borderId="13" xfId="141" applyFont="1" applyBorder="1" applyAlignment="1" quotePrefix="1">
      <alignment horizontal="right"/>
      <protection/>
    </xf>
    <xf numFmtId="166" fontId="7" fillId="0" borderId="13" xfId="141" applyFont="1" applyBorder="1">
      <alignment/>
      <protection/>
    </xf>
    <xf numFmtId="166" fontId="7" fillId="0" borderId="13" xfId="141" applyFont="1" applyBorder="1" applyAlignment="1">
      <alignment horizontal="right"/>
      <protection/>
    </xf>
    <xf numFmtId="2" fontId="2" fillId="0" borderId="83" xfId="170" applyNumberFormat="1" applyFont="1" applyBorder="1">
      <alignment/>
      <protection/>
    </xf>
    <xf numFmtId="166" fontId="13" fillId="0" borderId="13" xfId="167" applyFont="1" applyBorder="1">
      <alignment/>
      <protection/>
    </xf>
    <xf numFmtId="166" fontId="13" fillId="0" borderId="13" xfId="167" applyFont="1" applyBorder="1" applyAlignment="1" quotePrefix="1">
      <alignment horizontal="right"/>
      <protection/>
    </xf>
    <xf numFmtId="166" fontId="7" fillId="0" borderId="13" xfId="167" applyFont="1" applyBorder="1">
      <alignment/>
      <protection/>
    </xf>
    <xf numFmtId="166" fontId="7" fillId="0" borderId="13" xfId="167" applyFont="1" applyBorder="1" applyAlignment="1">
      <alignment horizontal="right"/>
      <protection/>
    </xf>
    <xf numFmtId="166" fontId="13" fillId="0" borderId="13" xfId="167" applyFont="1" applyBorder="1" applyAlignment="1">
      <alignment horizontal="right"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13" fillId="0" borderId="13" xfId="168" applyFont="1" applyBorder="1" applyAlignment="1" quotePrefix="1">
      <alignment/>
      <protection/>
    </xf>
    <xf numFmtId="167" fontId="7" fillId="0" borderId="13" xfId="168" applyNumberFormat="1" applyFont="1" applyBorder="1" applyAlignment="1">
      <alignment horizontal="left"/>
      <protection/>
    </xf>
    <xf numFmtId="166" fontId="7" fillId="0" borderId="13" xfId="168" applyFont="1" applyBorder="1" applyAlignment="1">
      <alignment horizontal="right"/>
      <protection/>
    </xf>
    <xf numFmtId="166" fontId="7" fillId="0" borderId="13" xfId="168" applyFont="1" applyBorder="1" applyAlignment="1">
      <alignment/>
      <protection/>
    </xf>
    <xf numFmtId="167" fontId="13" fillId="0" borderId="13" xfId="168" applyNumberFormat="1" applyFont="1" applyBorder="1" applyAlignment="1">
      <alignment horizontal="left"/>
      <protection/>
    </xf>
    <xf numFmtId="166" fontId="13" fillId="0" borderId="13" xfId="168" applyFont="1" applyBorder="1" applyAlignment="1">
      <alignment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13" fillId="0" borderId="13" xfId="169" applyFont="1" applyBorder="1" applyAlignment="1">
      <alignment horizontal="right"/>
      <protection/>
    </xf>
    <xf numFmtId="167" fontId="13" fillId="0" borderId="13" xfId="169" applyNumberFormat="1" applyFont="1" applyBorder="1" applyAlignment="1">
      <alignment horizontal="left"/>
      <protection/>
    </xf>
    <xf numFmtId="2" fontId="2" fillId="0" borderId="52" xfId="170" applyNumberFormat="1" applyFont="1" applyBorder="1">
      <alignment/>
      <protection/>
    </xf>
    <xf numFmtId="2" fontId="2" fillId="0" borderId="90" xfId="170" applyNumberFormat="1" applyFont="1" applyBorder="1">
      <alignment/>
      <protection/>
    </xf>
    <xf numFmtId="2" fontId="2" fillId="0" borderId="37" xfId="170" applyNumberFormat="1" applyFont="1" applyBorder="1">
      <alignment/>
      <protection/>
    </xf>
    <xf numFmtId="2" fontId="2" fillId="0" borderId="23" xfId="170" applyNumberFormat="1" applyFont="1" applyBorder="1">
      <alignment/>
      <protection/>
    </xf>
    <xf numFmtId="2" fontId="2" fillId="0" borderId="36" xfId="170" applyNumberFormat="1" applyFont="1" applyBorder="1">
      <alignment/>
      <protection/>
    </xf>
    <xf numFmtId="2" fontId="2" fillId="0" borderId="23" xfId="170" applyNumberFormat="1" applyFont="1" applyFill="1" applyBorder="1">
      <alignment/>
      <protection/>
    </xf>
    <xf numFmtId="2" fontId="1" fillId="0" borderId="33" xfId="170" applyNumberFormat="1" applyFont="1" applyBorder="1">
      <alignment/>
      <protection/>
    </xf>
    <xf numFmtId="2" fontId="1" fillId="0" borderId="27" xfId="170" applyNumberFormat="1" applyFont="1" applyBorder="1">
      <alignment/>
      <protection/>
    </xf>
    <xf numFmtId="2" fontId="1" fillId="0" borderId="71" xfId="170" applyNumberFormat="1" applyFont="1" applyBorder="1">
      <alignment/>
      <protection/>
    </xf>
    <xf numFmtId="166" fontId="1" fillId="0" borderId="0" xfId="176" applyFont="1" applyFill="1" applyBorder="1" applyAlignment="1">
      <alignment horizontal="right"/>
      <protection/>
    </xf>
    <xf numFmtId="166" fontId="2" fillId="0" borderId="13" xfId="176" applyFont="1" applyFill="1" applyBorder="1" applyAlignment="1">
      <alignment horizontal="right"/>
      <protection/>
    </xf>
    <xf numFmtId="166" fontId="9" fillId="34" borderId="18" xfId="176" applyFont="1" applyFill="1" applyBorder="1">
      <alignment/>
      <protection/>
    </xf>
    <xf numFmtId="166" fontId="1" fillId="34" borderId="13" xfId="176" applyFont="1" applyFill="1" applyBorder="1">
      <alignment/>
      <protection/>
    </xf>
    <xf numFmtId="166" fontId="1" fillId="0" borderId="13" xfId="176" applyFont="1" applyFill="1" applyBorder="1">
      <alignment/>
      <protection/>
    </xf>
    <xf numFmtId="166" fontId="2" fillId="34" borderId="13" xfId="176" applyFont="1" applyFill="1" applyBorder="1">
      <alignment/>
      <protection/>
    </xf>
    <xf numFmtId="166" fontId="2" fillId="34" borderId="14" xfId="176" applyFont="1" applyFill="1" applyBorder="1" applyAlignment="1">
      <alignment horizontal="right"/>
      <protection/>
    </xf>
    <xf numFmtId="166" fontId="2" fillId="0" borderId="0" xfId="176" applyFont="1" applyFill="1" applyBorder="1" applyAlignment="1">
      <alignment horizontal="right"/>
      <protection/>
    </xf>
    <xf numFmtId="166" fontId="2" fillId="34" borderId="13" xfId="176" applyFont="1" applyFill="1" applyBorder="1" applyAlignment="1">
      <alignment horizontal="right"/>
      <protection/>
    </xf>
    <xf numFmtId="166" fontId="2" fillId="34" borderId="15" xfId="176" applyFont="1" applyFill="1" applyBorder="1">
      <alignment/>
      <protection/>
    </xf>
    <xf numFmtId="166" fontId="2" fillId="34" borderId="12" xfId="176" applyFont="1" applyFill="1" applyBorder="1" applyAlignment="1">
      <alignment horizontal="right"/>
      <protection/>
    </xf>
    <xf numFmtId="166" fontId="2" fillId="0" borderId="15" xfId="176" applyFont="1" applyFill="1" applyBorder="1" applyAlignment="1">
      <alignment horizontal="right"/>
      <protection/>
    </xf>
    <xf numFmtId="166" fontId="2" fillId="34" borderId="15" xfId="176" applyFont="1" applyFill="1" applyBorder="1" applyAlignment="1">
      <alignment horizontal="right"/>
      <protection/>
    </xf>
    <xf numFmtId="166" fontId="2" fillId="34" borderId="17" xfId="176" applyFont="1" applyFill="1" applyBorder="1" applyAlignment="1">
      <alignment horizontal="right"/>
      <protection/>
    </xf>
    <xf numFmtId="166" fontId="2" fillId="34" borderId="18" xfId="176" applyFont="1" applyFill="1" applyBorder="1" applyAlignment="1">
      <alignment horizontal="right"/>
      <protection/>
    </xf>
    <xf numFmtId="166" fontId="2" fillId="0" borderId="17" xfId="176" applyFont="1" applyFill="1" applyBorder="1" applyAlignment="1">
      <alignment horizontal="right"/>
      <protection/>
    </xf>
    <xf numFmtId="166" fontId="1" fillId="0" borderId="14" xfId="176" applyFont="1" applyFill="1" applyBorder="1" applyAlignment="1">
      <alignment horizontal="right"/>
      <protection/>
    </xf>
    <xf numFmtId="166" fontId="2" fillId="0" borderId="14" xfId="176" applyFont="1" applyFill="1" applyBorder="1" applyAlignment="1">
      <alignment horizontal="right"/>
      <protection/>
    </xf>
    <xf numFmtId="166" fontId="9" fillId="34" borderId="12" xfId="176" applyFont="1" applyFill="1" applyBorder="1">
      <alignment/>
      <protection/>
    </xf>
    <xf numFmtId="166" fontId="9" fillId="34" borderId="15" xfId="176" applyFont="1" applyFill="1" applyBorder="1">
      <alignment/>
      <protection/>
    </xf>
    <xf numFmtId="166" fontId="9" fillId="0" borderId="12" xfId="176" applyFont="1" applyFill="1" applyBorder="1">
      <alignment/>
      <protection/>
    </xf>
    <xf numFmtId="164" fontId="2" fillId="34" borderId="14" xfId="176" applyNumberFormat="1" applyFont="1" applyFill="1" applyBorder="1" applyAlignment="1">
      <alignment horizontal="right"/>
      <protection/>
    </xf>
    <xf numFmtId="164" fontId="2" fillId="34" borderId="13" xfId="176" applyNumberFormat="1" applyFont="1" applyFill="1" applyBorder="1" applyAlignment="1">
      <alignment horizontal="right"/>
      <protection/>
    </xf>
    <xf numFmtId="164" fontId="2" fillId="0" borderId="14" xfId="176" applyNumberFormat="1" applyFont="1" applyFill="1" applyBorder="1" applyAlignment="1">
      <alignment horizontal="right"/>
      <protection/>
    </xf>
    <xf numFmtId="166" fontId="2" fillId="34" borderId="18" xfId="176" applyFont="1" applyFill="1" applyBorder="1">
      <alignment/>
      <protection/>
    </xf>
    <xf numFmtId="166" fontId="9" fillId="0" borderId="17" xfId="176" applyFont="1" applyFill="1" applyBorder="1">
      <alignment/>
      <protection/>
    </xf>
    <xf numFmtId="168" fontId="2" fillId="34" borderId="0" xfId="179" applyNumberFormat="1" applyFont="1" applyFill="1" applyBorder="1">
      <alignment/>
      <protection/>
    </xf>
    <xf numFmtId="168" fontId="2" fillId="34" borderId="0" xfId="179" applyNumberFormat="1" applyFont="1" applyFill="1" applyBorder="1" applyAlignment="1">
      <alignment horizontal="right"/>
      <protection/>
    </xf>
    <xf numFmtId="166" fontId="1" fillId="0" borderId="13" xfId="180" applyFont="1" applyFill="1" applyBorder="1" applyAlignment="1">
      <alignment horizontal="right"/>
      <protection/>
    </xf>
    <xf numFmtId="166" fontId="2" fillId="0" borderId="13" xfId="180" applyFont="1" applyFill="1" applyBorder="1" applyAlignment="1">
      <alignment horizontal="right"/>
      <protection/>
    </xf>
    <xf numFmtId="166" fontId="2" fillId="34" borderId="14" xfId="180" applyFont="1" applyFill="1" applyBorder="1" applyAlignment="1">
      <alignment horizontal="right"/>
      <protection/>
    </xf>
    <xf numFmtId="166" fontId="2" fillId="0" borderId="0" xfId="180" applyFont="1" applyFill="1" applyBorder="1" applyAlignment="1">
      <alignment horizontal="right"/>
      <protection/>
    </xf>
    <xf numFmtId="166" fontId="2" fillId="34" borderId="13" xfId="180" applyFont="1" applyFill="1" applyBorder="1" applyAlignment="1">
      <alignment horizontal="right"/>
      <protection/>
    </xf>
    <xf numFmtId="166" fontId="2" fillId="0" borderId="15" xfId="180" applyFont="1" applyFill="1" applyBorder="1" applyAlignment="1">
      <alignment horizontal="right"/>
      <protection/>
    </xf>
    <xf numFmtId="166" fontId="2" fillId="34" borderId="15" xfId="180" applyFont="1" applyFill="1" applyBorder="1" applyAlignment="1">
      <alignment horizontal="right"/>
      <protection/>
    </xf>
    <xf numFmtId="166" fontId="2" fillId="34" borderId="17" xfId="180" applyFont="1" applyFill="1" applyBorder="1" applyAlignment="1">
      <alignment horizontal="right"/>
      <protection/>
    </xf>
    <xf numFmtId="166" fontId="2" fillId="0" borderId="20" xfId="180" applyFont="1" applyFill="1" applyBorder="1" applyAlignment="1">
      <alignment horizontal="right"/>
      <protection/>
    </xf>
    <xf numFmtId="166" fontId="2" fillId="0" borderId="18" xfId="180" applyFont="1" applyFill="1" applyBorder="1" applyAlignment="1">
      <alignment horizontal="right"/>
      <protection/>
    </xf>
    <xf numFmtId="166" fontId="2" fillId="34" borderId="18" xfId="180" applyFont="1" applyFill="1" applyBorder="1" applyAlignment="1">
      <alignment horizontal="right"/>
      <protection/>
    </xf>
    <xf numFmtId="166" fontId="1" fillId="34" borderId="13" xfId="180" applyFont="1" applyFill="1" applyBorder="1" applyAlignment="1">
      <alignment horizontal="right"/>
      <protection/>
    </xf>
    <xf numFmtId="166" fontId="2" fillId="0" borderId="14" xfId="180" applyFont="1" applyFill="1" applyBorder="1" applyAlignment="1">
      <alignment horizontal="right"/>
      <protection/>
    </xf>
    <xf numFmtId="164" fontId="2" fillId="0" borderId="13" xfId="180" applyNumberFormat="1" applyFont="1" applyFill="1" applyBorder="1" applyAlignment="1">
      <alignment horizontal="right"/>
      <protection/>
    </xf>
    <xf numFmtId="164" fontId="2" fillId="34" borderId="13" xfId="180" applyNumberFormat="1" applyFont="1" applyFill="1" applyBorder="1" applyAlignment="1">
      <alignment horizontal="right"/>
      <protection/>
    </xf>
    <xf numFmtId="166" fontId="9" fillId="34" borderId="13" xfId="180" applyFont="1" applyFill="1" applyBorder="1">
      <alignment/>
      <protection/>
    </xf>
    <xf numFmtId="166" fontId="9" fillId="0" borderId="13" xfId="180" applyFont="1" applyFill="1" applyBorder="1">
      <alignment/>
      <protection/>
    </xf>
    <xf numFmtId="1" fontId="1" fillId="33" borderId="23" xfId="120" applyNumberFormat="1" applyFont="1" applyFill="1" applyBorder="1" applyAlignment="1" applyProtection="1">
      <alignment horizontal="right"/>
      <protection/>
    </xf>
    <xf numFmtId="2" fontId="2" fillId="0" borderId="23" xfId="120" applyNumberFormat="1" applyFont="1" applyFill="1" applyBorder="1">
      <alignment/>
      <protection/>
    </xf>
    <xf numFmtId="164" fontId="2" fillId="0" borderId="23" xfId="120" applyNumberFormat="1" applyFont="1" applyBorder="1">
      <alignment/>
      <protection/>
    </xf>
    <xf numFmtId="164" fontId="2" fillId="0" borderId="26" xfId="121" applyNumberFormat="1" applyFont="1" applyFill="1" applyBorder="1">
      <alignment/>
      <protection/>
    </xf>
    <xf numFmtId="164" fontId="7" fillId="0" borderId="47" xfId="121" applyNumberFormat="1" applyFont="1" applyFill="1" applyBorder="1" applyAlignment="1">
      <alignment vertical="center"/>
      <protection/>
    </xf>
    <xf numFmtId="2" fontId="2" fillId="34" borderId="26" xfId="120" applyNumberFormat="1" applyFont="1" applyFill="1" applyBorder="1">
      <alignment/>
      <protection/>
    </xf>
    <xf numFmtId="2" fontId="2" fillId="34" borderId="47" xfId="120" applyNumberFormat="1" applyFont="1" applyFill="1" applyBorder="1">
      <alignment/>
      <protection/>
    </xf>
    <xf numFmtId="1" fontId="1" fillId="33" borderId="36" xfId="120" applyNumberFormat="1" applyFont="1" applyFill="1" applyBorder="1" applyAlignment="1" applyProtection="1">
      <alignment horizontal="right"/>
      <protection/>
    </xf>
    <xf numFmtId="164" fontId="2" fillId="0" borderId="36" xfId="120" applyNumberFormat="1" applyFont="1" applyBorder="1">
      <alignment/>
      <protection/>
    </xf>
    <xf numFmtId="2" fontId="2" fillId="0" borderId="27" xfId="120" applyNumberFormat="1" applyFont="1" applyFill="1" applyBorder="1">
      <alignment/>
      <protection/>
    </xf>
    <xf numFmtId="164" fontId="2" fillId="0" borderId="27" xfId="120" applyNumberFormat="1" applyFont="1" applyBorder="1">
      <alignment/>
      <protection/>
    </xf>
    <xf numFmtId="164" fontId="2" fillId="0" borderId="71" xfId="120" applyNumberFormat="1" applyFont="1" applyBorder="1">
      <alignment/>
      <protection/>
    </xf>
    <xf numFmtId="2" fontId="2" fillId="34" borderId="46" xfId="131" applyNumberFormat="1" applyFont="1" applyFill="1" applyBorder="1">
      <alignment/>
      <protection/>
    </xf>
    <xf numFmtId="2" fontId="1" fillId="34" borderId="36" xfId="131" applyNumberFormat="1" applyFont="1" applyFill="1" applyBorder="1">
      <alignment/>
      <protection/>
    </xf>
    <xf numFmtId="166" fontId="1" fillId="0" borderId="31" xfId="180" applyFont="1" applyFill="1" applyBorder="1" applyAlignment="1">
      <alignment horizontal="right"/>
      <protection/>
    </xf>
    <xf numFmtId="166" fontId="2" fillId="0" borderId="31" xfId="180" applyFont="1" applyFill="1" applyBorder="1" applyAlignment="1">
      <alignment horizontal="right"/>
      <protection/>
    </xf>
    <xf numFmtId="166" fontId="2" fillId="0" borderId="46" xfId="180" applyFont="1" applyFill="1" applyBorder="1" applyAlignment="1">
      <alignment horizontal="right"/>
      <protection/>
    </xf>
    <xf numFmtId="166" fontId="9" fillId="0" borderId="31" xfId="180" applyFont="1" applyFill="1" applyBorder="1">
      <alignment/>
      <protection/>
    </xf>
    <xf numFmtId="164" fontId="2" fillId="0" borderId="31" xfId="180" applyNumberFormat="1" applyFont="1" applyFill="1" applyBorder="1" applyAlignment="1">
      <alignment horizontal="right"/>
      <protection/>
    </xf>
    <xf numFmtId="166" fontId="2" fillId="0" borderId="99" xfId="180" applyFont="1" applyFill="1" applyBorder="1" applyAlignment="1">
      <alignment horizontal="right"/>
      <protection/>
    </xf>
    <xf numFmtId="166" fontId="2" fillId="0" borderId="63" xfId="180" applyFont="1" applyFill="1" applyBorder="1" applyAlignment="1">
      <alignment horizontal="right"/>
      <protection/>
    </xf>
    <xf numFmtId="166" fontId="1" fillId="34" borderId="26" xfId="180" applyFont="1" applyFill="1" applyBorder="1" applyAlignment="1">
      <alignment horizontal="right"/>
      <protection/>
    </xf>
    <xf numFmtId="166" fontId="1" fillId="34" borderId="35" xfId="180" applyFont="1" applyFill="1" applyBorder="1" applyAlignment="1">
      <alignment horizontal="right"/>
      <protection/>
    </xf>
    <xf numFmtId="166" fontId="1" fillId="0" borderId="26" xfId="180" applyFont="1" applyFill="1" applyBorder="1" applyAlignment="1">
      <alignment horizontal="right"/>
      <protection/>
    </xf>
    <xf numFmtId="166" fontId="1" fillId="0" borderId="35" xfId="180" applyFont="1" applyFill="1" applyBorder="1" applyAlignment="1">
      <alignment horizontal="right"/>
      <protection/>
    </xf>
    <xf numFmtId="166" fontId="1" fillId="0" borderId="47" xfId="180" applyFont="1" applyFill="1" applyBorder="1" applyAlignment="1">
      <alignment horizontal="right"/>
      <protection/>
    </xf>
    <xf numFmtId="166" fontId="1" fillId="0" borderId="31" xfId="176" applyFont="1" applyFill="1" applyBorder="1" applyAlignment="1">
      <alignment horizontal="right"/>
      <protection/>
    </xf>
    <xf numFmtId="166" fontId="2" fillId="0" borderId="31" xfId="176" applyFont="1" applyFill="1" applyBorder="1" applyAlignment="1">
      <alignment horizontal="right"/>
      <protection/>
    </xf>
    <xf numFmtId="166" fontId="19" fillId="0" borderId="0" xfId="176" applyBorder="1">
      <alignment/>
      <protection/>
    </xf>
    <xf numFmtId="166" fontId="2" fillId="0" borderId="46" xfId="176" applyFont="1" applyFill="1" applyBorder="1" applyAlignment="1">
      <alignment horizontal="right"/>
      <protection/>
    </xf>
    <xf numFmtId="166" fontId="2" fillId="0" borderId="29" xfId="176" applyFont="1" applyFill="1" applyBorder="1" applyAlignment="1">
      <alignment horizontal="right"/>
      <protection/>
    </xf>
    <xf numFmtId="166" fontId="1" fillId="0" borderId="63" xfId="176" applyFont="1" applyFill="1" applyBorder="1" applyAlignment="1">
      <alignment horizontal="right"/>
      <protection/>
    </xf>
    <xf numFmtId="166" fontId="2" fillId="0" borderId="63" xfId="176" applyFont="1" applyFill="1" applyBorder="1" applyAlignment="1">
      <alignment horizontal="right"/>
      <protection/>
    </xf>
    <xf numFmtId="166" fontId="2" fillId="0" borderId="45" xfId="176" applyFont="1" applyFill="1" applyBorder="1" applyAlignment="1">
      <alignment horizontal="right"/>
      <protection/>
    </xf>
    <xf numFmtId="164" fontId="2" fillId="0" borderId="31" xfId="176" applyNumberFormat="1" applyFont="1" applyFill="1" applyBorder="1" applyAlignment="1">
      <alignment horizontal="right"/>
      <protection/>
    </xf>
    <xf numFmtId="166" fontId="9" fillId="0" borderId="29" xfId="176" applyFont="1" applyFill="1" applyBorder="1">
      <alignment/>
      <protection/>
    </xf>
    <xf numFmtId="166" fontId="1" fillId="34" borderId="26" xfId="176" applyFont="1" applyFill="1" applyBorder="1">
      <alignment/>
      <protection/>
    </xf>
    <xf numFmtId="166" fontId="1" fillId="34" borderId="26" xfId="176" applyFont="1" applyFill="1" applyBorder="1" applyAlignment="1">
      <alignment horizontal="right"/>
      <protection/>
    </xf>
    <xf numFmtId="166" fontId="1" fillId="0" borderId="35" xfId="176" applyFont="1" applyFill="1" applyBorder="1" applyAlignment="1">
      <alignment horizontal="right"/>
      <protection/>
    </xf>
    <xf numFmtId="166" fontId="1" fillId="0" borderId="47" xfId="176" applyFont="1" applyFill="1" applyBorder="1" applyAlignment="1">
      <alignment horizontal="right"/>
      <protection/>
    </xf>
    <xf numFmtId="164" fontId="2" fillId="0" borderId="13" xfId="120" applyNumberFormat="1" applyFont="1" applyBorder="1">
      <alignment/>
      <protection/>
    </xf>
    <xf numFmtId="164" fontId="2" fillId="0" borderId="29" xfId="120" applyNumberFormat="1" applyFont="1" applyBorder="1">
      <alignment/>
      <protection/>
    </xf>
    <xf numFmtId="164" fontId="2" fillId="0" borderId="31" xfId="120" applyNumberFormat="1" applyFont="1" applyBorder="1">
      <alignment/>
      <protection/>
    </xf>
    <xf numFmtId="164" fontId="2" fillId="0" borderId="13" xfId="120" applyNumberFormat="1" applyFont="1" applyBorder="1" applyAlignment="1">
      <alignment horizontal="right"/>
      <protection/>
    </xf>
    <xf numFmtId="164" fontId="2" fillId="0" borderId="31" xfId="120" applyNumberFormat="1" applyFont="1" applyBorder="1" applyAlignment="1">
      <alignment horizontal="right"/>
      <protection/>
    </xf>
    <xf numFmtId="0" fontId="2" fillId="0" borderId="0" xfId="120" applyFont="1" applyBorder="1">
      <alignment/>
      <protection/>
    </xf>
    <xf numFmtId="164" fontId="2" fillId="0" borderId="18" xfId="120" applyNumberFormat="1" applyFont="1" applyBorder="1">
      <alignment/>
      <protection/>
    </xf>
    <xf numFmtId="164" fontId="2" fillId="0" borderId="15" xfId="120" applyNumberFormat="1" applyFont="1" applyBorder="1">
      <alignment/>
      <protection/>
    </xf>
    <xf numFmtId="164" fontId="2" fillId="0" borderId="46" xfId="120" applyNumberFormat="1" applyFont="1" applyBorder="1">
      <alignment/>
      <protection/>
    </xf>
    <xf numFmtId="164" fontId="2" fillId="0" borderId="27" xfId="120" applyNumberFormat="1" applyFont="1" applyFill="1" applyBorder="1">
      <alignment/>
      <protection/>
    </xf>
    <xf numFmtId="164" fontId="2" fillId="0" borderId="71" xfId="120" applyNumberFormat="1" applyFont="1" applyFill="1" applyBorder="1">
      <alignment/>
      <protection/>
    </xf>
    <xf numFmtId="166" fontId="7" fillId="0" borderId="22" xfId="169" applyFont="1" applyBorder="1" applyAlignment="1">
      <alignment horizontal="left"/>
      <protection/>
    </xf>
    <xf numFmtId="166" fontId="13" fillId="0" borderId="31" xfId="169" applyFont="1" applyBorder="1" applyAlignment="1" quotePrefix="1">
      <alignment horizontal="right"/>
      <protection/>
    </xf>
    <xf numFmtId="167" fontId="7" fillId="0" borderId="22" xfId="169" applyNumberFormat="1" applyFont="1" applyBorder="1" applyAlignment="1">
      <alignment horizontal="left"/>
      <protection/>
    </xf>
    <xf numFmtId="166" fontId="7" fillId="0" borderId="31" xfId="169" applyFont="1" applyBorder="1" applyAlignment="1">
      <alignment horizontal="right"/>
      <protection/>
    </xf>
    <xf numFmtId="167" fontId="7" fillId="0" borderId="41" xfId="169" applyNumberFormat="1" applyFont="1" applyBorder="1" applyAlignment="1">
      <alignment horizontal="left"/>
      <protection/>
    </xf>
    <xf numFmtId="167" fontId="13" fillId="0" borderId="26" xfId="169" applyNumberFormat="1" applyFont="1" applyBorder="1" applyAlignment="1">
      <alignment horizontal="left"/>
      <protection/>
    </xf>
    <xf numFmtId="166" fontId="13" fillId="0" borderId="26" xfId="169" applyFont="1" applyBorder="1" applyAlignment="1">
      <alignment horizontal="right"/>
      <protection/>
    </xf>
    <xf numFmtId="166" fontId="13" fillId="0" borderId="26" xfId="169" applyFont="1" applyBorder="1" applyAlignment="1" quotePrefix="1">
      <alignment horizontal="right"/>
      <protection/>
    </xf>
    <xf numFmtId="166" fontId="13" fillId="0" borderId="47" xfId="169" applyFont="1" applyBorder="1" applyAlignment="1" quotePrefix="1">
      <alignment horizontal="right"/>
      <protection/>
    </xf>
    <xf numFmtId="166" fontId="13" fillId="33" borderId="46" xfId="120" applyNumberFormat="1" applyFont="1" applyFill="1" applyBorder="1" applyAlignment="1" quotePrefix="1">
      <alignment horizontal="center"/>
      <protection/>
    </xf>
    <xf numFmtId="166" fontId="7" fillId="0" borderId="22" xfId="168" applyFont="1" applyBorder="1" applyAlignment="1">
      <alignment horizontal="left"/>
      <protection/>
    </xf>
    <xf numFmtId="166" fontId="13" fillId="0" borderId="31" xfId="168" applyFont="1" applyBorder="1" applyAlignment="1" quotePrefix="1">
      <alignment horizontal="right"/>
      <protection/>
    </xf>
    <xf numFmtId="167" fontId="7" fillId="0" borderId="22" xfId="168" applyNumberFormat="1" applyFont="1" applyBorder="1" applyAlignment="1">
      <alignment horizontal="left"/>
      <protection/>
    </xf>
    <xf numFmtId="166" fontId="7" fillId="0" borderId="31" xfId="168" applyFont="1" applyBorder="1" applyAlignment="1">
      <alignment horizontal="right"/>
      <protection/>
    </xf>
    <xf numFmtId="167" fontId="7" fillId="0" borderId="41" xfId="168" applyNumberFormat="1" applyFont="1" applyBorder="1" applyAlignment="1">
      <alignment horizontal="left"/>
      <protection/>
    </xf>
    <xf numFmtId="167" fontId="13" fillId="0" borderId="26" xfId="168" applyNumberFormat="1" applyFont="1" applyBorder="1" applyAlignment="1">
      <alignment horizontal="left"/>
      <protection/>
    </xf>
    <xf numFmtId="166" fontId="13" fillId="0" borderId="26" xfId="168" applyFont="1" applyBorder="1" applyAlignment="1">
      <alignment/>
      <protection/>
    </xf>
    <xf numFmtId="166" fontId="13" fillId="0" borderId="26" xfId="168" applyFont="1" applyBorder="1" applyAlignment="1" quotePrefix="1">
      <alignment horizontal="right"/>
      <protection/>
    </xf>
    <xf numFmtId="166" fontId="13" fillId="0" borderId="47" xfId="168" applyFont="1" applyBorder="1" applyAlignment="1" quotePrefix="1">
      <alignment horizontal="right"/>
      <protection/>
    </xf>
    <xf numFmtId="166" fontId="7" fillId="0" borderId="22" xfId="167" applyFont="1" applyBorder="1">
      <alignment/>
      <protection/>
    </xf>
    <xf numFmtId="166" fontId="13" fillId="0" borderId="31" xfId="167" applyFont="1" applyBorder="1" applyAlignment="1" quotePrefix="1">
      <alignment horizontal="right"/>
      <protection/>
    </xf>
    <xf numFmtId="167" fontId="7" fillId="0" borderId="22" xfId="167" applyNumberFormat="1" applyFont="1" applyBorder="1" applyAlignment="1">
      <alignment horizontal="left"/>
      <protection/>
    </xf>
    <xf numFmtId="166" fontId="7" fillId="0" borderId="31" xfId="167" applyFont="1" applyBorder="1" applyAlignment="1">
      <alignment horizontal="right"/>
      <protection/>
    </xf>
    <xf numFmtId="166" fontId="7" fillId="0" borderId="41" xfId="167" applyFont="1" applyBorder="1">
      <alignment/>
      <protection/>
    </xf>
    <xf numFmtId="166" fontId="13" fillId="0" borderId="26" xfId="167" applyFont="1" applyBorder="1">
      <alignment/>
      <protection/>
    </xf>
    <xf numFmtId="166" fontId="13" fillId="0" borderId="26" xfId="167" applyFont="1" applyBorder="1" applyAlignment="1">
      <alignment horizontal="right"/>
      <protection/>
    </xf>
    <xf numFmtId="166" fontId="13" fillId="0" borderId="26" xfId="167" applyFont="1" applyBorder="1" applyAlignment="1" quotePrefix="1">
      <alignment horizontal="right"/>
      <protection/>
    </xf>
    <xf numFmtId="166" fontId="13" fillId="0" borderId="47" xfId="167" applyFont="1" applyBorder="1" applyAlignment="1" quotePrefix="1">
      <alignment horizontal="right"/>
      <protection/>
    </xf>
    <xf numFmtId="166" fontId="13" fillId="33" borderId="28" xfId="200" applyFont="1" applyFill="1" applyBorder="1" applyAlignment="1">
      <alignment horizontal="center"/>
      <protection/>
    </xf>
    <xf numFmtId="166" fontId="13" fillId="33" borderId="25" xfId="200" applyFont="1" applyFill="1" applyBorder="1">
      <alignment/>
      <protection/>
    </xf>
    <xf numFmtId="166" fontId="7" fillId="0" borderId="22" xfId="141" applyFont="1" applyBorder="1" applyAlignment="1">
      <alignment horizontal="center"/>
      <protection/>
    </xf>
    <xf numFmtId="166" fontId="13" fillId="0" borderId="31" xfId="141" applyFont="1" applyBorder="1" applyAlignment="1" quotePrefix="1">
      <alignment horizontal="right"/>
      <protection/>
    </xf>
    <xf numFmtId="167" fontId="7" fillId="0" borderId="22" xfId="141" applyNumberFormat="1" applyFont="1" applyBorder="1" applyAlignment="1">
      <alignment horizontal="left"/>
      <protection/>
    </xf>
    <xf numFmtId="166" fontId="7" fillId="0" borderId="31" xfId="141" applyFont="1" applyBorder="1" applyAlignment="1">
      <alignment horizontal="right"/>
      <protection/>
    </xf>
    <xf numFmtId="167" fontId="13" fillId="0" borderId="22" xfId="141" applyNumberFormat="1" applyFont="1" applyBorder="1" applyAlignment="1">
      <alignment horizontal="left"/>
      <protection/>
    </xf>
    <xf numFmtId="166" fontId="7" fillId="0" borderId="41" xfId="141" applyFont="1" applyBorder="1">
      <alignment/>
      <protection/>
    </xf>
    <xf numFmtId="166" fontId="13" fillId="0" borderId="35" xfId="141" applyFont="1" applyBorder="1">
      <alignment/>
      <protection/>
    </xf>
    <xf numFmtId="166" fontId="13" fillId="0" borderId="26" xfId="141" applyFont="1" applyBorder="1" applyAlignment="1">
      <alignment horizontal="right"/>
      <protection/>
    </xf>
    <xf numFmtId="166" fontId="13" fillId="0" borderId="26" xfId="141" applyFont="1" applyBorder="1" applyAlignment="1" quotePrefix="1">
      <alignment horizontal="right"/>
      <protection/>
    </xf>
    <xf numFmtId="166" fontId="13" fillId="0" borderId="47" xfId="141" applyFont="1" applyBorder="1" applyAlignment="1" quotePrefix="1">
      <alignment horizontal="right"/>
      <protection/>
    </xf>
    <xf numFmtId="164" fontId="1" fillId="0" borderId="31" xfId="194" applyNumberFormat="1" applyFont="1" applyBorder="1">
      <alignment/>
      <protection/>
    </xf>
    <xf numFmtId="164" fontId="2" fillId="0" borderId="31" xfId="194" applyNumberFormat="1" applyFont="1" applyBorder="1">
      <alignment/>
      <protection/>
    </xf>
    <xf numFmtId="164" fontId="2" fillId="0" borderId="46" xfId="194" applyNumberFormat="1" applyFont="1" applyBorder="1">
      <alignment/>
      <protection/>
    </xf>
    <xf numFmtId="164" fontId="2" fillId="0" borderId="26" xfId="194" applyNumberFormat="1" applyFont="1" applyBorder="1">
      <alignment/>
      <protection/>
    </xf>
    <xf numFmtId="164" fontId="2" fillId="0" borderId="47" xfId="194" applyNumberFormat="1" applyFont="1" applyBorder="1">
      <alignment/>
      <protection/>
    </xf>
    <xf numFmtId="0" fontId="15" fillId="0" borderId="0" xfId="0" applyFont="1" applyAlignment="1">
      <alignment/>
    </xf>
    <xf numFmtId="164" fontId="2" fillId="0" borderId="13" xfId="188" applyNumberFormat="1" applyFont="1" applyBorder="1" applyAlignment="1">
      <alignment horizontal="center" vertical="center"/>
      <protection/>
    </xf>
    <xf numFmtId="166" fontId="2" fillId="0" borderId="14" xfId="188" applyNumberFormat="1" applyFont="1" applyBorder="1" applyAlignment="1" applyProtection="1">
      <alignment horizontal="center" vertical="center"/>
      <protection/>
    </xf>
    <xf numFmtId="166" fontId="2" fillId="0" borderId="63" xfId="188" applyNumberFormat="1" applyFont="1" applyBorder="1" applyAlignment="1" applyProtection="1">
      <alignment horizontal="center" vertical="center"/>
      <protection/>
    </xf>
    <xf numFmtId="165" fontId="2" fillId="0" borderId="13" xfId="188" applyNumberFormat="1" applyFont="1" applyFill="1" applyBorder="1" applyAlignment="1" applyProtection="1">
      <alignment horizontal="center" vertical="center"/>
      <protection/>
    </xf>
    <xf numFmtId="165" fontId="2" fillId="0" borderId="31" xfId="188" applyNumberFormat="1" applyFont="1" applyFill="1" applyBorder="1" applyAlignment="1" applyProtection="1">
      <alignment horizontal="center" vertical="center"/>
      <protection/>
    </xf>
    <xf numFmtId="166" fontId="2" fillId="0" borderId="31" xfId="188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8" applyNumberFormat="1" applyFont="1" applyBorder="1" applyAlignment="1" applyProtection="1">
      <alignment horizontal="center" vertical="center"/>
      <protection/>
    </xf>
    <xf numFmtId="164" fontId="1" fillId="0" borderId="27" xfId="188" applyNumberFormat="1" applyFont="1" applyBorder="1" applyAlignment="1">
      <alignment horizontal="center" vertical="center"/>
      <protection/>
    </xf>
    <xf numFmtId="164" fontId="1" fillId="0" borderId="71" xfId="188" applyNumberFormat="1" applyFont="1" applyBorder="1" applyAlignment="1">
      <alignment horizontal="center" vertical="center"/>
      <protection/>
    </xf>
    <xf numFmtId="2" fontId="2" fillId="0" borderId="36" xfId="170" applyNumberFormat="1" applyFont="1" applyBorder="1" applyAlignment="1" quotePrefix="1">
      <alignment horizontal="right"/>
      <protection/>
    </xf>
    <xf numFmtId="0" fontId="2" fillId="35" borderId="23" xfId="120" applyFont="1" applyFill="1" applyBorder="1" applyAlignment="1">
      <alignment horizontal="center"/>
      <protection/>
    </xf>
    <xf numFmtId="0" fontId="2" fillId="35" borderId="36" xfId="120" applyFont="1" applyFill="1" applyBorder="1">
      <alignment/>
      <protection/>
    </xf>
    <xf numFmtId="0" fontId="1" fillId="33" borderId="25" xfId="0" applyFont="1" applyFill="1" applyBorder="1" applyAlignment="1" quotePrefix="1">
      <alignment horizontal="centerContinuous"/>
    </xf>
    <xf numFmtId="166" fontId="1" fillId="35" borderId="15" xfId="0" applyNumberFormat="1" applyFont="1" applyFill="1" applyBorder="1" applyAlignment="1" quotePrefix="1">
      <alignment horizontal="centerContinuous"/>
    </xf>
    <xf numFmtId="166" fontId="1" fillId="35" borderId="46" xfId="0" applyNumberFormat="1" applyFont="1" applyFill="1" applyBorder="1" applyAlignment="1" quotePrefix="1">
      <alignment horizontal="centerContinuous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23" xfId="0" applyNumberFormat="1" applyFont="1" applyFill="1" applyBorder="1" applyAlignment="1" quotePrefix="1">
      <alignment horizontal="center"/>
    </xf>
    <xf numFmtId="167" fontId="1" fillId="33" borderId="36" xfId="0" applyNumberFormat="1" applyFont="1" applyFill="1" applyBorder="1" applyAlignment="1" quotePrefix="1">
      <alignment horizontal="center"/>
    </xf>
    <xf numFmtId="0" fontId="9" fillId="35" borderId="8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" fillId="35" borderId="85" xfId="0" applyFont="1" applyFill="1" applyBorder="1" applyAlignment="1" quotePrefix="1">
      <alignment horizontal="centerContinuous"/>
    </xf>
    <xf numFmtId="0" fontId="1" fillId="35" borderId="54" xfId="0" applyFont="1" applyFill="1" applyBorder="1" applyAlignment="1" quotePrefix="1">
      <alignment horizontal="centerContinuous"/>
    </xf>
    <xf numFmtId="166" fontId="1" fillId="35" borderId="14" xfId="120" applyNumberFormat="1" applyFont="1" applyFill="1" applyBorder="1" applyAlignment="1" quotePrefix="1">
      <alignment horizontal="center"/>
      <protection/>
    </xf>
    <xf numFmtId="166" fontId="1" fillId="35" borderId="13" xfId="120" applyNumberFormat="1" applyFont="1" applyFill="1" applyBorder="1" applyAlignment="1" quotePrefix="1">
      <alignment horizontal="center"/>
      <protection/>
    </xf>
    <xf numFmtId="167" fontId="1" fillId="35" borderId="12" xfId="120" applyNumberFormat="1" applyFont="1" applyFill="1" applyBorder="1" applyAlignment="1" quotePrefix="1">
      <alignment horizontal="center"/>
      <protection/>
    </xf>
    <xf numFmtId="167" fontId="1" fillId="35" borderId="15" xfId="120" applyNumberFormat="1" applyFont="1" applyFill="1" applyBorder="1" applyAlignment="1" quotePrefix="1">
      <alignment horizontal="center"/>
      <protection/>
    </xf>
    <xf numFmtId="167" fontId="1" fillId="35" borderId="46" xfId="120" applyNumberFormat="1" applyFont="1" applyFill="1" applyBorder="1" applyAlignment="1" quotePrefix="1">
      <alignment horizontal="center"/>
      <protection/>
    </xf>
    <xf numFmtId="2" fontId="2" fillId="34" borderId="13" xfId="120" applyNumberFormat="1" applyFont="1" applyFill="1" applyBorder="1">
      <alignment/>
      <protection/>
    </xf>
    <xf numFmtId="2" fontId="2" fillId="34" borderId="31" xfId="120" applyNumberFormat="1" applyFont="1" applyFill="1" applyBorder="1">
      <alignment/>
      <protection/>
    </xf>
    <xf numFmtId="0" fontId="2" fillId="35" borderId="37" xfId="0" applyFont="1" applyFill="1" applyBorder="1" applyAlignment="1">
      <alignment/>
    </xf>
    <xf numFmtId="1" fontId="1" fillId="35" borderId="11" xfId="120" applyNumberFormat="1" applyFont="1" applyFill="1" applyBorder="1" applyAlignment="1" applyProtection="1">
      <alignment horizontal="right"/>
      <protection/>
    </xf>
    <xf numFmtId="1" fontId="1" fillId="35" borderId="23" xfId="120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5" applyNumberFormat="1" applyFont="1" applyBorder="1" applyAlignment="1" applyProtection="1" quotePrefix="1">
      <alignment horizontal="right"/>
      <protection/>
    </xf>
    <xf numFmtId="166" fontId="2" fillId="0" borderId="0" xfId="185" applyNumberFormat="1" applyFont="1" applyFill="1" applyBorder="1" applyAlignment="1" applyProtection="1">
      <alignment horizontal="right"/>
      <protection/>
    </xf>
    <xf numFmtId="166" fontId="2" fillId="0" borderId="14" xfId="185" applyNumberFormat="1" applyFont="1" applyFill="1" applyBorder="1" applyAlignment="1" applyProtection="1">
      <alignment horizontal="right"/>
      <protection/>
    </xf>
    <xf numFmtId="166" fontId="2" fillId="0" borderId="63" xfId="185" applyNumberFormat="1" applyFont="1" applyFill="1" applyBorder="1" applyAlignment="1" applyProtection="1" quotePrefix="1">
      <alignment horizontal="right"/>
      <protection/>
    </xf>
    <xf numFmtId="0" fontId="2" fillId="0" borderId="14" xfId="185" applyFont="1" applyFill="1" applyBorder="1" applyAlignment="1">
      <alignment horizontal="right"/>
      <protection/>
    </xf>
    <xf numFmtId="166" fontId="2" fillId="0" borderId="14" xfId="185" applyNumberFormat="1" applyFont="1" applyBorder="1" applyAlignment="1" applyProtection="1">
      <alignment horizontal="right"/>
      <protection/>
    </xf>
    <xf numFmtId="166" fontId="2" fillId="0" borderId="63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>
      <alignment horizontal="right"/>
      <protection/>
    </xf>
    <xf numFmtId="166" fontId="2" fillId="0" borderId="10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Fill="1" applyBorder="1" applyAlignment="1" applyProtection="1">
      <alignment horizontal="right"/>
      <protection/>
    </xf>
    <xf numFmtId="166" fontId="2" fillId="0" borderId="65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 quotePrefix="1">
      <alignment horizontal="right"/>
      <protection/>
    </xf>
    <xf numFmtId="166" fontId="2" fillId="0" borderId="65" xfId="185" applyNumberFormat="1" applyFont="1" applyFill="1" applyBorder="1" applyAlignment="1" applyProtection="1" quotePrefix="1">
      <alignment horizontal="right"/>
      <protection/>
    </xf>
    <xf numFmtId="166" fontId="1" fillId="0" borderId="14" xfId="185" applyNumberFormat="1" applyFont="1" applyBorder="1" applyAlignment="1" applyProtection="1">
      <alignment horizontal="right"/>
      <protection/>
    </xf>
    <xf numFmtId="166" fontId="1" fillId="0" borderId="0" xfId="185" applyNumberFormat="1" applyFont="1" applyFill="1" applyBorder="1" applyAlignment="1" applyProtection="1">
      <alignment horizontal="right"/>
      <protection/>
    </xf>
    <xf numFmtId="166" fontId="1" fillId="0" borderId="14" xfId="185" applyNumberFormat="1" applyFont="1" applyFill="1" applyBorder="1" applyAlignment="1" applyProtection="1">
      <alignment horizontal="right"/>
      <protection/>
    </xf>
    <xf numFmtId="166" fontId="1" fillId="0" borderId="63" xfId="185" applyNumberFormat="1" applyFont="1" applyFill="1" applyBorder="1" applyAlignment="1" applyProtection="1">
      <alignment horizontal="right"/>
      <protection/>
    </xf>
    <xf numFmtId="0" fontId="2" fillId="0" borderId="11" xfId="185" applyFont="1" applyFill="1" applyBorder="1" applyAlignment="1">
      <alignment horizontal="right"/>
      <protection/>
    </xf>
    <xf numFmtId="166" fontId="2" fillId="0" borderId="35" xfId="185" applyNumberFormat="1" applyFont="1" applyBorder="1" applyAlignment="1" applyProtection="1">
      <alignment horizontal="right"/>
      <protection/>
    </xf>
    <xf numFmtId="166" fontId="2" fillId="0" borderId="67" xfId="185" applyNumberFormat="1" applyFont="1" applyFill="1" applyBorder="1" applyAlignment="1" applyProtection="1">
      <alignment horizontal="right"/>
      <protection/>
    </xf>
    <xf numFmtId="0" fontId="2" fillId="0" borderId="35" xfId="185" applyFont="1" applyFill="1" applyBorder="1" applyAlignment="1">
      <alignment horizontal="right"/>
      <protection/>
    </xf>
    <xf numFmtId="166" fontId="2" fillId="0" borderId="68" xfId="185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62" xfId="117" applyNumberFormat="1" applyFont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>
      <alignment horizontal="right"/>
      <protection/>
    </xf>
    <xf numFmtId="166" fontId="2" fillId="0" borderId="11" xfId="117" applyNumberFormat="1" applyFont="1" applyBorder="1" applyAlignment="1" applyProtection="1">
      <alignment horizontal="right"/>
      <protection/>
    </xf>
    <xf numFmtId="166" fontId="2" fillId="0" borderId="10" xfId="117" applyNumberFormat="1" applyFont="1" applyFill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 quotePrefix="1">
      <alignment horizontal="right"/>
      <protection/>
    </xf>
    <xf numFmtId="166" fontId="2" fillId="0" borderId="65" xfId="117" applyNumberFormat="1" applyFont="1" applyFill="1" applyBorder="1" applyAlignment="1" applyProtection="1">
      <alignment horizontal="right"/>
      <protection/>
    </xf>
    <xf numFmtId="166" fontId="2" fillId="0" borderId="21" xfId="117" applyNumberFormat="1" applyFont="1" applyBorder="1" applyAlignment="1" applyProtection="1">
      <alignment horizontal="right"/>
      <protection/>
    </xf>
    <xf numFmtId="167" fontId="22" fillId="0" borderId="14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>
      <alignment horizontal="right"/>
      <protection/>
    </xf>
    <xf numFmtId="166" fontId="2" fillId="0" borderId="0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Fill="1" applyBorder="1" applyAlignment="1" applyProtection="1">
      <alignment horizontal="right"/>
      <protection/>
    </xf>
    <xf numFmtId="166" fontId="2" fillId="0" borderId="63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 quotePrefix="1">
      <alignment horizontal="right"/>
      <protection/>
    </xf>
    <xf numFmtId="166" fontId="2" fillId="0" borderId="63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Fill="1" applyBorder="1" applyAlignment="1" applyProtection="1">
      <alignment horizontal="right"/>
      <protection/>
    </xf>
    <xf numFmtId="166" fontId="2" fillId="0" borderId="65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Border="1" applyAlignment="1" applyProtection="1" quotePrefix="1">
      <alignment horizontal="right"/>
      <protection/>
    </xf>
    <xf numFmtId="166" fontId="1" fillId="0" borderId="62" xfId="117" applyNumberFormat="1" applyFont="1" applyBorder="1" applyAlignment="1" applyProtection="1">
      <alignment horizontal="right"/>
      <protection/>
    </xf>
    <xf numFmtId="167" fontId="23" fillId="0" borderId="11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Border="1" applyAlignment="1" applyProtection="1">
      <alignment horizontal="right"/>
      <protection/>
    </xf>
    <xf numFmtId="166" fontId="1" fillId="0" borderId="10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Fill="1" applyBorder="1" applyAlignment="1" applyProtection="1">
      <alignment horizontal="right"/>
      <protection/>
    </xf>
    <xf numFmtId="166" fontId="1" fillId="0" borderId="65" xfId="117" applyNumberFormat="1" applyFont="1" applyFill="1" applyBorder="1" applyAlignment="1" applyProtection="1">
      <alignment horizontal="right"/>
      <protection/>
    </xf>
    <xf numFmtId="166" fontId="2" fillId="0" borderId="24" xfId="117" applyNumberFormat="1" applyFont="1" applyBorder="1" applyAlignment="1" applyProtection="1">
      <alignment horizontal="right"/>
      <protection/>
    </xf>
    <xf numFmtId="167" fontId="22" fillId="0" borderId="12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Border="1" applyAlignment="1" applyProtection="1" quotePrefix="1">
      <alignment horizontal="right"/>
      <protection/>
    </xf>
    <xf numFmtId="166" fontId="2" fillId="0" borderId="19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Fill="1" applyBorder="1" applyAlignment="1" applyProtection="1">
      <alignment horizontal="right"/>
      <protection/>
    </xf>
    <xf numFmtId="166" fontId="2" fillId="0" borderId="45" xfId="117" applyNumberFormat="1" applyFont="1" applyFill="1" applyBorder="1" applyAlignment="1" applyProtection="1" quotePrefix="1">
      <alignment horizontal="right"/>
      <protection/>
    </xf>
    <xf numFmtId="166" fontId="2" fillId="0" borderId="69" xfId="117" applyNumberFormat="1" applyFont="1" applyBorder="1" applyAlignment="1" applyProtection="1">
      <alignment horizontal="right"/>
      <protection/>
    </xf>
    <xf numFmtId="167" fontId="22" fillId="0" borderId="35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Border="1" applyAlignment="1" applyProtection="1">
      <alignment horizontal="right"/>
      <protection/>
    </xf>
    <xf numFmtId="166" fontId="2" fillId="0" borderId="67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Fill="1" applyBorder="1" applyAlignment="1" applyProtection="1">
      <alignment horizontal="right"/>
      <protection/>
    </xf>
    <xf numFmtId="166" fontId="2" fillId="0" borderId="68" xfId="117" applyNumberFormat="1" applyFont="1" applyFill="1" applyBorder="1" applyAlignment="1" applyProtection="1">
      <alignment horizontal="right"/>
      <protection/>
    </xf>
    <xf numFmtId="164" fontId="2" fillId="0" borderId="13" xfId="121" applyNumberFormat="1" applyFont="1" applyFill="1" applyBorder="1" applyAlignment="1" quotePrefix="1">
      <alignment horizontal="right"/>
      <protection/>
    </xf>
    <xf numFmtId="164" fontId="2" fillId="0" borderId="13" xfId="121" applyNumberFormat="1" applyFont="1" applyFill="1" applyBorder="1" applyAlignment="1">
      <alignment horizontal="right"/>
      <protection/>
    </xf>
    <xf numFmtId="164" fontId="2" fillId="0" borderId="31" xfId="121" applyNumberFormat="1" applyFont="1" applyFill="1" applyBorder="1" applyAlignment="1" quotePrefix="1">
      <alignment horizontal="right"/>
      <protection/>
    </xf>
    <xf numFmtId="164" fontId="2" fillId="0" borderId="31" xfId="121" applyNumberFormat="1" applyFont="1" applyFill="1" applyBorder="1" applyAlignment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7" fillId="0" borderId="31" xfId="122" applyNumberFormat="1" applyFont="1" applyFill="1" applyBorder="1" applyAlignment="1" quotePrefix="1">
      <alignment horizontal="right" vertical="center"/>
      <protection/>
    </xf>
    <xf numFmtId="164" fontId="7" fillId="0" borderId="31" xfId="122" applyNumberFormat="1" applyFont="1" applyFill="1" applyBorder="1" applyAlignment="1">
      <alignment horizontal="right" vertical="center"/>
      <protection/>
    </xf>
    <xf numFmtId="164" fontId="1" fillId="0" borderId="23" xfId="122" applyNumberFormat="1" applyFont="1" applyFill="1" applyBorder="1" applyAlignment="1">
      <alignment horizontal="right"/>
      <protection/>
    </xf>
    <xf numFmtId="164" fontId="13" fillId="0" borderId="36" xfId="122" applyNumberFormat="1" applyFont="1" applyFill="1" applyBorder="1" applyAlignment="1">
      <alignment horizontal="right" vertical="center"/>
      <protection/>
    </xf>
    <xf numFmtId="164" fontId="1" fillId="0" borderId="26" xfId="79" applyNumberFormat="1" applyFont="1" applyFill="1" applyBorder="1" applyAlignment="1">
      <alignment horizontal="right"/>
    </xf>
    <xf numFmtId="164" fontId="1" fillId="0" borderId="47" xfId="79" applyNumberFormat="1" applyFont="1" applyFill="1" applyBorder="1" applyAlignment="1">
      <alignment horizontal="right"/>
    </xf>
    <xf numFmtId="164" fontId="1" fillId="0" borderId="23" xfId="123" applyNumberFormat="1" applyFont="1" applyFill="1" applyBorder="1" applyAlignment="1" quotePrefix="1">
      <alignment horizontal="right"/>
      <protection/>
    </xf>
    <xf numFmtId="164" fontId="1" fillId="0" borderId="36" xfId="123" applyNumberFormat="1" applyFont="1" applyFill="1" applyBorder="1" applyAlignment="1" quotePrefix="1">
      <alignment horizontal="right"/>
      <protection/>
    </xf>
    <xf numFmtId="166" fontId="1" fillId="33" borderId="100" xfId="200" applyFont="1" applyFill="1" applyBorder="1">
      <alignment/>
      <protection/>
    </xf>
    <xf numFmtId="166" fontId="1" fillId="33" borderId="70" xfId="200" applyFont="1" applyFill="1" applyBorder="1" applyAlignment="1">
      <alignment horizontal="center"/>
      <protection/>
    </xf>
    <xf numFmtId="0" fontId="2" fillId="33" borderId="4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7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23" xfId="120" applyFont="1" applyFill="1" applyBorder="1" applyAlignment="1">
      <alignment horizontal="center"/>
      <protection/>
    </xf>
    <xf numFmtId="166" fontId="2" fillId="0" borderId="65" xfId="115" applyNumberFormat="1" applyFont="1" applyFill="1" applyBorder="1" applyAlignment="1" applyProtection="1" quotePrefix="1">
      <alignment horizontal="right"/>
      <protection/>
    </xf>
    <xf numFmtId="166" fontId="2" fillId="0" borderId="12" xfId="115" applyNumberFormat="1" applyFont="1" applyBorder="1" applyAlignment="1" applyProtection="1" quotePrefix="1">
      <alignment horizontal="right"/>
      <protection/>
    </xf>
    <xf numFmtId="166" fontId="2" fillId="0" borderId="19" xfId="115" applyNumberFormat="1" applyFont="1" applyFill="1" applyBorder="1" applyAlignment="1" applyProtection="1">
      <alignment horizontal="right"/>
      <protection/>
    </xf>
    <xf numFmtId="166" fontId="2" fillId="0" borderId="12" xfId="115" applyNumberFormat="1" applyFont="1" applyFill="1" applyBorder="1" applyAlignment="1" applyProtection="1">
      <alignment horizontal="right"/>
      <protection/>
    </xf>
    <xf numFmtId="166" fontId="2" fillId="0" borderId="45" xfId="115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2" fontId="2" fillId="0" borderId="15" xfId="44" applyNumberFormat="1" applyFont="1" applyFill="1" applyBorder="1" applyAlignment="1">
      <alignment/>
    </xf>
    <xf numFmtId="164" fontId="2" fillId="0" borderId="46" xfId="44" applyNumberFormat="1" applyFont="1" applyFill="1" applyBorder="1" applyAlignment="1">
      <alignment/>
    </xf>
    <xf numFmtId="2" fontId="2" fillId="0" borderId="46" xfId="44" applyNumberFormat="1" applyFont="1" applyFill="1" applyBorder="1" applyAlignment="1">
      <alignment/>
    </xf>
    <xf numFmtId="164" fontId="2" fillId="0" borderId="23" xfId="44" applyNumberFormat="1" applyFont="1" applyFill="1" applyBorder="1" applyAlignment="1">
      <alignment/>
    </xf>
    <xf numFmtId="2" fontId="2" fillId="0" borderId="23" xfId="44" applyNumberFormat="1" applyFont="1" applyFill="1" applyBorder="1" applyAlignment="1">
      <alignment/>
    </xf>
    <xf numFmtId="2" fontId="2" fillId="0" borderId="36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2" fontId="2" fillId="0" borderId="13" xfId="44" applyNumberFormat="1" applyFont="1" applyFill="1" applyBorder="1" applyAlignment="1">
      <alignment/>
    </xf>
    <xf numFmtId="2" fontId="2" fillId="0" borderId="31" xfId="44" applyNumberFormat="1" applyFont="1" applyFill="1" applyBorder="1" applyAlignment="1">
      <alignment/>
    </xf>
    <xf numFmtId="164" fontId="1" fillId="0" borderId="26" xfId="44" applyNumberFormat="1" applyFont="1" applyFill="1" applyBorder="1" applyAlignment="1">
      <alignment/>
    </xf>
    <xf numFmtId="2" fontId="1" fillId="0" borderId="26" xfId="44" applyNumberFormat="1" applyFont="1" applyFill="1" applyBorder="1" applyAlignment="1">
      <alignment/>
    </xf>
    <xf numFmtId="2" fontId="1" fillId="0" borderId="47" xfId="44" applyNumberFormat="1" applyFont="1" applyFill="1" applyBorder="1" applyAlignment="1">
      <alignment/>
    </xf>
    <xf numFmtId="2" fontId="2" fillId="0" borderId="63" xfId="128" applyNumberFormat="1" applyFont="1" applyBorder="1" applyAlignment="1" applyProtection="1">
      <alignment horizontal="center" vertical="center"/>
      <protection/>
    </xf>
    <xf numFmtId="177" fontId="1" fillId="0" borderId="26" xfId="132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1" fillId="0" borderId="84" xfId="130" applyFont="1" applyFill="1" applyBorder="1" applyAlignment="1">
      <alignment horizontal="center"/>
      <protection/>
    </xf>
    <xf numFmtId="0" fontId="1" fillId="0" borderId="19" xfId="130" applyFont="1" applyFill="1" applyBorder="1" applyAlignment="1">
      <alignment horizontal="center"/>
      <protection/>
    </xf>
    <xf numFmtId="0" fontId="2" fillId="0" borderId="61" xfId="130" applyFont="1" applyFill="1" applyBorder="1" applyAlignment="1">
      <alignment horizontal="center"/>
      <protection/>
    </xf>
    <xf numFmtId="0" fontId="2" fillId="0" borderId="21" xfId="130" applyFont="1" applyFill="1" applyBorder="1" applyAlignment="1">
      <alignment horizontal="center"/>
      <protection/>
    </xf>
    <xf numFmtId="0" fontId="0" fillId="0" borderId="21" xfId="130" applyFont="1" applyFill="1" applyBorder="1">
      <alignment/>
      <protection/>
    </xf>
    <xf numFmtId="164" fontId="2" fillId="0" borderId="21" xfId="130" applyNumberFormat="1" applyFont="1" applyFill="1" applyBorder="1" applyAlignment="1">
      <alignment horizontal="center"/>
      <protection/>
    </xf>
    <xf numFmtId="0" fontId="8" fillId="0" borderId="21" xfId="130" applyFont="1" applyFill="1" applyBorder="1" applyAlignment="1">
      <alignment horizontal="center"/>
      <protection/>
    </xf>
    <xf numFmtId="0" fontId="8" fillId="0" borderId="24" xfId="130" applyFont="1" applyFill="1" applyBorder="1" applyAlignment="1">
      <alignment horizontal="center"/>
      <protection/>
    </xf>
    <xf numFmtId="2" fontId="2" fillId="0" borderId="21" xfId="130" applyNumberFormat="1" applyFont="1" applyFill="1" applyBorder="1" applyAlignment="1">
      <alignment horizontal="center"/>
      <protection/>
    </xf>
    <xf numFmtId="0" fontId="1" fillId="0" borderId="25" xfId="130" applyFont="1" applyFill="1" applyBorder="1" applyAlignment="1">
      <alignment horizontal="center"/>
      <protection/>
    </xf>
    <xf numFmtId="0" fontId="1" fillId="0" borderId="15" xfId="130" applyFont="1" applyFill="1" applyBorder="1" applyAlignment="1">
      <alignment horizontal="center"/>
      <protection/>
    </xf>
    <xf numFmtId="0" fontId="2" fillId="0" borderId="18" xfId="130" applyFont="1" applyFill="1" applyBorder="1" applyAlignment="1">
      <alignment horizontal="center"/>
      <protection/>
    </xf>
    <xf numFmtId="0" fontId="2" fillId="0" borderId="13" xfId="130" applyFont="1" applyFill="1" applyBorder="1" applyAlignment="1">
      <alignment horizontal="center"/>
      <protection/>
    </xf>
    <xf numFmtId="0" fontId="0" fillId="0" borderId="13" xfId="130" applyFont="1" applyFill="1" applyBorder="1">
      <alignment/>
      <protection/>
    </xf>
    <xf numFmtId="164" fontId="2" fillId="0" borderId="13" xfId="130" applyNumberFormat="1" applyFont="1" applyFill="1" applyBorder="1" applyAlignment="1">
      <alignment horizontal="center"/>
      <protection/>
    </xf>
    <xf numFmtId="0" fontId="8" fillId="0" borderId="13" xfId="130" applyFont="1" applyFill="1" applyBorder="1" applyAlignment="1">
      <alignment horizontal="center"/>
      <protection/>
    </xf>
    <xf numFmtId="0" fontId="8" fillId="0" borderId="15" xfId="130" applyFont="1" applyFill="1" applyBorder="1" applyAlignment="1">
      <alignment horizontal="center"/>
      <protection/>
    </xf>
    <xf numFmtId="2" fontId="2" fillId="0" borderId="13" xfId="130" applyNumberFormat="1" applyFont="1" applyFill="1" applyBorder="1" applyAlignment="1">
      <alignment horizontal="center"/>
      <protection/>
    </xf>
    <xf numFmtId="2" fontId="2" fillId="0" borderId="15" xfId="130" applyNumberFormat="1" applyFont="1" applyFill="1" applyBorder="1" applyAlignment="1">
      <alignment horizontal="center"/>
      <protection/>
    </xf>
    <xf numFmtId="2" fontId="2" fillId="0" borderId="23" xfId="130" applyNumberFormat="1" applyFont="1" applyFill="1" applyBorder="1" applyAlignment="1">
      <alignment horizontal="center"/>
      <protection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5" xfId="0" applyNumberFormat="1" applyFont="1" applyBorder="1" applyAlignment="1" applyProtection="1">
      <alignment horizontal="right" vertical="center"/>
      <protection/>
    </xf>
    <xf numFmtId="164" fontId="1" fillId="33" borderId="70" xfId="0" applyNumberFormat="1" applyFont="1" applyFill="1" applyBorder="1" applyAlignment="1">
      <alignment horizontal="center"/>
    </xf>
    <xf numFmtId="49" fontId="1" fillId="33" borderId="62" xfId="0" applyNumberFormat="1" applyFont="1" applyFill="1" applyBorder="1" applyAlignment="1">
      <alignment horizontal="center"/>
    </xf>
    <xf numFmtId="164" fontId="1" fillId="0" borderId="61" xfId="0" applyNumberFormat="1" applyFont="1" applyBorder="1" applyAlignment="1" applyProtection="1">
      <alignment horizontal="right" vertical="center"/>
      <protection/>
    </xf>
    <xf numFmtId="164" fontId="2" fillId="0" borderId="21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61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 applyProtection="1">
      <alignment horizontal="right" vertical="center"/>
      <protection/>
    </xf>
    <xf numFmtId="164" fontId="1" fillId="0" borderId="62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 applyProtection="1">
      <alignment horizontal="right" vertical="center"/>
      <protection/>
    </xf>
    <xf numFmtId="164" fontId="12" fillId="0" borderId="21" xfId="0" applyNumberFormat="1" applyFont="1" applyBorder="1" applyAlignment="1" applyProtection="1">
      <alignment horizontal="right" vertical="center"/>
      <protection/>
    </xf>
    <xf numFmtId="164" fontId="2" fillId="0" borderId="69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left" vertical="center"/>
    </xf>
    <xf numFmtId="177" fontId="2" fillId="0" borderId="21" xfId="125" applyNumberFormat="1" applyFont="1" applyFill="1" applyBorder="1" applyAlignment="1">
      <alignment horizontal="center"/>
      <protection/>
    </xf>
    <xf numFmtId="0" fontId="2" fillId="0" borderId="20" xfId="130" applyFont="1" applyFill="1" applyBorder="1" applyAlignment="1">
      <alignment horizontal="center"/>
      <protection/>
    </xf>
    <xf numFmtId="0" fontId="2" fillId="0" borderId="0" xfId="130" applyFont="1" applyFill="1" applyBorder="1" applyAlignment="1">
      <alignment horizontal="center"/>
      <protection/>
    </xf>
    <xf numFmtId="0" fontId="0" fillId="0" borderId="0" xfId="130" applyFont="1" applyFill="1" applyBorder="1">
      <alignment/>
      <protection/>
    </xf>
    <xf numFmtId="164" fontId="2" fillId="0" borderId="0" xfId="130" applyNumberFormat="1" applyFont="1" applyFill="1" applyBorder="1" applyAlignment="1">
      <alignment horizontal="center"/>
      <protection/>
    </xf>
    <xf numFmtId="0" fontId="8" fillId="0" borderId="0" xfId="130" applyFont="1" applyFill="1" applyBorder="1" applyAlignment="1">
      <alignment horizontal="center"/>
      <protection/>
    </xf>
    <xf numFmtId="0" fontId="8" fillId="0" borderId="19" xfId="130" applyFont="1" applyFill="1" applyBorder="1" applyAlignment="1">
      <alignment horizontal="center"/>
      <protection/>
    </xf>
    <xf numFmtId="2" fontId="2" fillId="0" borderId="0" xfId="130" applyNumberFormat="1" applyFont="1" applyFill="1" applyBorder="1" applyAlignment="1">
      <alignment horizontal="center"/>
      <protection/>
    </xf>
    <xf numFmtId="0" fontId="1" fillId="0" borderId="46" xfId="130" applyFont="1" applyFill="1" applyBorder="1" applyAlignment="1">
      <alignment horizontal="center"/>
      <protection/>
    </xf>
    <xf numFmtId="0" fontId="2" fillId="0" borderId="31" xfId="130" applyFont="1" applyFill="1" applyBorder="1" applyAlignment="1">
      <alignment horizontal="center"/>
      <protection/>
    </xf>
    <xf numFmtId="0" fontId="0" fillId="0" borderId="31" xfId="130" applyFont="1" applyFill="1" applyBorder="1">
      <alignment/>
      <protection/>
    </xf>
    <xf numFmtId="164" fontId="2" fillId="0" borderId="31" xfId="130" applyNumberFormat="1" applyFont="1" applyFill="1" applyBorder="1" applyAlignment="1">
      <alignment horizontal="center"/>
      <protection/>
    </xf>
    <xf numFmtId="0" fontId="8" fillId="0" borderId="31" xfId="130" applyFont="1" applyFill="1" applyBorder="1" applyAlignment="1">
      <alignment horizontal="center"/>
      <protection/>
    </xf>
    <xf numFmtId="0" fontId="8" fillId="0" borderId="46" xfId="130" applyFont="1" applyFill="1" applyBorder="1" applyAlignment="1">
      <alignment horizontal="center"/>
      <protection/>
    </xf>
    <xf numFmtId="2" fontId="2" fillId="0" borderId="31" xfId="130" applyNumberFormat="1" applyFont="1" applyFill="1" applyBorder="1" applyAlignment="1">
      <alignment horizontal="center"/>
      <protection/>
    </xf>
    <xf numFmtId="2" fontId="2" fillId="0" borderId="36" xfId="130" applyNumberFormat="1" applyFont="1" applyFill="1" applyBorder="1" applyAlignment="1">
      <alignment horizontal="center"/>
      <protection/>
    </xf>
    <xf numFmtId="0" fontId="2" fillId="0" borderId="13" xfId="129" applyFont="1" applyBorder="1">
      <alignment/>
      <protection/>
    </xf>
    <xf numFmtId="0" fontId="2" fillId="0" borderId="63" xfId="129" applyFont="1" applyBorder="1">
      <alignment/>
      <protection/>
    </xf>
    <xf numFmtId="0" fontId="2" fillId="0" borderId="15" xfId="129" applyFont="1" applyBorder="1">
      <alignment/>
      <protection/>
    </xf>
    <xf numFmtId="0" fontId="2" fillId="0" borderId="45" xfId="129" applyFont="1" applyBorder="1">
      <alignment/>
      <protection/>
    </xf>
    <xf numFmtId="0" fontId="2" fillId="0" borderId="35" xfId="129" applyFont="1" applyBorder="1">
      <alignment/>
      <protection/>
    </xf>
    <xf numFmtId="0" fontId="2" fillId="0" borderId="68" xfId="129" applyFont="1" applyBorder="1">
      <alignment/>
      <protection/>
    </xf>
    <xf numFmtId="164" fontId="2" fillId="0" borderId="17" xfId="193" applyNumberFormat="1" applyFont="1" applyBorder="1">
      <alignment/>
      <protection/>
    </xf>
    <xf numFmtId="164" fontId="2" fillId="0" borderId="12" xfId="193" applyNumberFormat="1" applyFont="1" applyBorder="1">
      <alignment/>
      <protection/>
    </xf>
    <xf numFmtId="0" fontId="1" fillId="35" borderId="2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/>
      <protection locked="0"/>
    </xf>
    <xf numFmtId="164" fontId="1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68" fontId="19" fillId="0" borderId="0" xfId="120" applyNumberFormat="1" applyFont="1">
      <alignment/>
      <protection/>
    </xf>
    <xf numFmtId="2" fontId="2" fillId="0" borderId="63" xfId="129" applyNumberFormat="1" applyFont="1" applyBorder="1">
      <alignment/>
      <protection/>
    </xf>
    <xf numFmtId="0" fontId="1" fillId="0" borderId="100" xfId="130" applyFont="1" applyFill="1" applyBorder="1" applyAlignment="1">
      <alignment horizontal="center"/>
      <protection/>
    </xf>
    <xf numFmtId="0" fontId="1" fillId="0" borderId="24" xfId="130" applyFont="1" applyFill="1" applyBorder="1" applyAlignment="1">
      <alignment horizontal="center"/>
      <protection/>
    </xf>
    <xf numFmtId="2" fontId="2" fillId="0" borderId="18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71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101" xfId="0" applyFont="1" applyBorder="1" applyAlignment="1">
      <alignment horizontal="left"/>
    </xf>
    <xf numFmtId="0" fontId="2" fillId="0" borderId="102" xfId="0" applyFont="1" applyBorder="1" applyAlignment="1">
      <alignment horizontal="right"/>
    </xf>
    <xf numFmtId="0" fontId="2" fillId="0" borderId="101" xfId="0" applyFont="1" applyBorder="1" applyAlignment="1">
      <alignment horizontal="left"/>
    </xf>
    <xf numFmtId="0" fontId="2" fillId="0" borderId="101" xfId="0" applyFont="1" applyBorder="1" applyAlignment="1">
      <alignment/>
    </xf>
    <xf numFmtId="0" fontId="1" fillId="0" borderId="101" xfId="0" applyFont="1" applyBorder="1" applyAlignment="1">
      <alignment/>
    </xf>
    <xf numFmtId="0" fontId="1" fillId="0" borderId="23" xfId="0" applyFont="1" applyBorder="1" applyAlignment="1">
      <alignment horizontal="right"/>
    </xf>
    <xf numFmtId="15" fontId="2" fillId="0" borderId="102" xfId="120" applyNumberFormat="1" applyFont="1" applyFill="1" applyBorder="1" applyAlignment="1" quotePrefix="1">
      <alignment horizontal="right" vertical="center"/>
      <protection/>
    </xf>
    <xf numFmtId="0" fontId="2" fillId="0" borderId="23" xfId="0" applyFont="1" applyBorder="1" applyAlignment="1">
      <alignment/>
    </xf>
    <xf numFmtId="0" fontId="2" fillId="0" borderId="102" xfId="0" applyFont="1" applyBorder="1" applyAlignment="1">
      <alignment/>
    </xf>
    <xf numFmtId="0" fontId="2" fillId="0" borderId="95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4" xfId="0" applyFont="1" applyBorder="1" applyAlignment="1">
      <alignment/>
    </xf>
    <xf numFmtId="0" fontId="8" fillId="0" borderId="30" xfId="0" applyFont="1" applyBorder="1" applyAlignment="1">
      <alignment vertical="center"/>
    </xf>
    <xf numFmtId="164" fontId="8" fillId="0" borderId="18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164" fontId="8" fillId="34" borderId="18" xfId="0" applyNumberFormat="1" applyFont="1" applyFill="1" applyBorder="1" applyAlignment="1">
      <alignment horizontal="right" vertical="center"/>
    </xf>
    <xf numFmtId="164" fontId="8" fillId="0" borderId="29" xfId="0" applyNumberFormat="1" applyFont="1" applyBorder="1" applyAlignment="1">
      <alignment horizontal="right" vertical="center"/>
    </xf>
    <xf numFmtId="164" fontId="8" fillId="0" borderId="17" xfId="0" applyNumberFormat="1" applyFont="1" applyFill="1" applyBorder="1" applyAlignment="1" quotePrefix="1">
      <alignment horizontal="right" vertical="center"/>
    </xf>
    <xf numFmtId="164" fontId="8" fillId="0" borderId="29" xfId="0" applyNumberFormat="1" applyFont="1" applyFill="1" applyBorder="1" applyAlignment="1" quotePrefix="1">
      <alignment horizontal="right" vertical="center"/>
    </xf>
    <xf numFmtId="2" fontId="2" fillId="0" borderId="31" xfId="128" applyNumberFormat="1" applyFont="1" applyBorder="1" applyAlignment="1" applyProtection="1" quotePrefix="1">
      <alignment horizontal="center" vertical="center"/>
      <protection/>
    </xf>
    <xf numFmtId="2" fontId="2" fillId="0" borderId="62" xfId="130" applyNumberFormat="1" applyFont="1" applyFill="1" applyBorder="1" applyAlignment="1">
      <alignment horizontal="center"/>
      <protection/>
    </xf>
    <xf numFmtId="2" fontId="2" fillId="0" borderId="62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1" fillId="0" borderId="54" xfId="130" applyFont="1" applyFill="1" applyBorder="1" applyAlignment="1">
      <alignment horizontal="center"/>
      <protection/>
    </xf>
    <xf numFmtId="0" fontId="0" fillId="0" borderId="29" xfId="0" applyFont="1" applyFill="1" applyBorder="1" applyAlignment="1">
      <alignment/>
    </xf>
    <xf numFmtId="0" fontId="8" fillId="0" borderId="37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4" xfId="0" applyFont="1" applyBorder="1" applyAlignment="1" applyProtection="1">
      <alignment horizontal="center"/>
      <protection/>
    </xf>
    <xf numFmtId="0" fontId="1" fillId="0" borderId="103" xfId="0" applyFont="1" applyBorder="1" applyAlignment="1" applyProtection="1">
      <alignment horizontal="center"/>
      <protection/>
    </xf>
    <xf numFmtId="167" fontId="1" fillId="0" borderId="62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0" fontId="1" fillId="0" borderId="96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97" xfId="0" applyFont="1" applyBorder="1" applyAlignment="1" applyProtection="1">
      <alignment horizontal="center" vertical="center"/>
      <protection/>
    </xf>
    <xf numFmtId="167" fontId="1" fillId="0" borderId="62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5" xfId="0" applyNumberFormat="1" applyFont="1" applyFill="1" applyBorder="1" applyAlignment="1" applyProtection="1">
      <alignment horizontal="center"/>
      <protection/>
    </xf>
    <xf numFmtId="167" fontId="1" fillId="0" borderId="70" xfId="0" applyNumberFormat="1" applyFont="1" applyBorder="1" applyAlignment="1" applyProtection="1" quotePrefix="1">
      <alignment horizontal="center"/>
      <protection/>
    </xf>
    <xf numFmtId="167" fontId="1" fillId="0" borderId="96" xfId="0" applyNumberFormat="1" applyFont="1" applyBorder="1" applyAlignment="1" applyProtection="1" quotePrefix="1">
      <alignment horizontal="center"/>
      <protection/>
    </xf>
    <xf numFmtId="167" fontId="1" fillId="0" borderId="97" xfId="0" applyNumberFormat="1" applyFont="1" applyBorder="1" applyAlignment="1" applyProtection="1" quotePrefix="1">
      <alignment horizontal="center"/>
      <protection/>
    </xf>
    <xf numFmtId="167" fontId="1" fillId="0" borderId="65" xfId="0" applyNumberFormat="1" applyFont="1" applyBorder="1" applyAlignment="1" applyProtection="1" quotePrefix="1">
      <alignment horizontal="center"/>
      <protection/>
    </xf>
    <xf numFmtId="164" fontId="1" fillId="0" borderId="23" xfId="42" applyNumberFormat="1" applyFont="1" applyFill="1" applyBorder="1" applyAlignment="1" quotePrefix="1">
      <alignment horizontal="center"/>
    </xf>
    <xf numFmtId="164" fontId="1" fillId="0" borderId="23" xfId="42" applyNumberFormat="1" applyFont="1" applyFill="1" applyBorder="1" applyAlignment="1">
      <alignment horizontal="center"/>
    </xf>
    <xf numFmtId="164" fontId="1" fillId="0" borderId="36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3" xfId="42" applyNumberFormat="1" applyFont="1" applyFill="1" applyBorder="1" applyAlignment="1">
      <alignment horizontal="center" wrapText="1"/>
    </xf>
    <xf numFmtId="164" fontId="1" fillId="0" borderId="83" xfId="42" applyNumberFormat="1" applyFont="1" applyFill="1" applyBorder="1" applyAlignment="1" quotePrefix="1">
      <alignment horizontal="center" wrapText="1"/>
    </xf>
    <xf numFmtId="164" fontId="1" fillId="0" borderId="90" xfId="42" applyNumberFormat="1" applyFont="1" applyFill="1" applyBorder="1" applyAlignment="1" quotePrefix="1">
      <alignment horizontal="center" wrapText="1"/>
    </xf>
    <xf numFmtId="1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67" xfId="0" applyFont="1" applyFill="1" applyBorder="1" applyAlignment="1">
      <alignment horizontal="center"/>
    </xf>
    <xf numFmtId="164" fontId="1" fillId="0" borderId="23" xfId="0" applyNumberFormat="1" applyFont="1" applyFill="1" applyBorder="1" applyAlignment="1" quotePrefix="1">
      <alignment horizontal="center"/>
    </xf>
    <xf numFmtId="164" fontId="1" fillId="0" borderId="3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0" xfId="42" applyNumberFormat="1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96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104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 vertical="center"/>
      <protection/>
    </xf>
    <xf numFmtId="0" fontId="1" fillId="0" borderId="104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33" borderId="6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/>
    </xf>
    <xf numFmtId="0" fontId="1" fillId="33" borderId="105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97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8" xfId="0" applyNumberFormat="1" applyFont="1" applyFill="1" applyBorder="1" applyAlignment="1">
      <alignment horizontal="center" vertical="center"/>
    </xf>
    <xf numFmtId="177" fontId="1" fillId="33" borderId="22" xfId="0" applyNumberFormat="1" applyFont="1" applyFill="1" applyBorder="1" applyAlignment="1">
      <alignment horizontal="center" vertical="center"/>
    </xf>
    <xf numFmtId="177" fontId="1" fillId="33" borderId="34" xfId="0" applyNumberFormat="1" applyFont="1" applyFill="1" applyBorder="1" applyAlignment="1">
      <alignment horizontal="center" vertical="center"/>
    </xf>
    <xf numFmtId="39" fontId="1" fillId="33" borderId="70" xfId="0" applyNumberFormat="1" applyFont="1" applyFill="1" applyBorder="1" applyAlignment="1" applyProtection="1" quotePrefix="1">
      <alignment horizontal="center"/>
      <protection/>
    </xf>
    <xf numFmtId="39" fontId="1" fillId="33" borderId="96" xfId="0" applyNumberFormat="1" applyFont="1" applyFill="1" applyBorder="1" applyAlignment="1" applyProtection="1" quotePrefix="1">
      <alignment horizontal="center"/>
      <protection/>
    </xf>
    <xf numFmtId="39" fontId="1" fillId="33" borderId="105" xfId="0" applyNumberFormat="1" applyFont="1" applyFill="1" applyBorder="1" applyAlignment="1" applyProtection="1" quotePrefix="1">
      <alignment horizontal="center"/>
      <protection/>
    </xf>
    <xf numFmtId="39" fontId="1" fillId="33" borderId="97" xfId="0" applyNumberFormat="1" applyFont="1" applyFill="1" applyBorder="1" applyAlignment="1" applyProtection="1" quotePrefix="1">
      <alignment horizontal="center"/>
      <protection/>
    </xf>
    <xf numFmtId="39" fontId="1" fillId="33" borderId="62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65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39" fontId="1" fillId="33" borderId="70" xfId="0" applyNumberFormat="1" applyFont="1" applyFill="1" applyBorder="1" applyAlignment="1" quotePrefix="1">
      <alignment horizontal="center"/>
    </xf>
    <xf numFmtId="0" fontId="1" fillId="33" borderId="96" xfId="0" applyFont="1" applyFill="1" applyBorder="1" applyAlignment="1" quotePrefix="1">
      <alignment horizontal="center"/>
    </xf>
    <xf numFmtId="0" fontId="1" fillId="33" borderId="105" xfId="0" applyFont="1" applyFill="1" applyBorder="1" applyAlignment="1" quotePrefix="1">
      <alignment horizontal="center"/>
    </xf>
    <xf numFmtId="39" fontId="1" fillId="33" borderId="96" xfId="0" applyNumberFormat="1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105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5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9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06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0" fontId="13" fillId="33" borderId="108" xfId="0" applyFont="1" applyFill="1" applyBorder="1" applyAlignment="1">
      <alignment horizontal="center" vertical="center" wrapText="1"/>
    </xf>
    <xf numFmtId="0" fontId="13" fillId="33" borderId="109" xfId="0" applyFont="1" applyFill="1" applyBorder="1" applyAlignment="1">
      <alignment horizontal="center" vertical="center" wrapText="1"/>
    </xf>
    <xf numFmtId="165" fontId="13" fillId="33" borderId="28" xfId="188" applyNumberFormat="1" applyFont="1" applyFill="1" applyBorder="1" applyAlignment="1" applyProtection="1">
      <alignment horizontal="center" vertical="center"/>
      <protection/>
    </xf>
    <xf numFmtId="165" fontId="13" fillId="33" borderId="34" xfId="188" applyFont="1" applyFill="1" applyBorder="1" applyAlignment="1">
      <alignment horizontal="center" vertical="center"/>
      <protection/>
    </xf>
    <xf numFmtId="165" fontId="13" fillId="33" borderId="83" xfId="188" applyNumberFormat="1" applyFont="1" applyFill="1" applyBorder="1" applyAlignment="1" applyProtection="1">
      <alignment horizontal="center" vertical="center"/>
      <protection/>
    </xf>
    <xf numFmtId="165" fontId="13" fillId="33" borderId="90" xfId="188" applyNumberFormat="1" applyFont="1" applyFill="1" applyBorder="1" applyAlignment="1" applyProtection="1">
      <alignment horizontal="center" vertical="center"/>
      <protection/>
    </xf>
    <xf numFmtId="165" fontId="1" fillId="0" borderId="0" xfId="188" applyFont="1" applyAlignment="1">
      <alignment horizontal="center"/>
      <protection/>
    </xf>
    <xf numFmtId="165" fontId="5" fillId="0" borderId="0" xfId="188" applyNumberFormat="1" applyFont="1" applyAlignment="1" applyProtection="1">
      <alignment horizontal="center"/>
      <protection/>
    </xf>
    <xf numFmtId="165" fontId="1" fillId="0" borderId="0" xfId="188" applyNumberFormat="1" applyFont="1" applyAlignment="1" applyProtection="1">
      <alignment horizontal="center"/>
      <protection/>
    </xf>
    <xf numFmtId="165" fontId="1" fillId="0" borderId="0" xfId="188" applyFont="1" applyBorder="1" applyAlignment="1" quotePrefix="1">
      <alignment horizontal="center"/>
      <protection/>
    </xf>
    <xf numFmtId="0" fontId="2" fillId="33" borderId="70" xfId="189" applyFont="1" applyFill="1" applyBorder="1" applyAlignment="1">
      <alignment horizontal="center" vertical="center"/>
      <protection/>
    </xf>
    <xf numFmtId="0" fontId="2" fillId="33" borderId="96" xfId="189" applyFont="1" applyFill="1" applyBorder="1" applyAlignment="1">
      <alignment horizontal="center" vertical="center"/>
      <protection/>
    </xf>
    <xf numFmtId="0" fontId="2" fillId="33" borderId="97" xfId="189" applyFont="1" applyFill="1" applyBorder="1" applyAlignment="1">
      <alignment horizontal="center" vertical="center"/>
      <protection/>
    </xf>
    <xf numFmtId="0" fontId="13" fillId="0" borderId="0" xfId="189" applyFont="1" applyAlignment="1">
      <alignment horizontal="center"/>
      <protection/>
    </xf>
    <xf numFmtId="0" fontId="1" fillId="33" borderId="53" xfId="189" applyNumberFormat="1" applyFont="1" applyFill="1" applyBorder="1" applyAlignment="1">
      <alignment horizontal="center" vertical="center"/>
      <protection/>
    </xf>
    <xf numFmtId="0" fontId="1" fillId="33" borderId="39" xfId="189" applyFont="1" applyFill="1" applyBorder="1" applyAlignment="1">
      <alignment horizontal="center" vertical="center"/>
      <protection/>
    </xf>
    <xf numFmtId="0" fontId="2" fillId="33" borderId="25" xfId="189" applyFont="1" applyFill="1" applyBorder="1" applyAlignment="1">
      <alignment horizontal="center" vertical="center"/>
      <protection/>
    </xf>
    <xf numFmtId="0" fontId="2" fillId="33" borderId="15" xfId="189" applyFont="1" applyFill="1" applyBorder="1" applyAlignment="1">
      <alignment horizontal="center" vertic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2" fillId="33" borderId="105" xfId="0" applyFont="1" applyFill="1" applyBorder="1" applyAlignment="1" applyProtection="1" quotePrefix="1">
      <alignment horizontal="center" vertical="center"/>
      <protection/>
    </xf>
    <xf numFmtId="0" fontId="2" fillId="33" borderId="96" xfId="0" applyFont="1" applyFill="1" applyBorder="1" applyAlignment="1" applyProtection="1" quotePrefix="1">
      <alignment horizontal="center" vertical="center"/>
      <protection/>
    </xf>
    <xf numFmtId="0" fontId="5" fillId="0" borderId="0" xfId="189" applyFont="1" applyAlignment="1">
      <alignment horizontal="center"/>
      <protection/>
    </xf>
    <xf numFmtId="165" fontId="1" fillId="0" borderId="0" xfId="192" applyFont="1" applyAlignment="1">
      <alignment horizontal="center"/>
      <protection/>
    </xf>
    <xf numFmtId="165" fontId="5" fillId="0" borderId="0" xfId="192" applyNumberFormat="1" applyFont="1" applyAlignment="1" applyProtection="1">
      <alignment horizontal="center"/>
      <protection/>
    </xf>
    <xf numFmtId="165" fontId="1" fillId="0" borderId="0" xfId="192" applyNumberFormat="1" applyFont="1" applyAlignment="1" applyProtection="1">
      <alignment horizontal="center"/>
      <protection/>
    </xf>
    <xf numFmtId="165" fontId="1" fillId="0" borderId="0" xfId="192" applyFont="1" applyBorder="1" applyAlignment="1">
      <alignment horizontal="center"/>
      <protection/>
    </xf>
    <xf numFmtId="165" fontId="1" fillId="0" borderId="0" xfId="192" applyFont="1" applyBorder="1" applyAlignment="1" quotePrefix="1">
      <alignment horizontal="center"/>
      <protection/>
    </xf>
    <xf numFmtId="164" fontId="1" fillId="33" borderId="29" xfId="189" applyNumberFormat="1" applyFont="1" applyFill="1" applyBorder="1" applyAlignment="1">
      <alignment horizontal="center" vertical="center"/>
      <protection/>
    </xf>
    <xf numFmtId="0" fontId="1" fillId="33" borderId="46" xfId="189" applyFont="1" applyFill="1" applyBorder="1" applyAlignment="1">
      <alignment horizontal="center" vertical="center"/>
      <protection/>
    </xf>
    <xf numFmtId="0" fontId="1" fillId="33" borderId="25" xfId="189" applyFont="1" applyFill="1" applyBorder="1" applyAlignment="1">
      <alignment horizontal="center" vertical="center"/>
      <protection/>
    </xf>
    <xf numFmtId="0" fontId="1" fillId="33" borderId="15" xfId="189" applyFont="1" applyFill="1" applyBorder="1" applyAlignment="1">
      <alignment horizontal="center" vertical="center"/>
      <protection/>
    </xf>
    <xf numFmtId="0" fontId="1" fillId="33" borderId="70" xfId="0" applyFont="1" applyFill="1" applyBorder="1" applyAlignment="1" applyProtection="1" quotePrefix="1">
      <alignment horizontal="center" vertical="center"/>
      <protection/>
    </xf>
    <xf numFmtId="0" fontId="1" fillId="33" borderId="105" xfId="0" applyFont="1" applyFill="1" applyBorder="1" applyAlignment="1" applyProtection="1" quotePrefix="1">
      <alignment horizontal="center" vertical="center"/>
      <protection/>
    </xf>
    <xf numFmtId="0" fontId="1" fillId="33" borderId="96" xfId="0" applyFont="1" applyFill="1" applyBorder="1" applyAlignment="1" applyProtection="1" quotePrefix="1">
      <alignment horizontal="center" vertical="center"/>
      <protection/>
    </xf>
    <xf numFmtId="0" fontId="1" fillId="33" borderId="28" xfId="189" applyFont="1" applyFill="1" applyBorder="1" applyAlignment="1">
      <alignment horizontal="center" vertical="center"/>
      <protection/>
    </xf>
    <xf numFmtId="0" fontId="1" fillId="33" borderId="22" xfId="189" applyFont="1" applyFill="1" applyBorder="1" applyAlignment="1">
      <alignment horizontal="center" vertical="center"/>
      <protection/>
    </xf>
    <xf numFmtId="0" fontId="1" fillId="33" borderId="34" xfId="189" applyFont="1" applyFill="1" applyBorder="1" applyAlignment="1">
      <alignment horizontal="center" vertical="center"/>
      <protection/>
    </xf>
    <xf numFmtId="0" fontId="1" fillId="0" borderId="0" xfId="189" applyFont="1" applyAlignment="1">
      <alignment horizontal="center"/>
      <protection/>
    </xf>
    <xf numFmtId="0" fontId="1" fillId="33" borderId="70" xfId="189" applyFont="1" applyFill="1" applyBorder="1" applyAlignment="1">
      <alignment horizontal="center" vertical="center"/>
      <protection/>
    </xf>
    <xf numFmtId="0" fontId="1" fillId="33" borderId="96" xfId="189" applyFont="1" applyFill="1" applyBorder="1" applyAlignment="1">
      <alignment horizontal="center" vertical="center"/>
      <protection/>
    </xf>
    <xf numFmtId="0" fontId="1" fillId="33" borderId="97" xfId="189" applyFont="1" applyFill="1" applyBorder="1" applyAlignment="1">
      <alignment horizontal="center" vertical="center"/>
      <protection/>
    </xf>
    <xf numFmtId="164" fontId="1" fillId="33" borderId="18" xfId="189" applyNumberFormat="1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7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84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2" fillId="0" borderId="67" xfId="0" applyFont="1" applyBorder="1" applyAlignment="1">
      <alignment horizontal="right"/>
    </xf>
    <xf numFmtId="164" fontId="1" fillId="33" borderId="83" xfId="0" applyNumberFormat="1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5" fillId="0" borderId="84" xfId="0" applyFont="1" applyBorder="1" applyAlignment="1">
      <alignment wrapText="1"/>
    </xf>
    <xf numFmtId="0" fontId="0" fillId="0" borderId="84" xfId="0" applyBorder="1" applyAlignment="1">
      <alignment wrapText="1"/>
    </xf>
    <xf numFmtId="0" fontId="1" fillId="33" borderId="25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3" borderId="70" xfId="0" applyFont="1" applyFill="1" applyBorder="1" applyAlignment="1">
      <alignment horizontal="center"/>
    </xf>
    <xf numFmtId="0" fontId="13" fillId="33" borderId="105" xfId="0" applyFont="1" applyFill="1" applyBorder="1" applyAlignment="1">
      <alignment horizontal="center"/>
    </xf>
    <xf numFmtId="0" fontId="13" fillId="33" borderId="97" xfId="0" applyFont="1" applyFill="1" applyBorder="1" applyAlignment="1">
      <alignment horizontal="center"/>
    </xf>
    <xf numFmtId="0" fontId="15" fillId="0" borderId="67" xfId="0" applyFont="1" applyBorder="1" applyAlignment="1">
      <alignment horizontal="right"/>
    </xf>
    <xf numFmtId="1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166" fontId="1" fillId="0" borderId="62" xfId="193" applyNumberFormat="1" applyFont="1" applyBorder="1" applyAlignment="1" applyProtection="1" quotePrefix="1">
      <alignment/>
      <protection/>
    </xf>
    <xf numFmtId="166" fontId="19" fillId="0" borderId="10" xfId="120" applyNumberFormat="1" applyFont="1" applyBorder="1" applyAlignment="1">
      <alignment/>
      <protection/>
    </xf>
    <xf numFmtId="166" fontId="19" fillId="0" borderId="11" xfId="120" applyNumberFormat="1" applyFont="1" applyBorder="1" applyAlignment="1">
      <alignment/>
      <protection/>
    </xf>
    <xf numFmtId="4" fontId="1" fillId="0" borderId="0" xfId="193" applyNumberFormat="1" applyFont="1" applyFill="1" applyAlignment="1">
      <alignment horizontal="center"/>
      <protection/>
    </xf>
    <xf numFmtId="166" fontId="1" fillId="0" borderId="10" xfId="193" applyNumberFormat="1" applyFont="1" applyBorder="1" applyAlignment="1" applyProtection="1" quotePrefix="1">
      <alignment/>
      <protection/>
    </xf>
    <xf numFmtId="166" fontId="1" fillId="0" borderId="11" xfId="193" applyNumberFormat="1" applyFont="1" applyBorder="1" applyAlignment="1" applyProtection="1" quotePrefix="1">
      <alignment/>
      <protection/>
    </xf>
    <xf numFmtId="0" fontId="1" fillId="0" borderId="0" xfId="193" applyFont="1" applyAlignment="1">
      <alignment horizontal="center"/>
      <protection/>
    </xf>
    <xf numFmtId="0" fontId="5" fillId="0" borderId="0" xfId="193" applyFont="1" applyAlignment="1">
      <alignment horizontal="center"/>
      <protection/>
    </xf>
    <xf numFmtId="0" fontId="2" fillId="33" borderId="53" xfId="193" applyFont="1" applyFill="1" applyBorder="1" applyAlignment="1">
      <alignment horizontal="center" vertical="center"/>
      <protection/>
    </xf>
    <xf numFmtId="0" fontId="2" fillId="33" borderId="39" xfId="193" applyFont="1" applyFill="1" applyBorder="1" applyAlignment="1">
      <alignment horizontal="center" vertical="center"/>
      <protection/>
    </xf>
    <xf numFmtId="0" fontId="1" fillId="33" borderId="110" xfId="193" applyFont="1" applyFill="1" applyBorder="1" applyAlignment="1" applyProtection="1">
      <alignment horizontal="center" vertical="center"/>
      <protection/>
    </xf>
    <xf numFmtId="0" fontId="1" fillId="33" borderId="111" xfId="193" applyFont="1" applyFill="1" applyBorder="1" applyAlignment="1" applyProtection="1">
      <alignment horizontal="center" vertical="center"/>
      <protection/>
    </xf>
    <xf numFmtId="0" fontId="1" fillId="33" borderId="25" xfId="193" applyFont="1" applyFill="1" applyBorder="1" applyAlignment="1" applyProtection="1">
      <alignment horizontal="center" vertical="center"/>
      <protection/>
    </xf>
    <xf numFmtId="0" fontId="1" fillId="33" borderId="15" xfId="193" applyFont="1" applyFill="1" applyBorder="1" applyAlignment="1" applyProtection="1">
      <alignment horizontal="center" vertical="center"/>
      <protection/>
    </xf>
    <xf numFmtId="0" fontId="1" fillId="33" borderId="105" xfId="193" applyFont="1" applyFill="1" applyBorder="1" applyAlignment="1" applyProtection="1">
      <alignment horizontal="center"/>
      <protection/>
    </xf>
    <xf numFmtId="0" fontId="1" fillId="33" borderId="90" xfId="193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5" fillId="0" borderId="14" xfId="200" applyFont="1" applyBorder="1" applyAlignment="1" applyProtection="1">
      <alignment horizontal="center"/>
      <protection/>
    </xf>
    <xf numFmtId="166" fontId="5" fillId="0" borderId="13" xfId="200" applyFont="1" applyBorder="1" applyAlignment="1" applyProtection="1">
      <alignment horizontal="center"/>
      <protection/>
    </xf>
    <xf numFmtId="166" fontId="5" fillId="0" borderId="21" xfId="200" applyFont="1" applyBorder="1" applyAlignment="1" applyProtection="1">
      <alignment horizontal="center"/>
      <protection/>
    </xf>
    <xf numFmtId="166" fontId="15" fillId="0" borderId="35" xfId="200" applyFont="1" applyBorder="1" applyAlignment="1" applyProtection="1">
      <alignment horizontal="right"/>
      <protection/>
    </xf>
    <xf numFmtId="166" fontId="15" fillId="0" borderId="26" xfId="200" applyFont="1" applyBorder="1" applyAlignment="1" applyProtection="1">
      <alignment horizontal="right"/>
      <protection/>
    </xf>
    <xf numFmtId="166" fontId="15" fillId="0" borderId="69" xfId="200" applyFont="1" applyBorder="1" applyAlignment="1" applyProtection="1">
      <alignment horizontal="right"/>
      <protection/>
    </xf>
    <xf numFmtId="166" fontId="13" fillId="33" borderId="83" xfId="200" applyFont="1" applyFill="1" applyBorder="1" applyAlignment="1" applyProtection="1">
      <alignment horizontal="center" wrapText="1"/>
      <protection hidden="1"/>
    </xf>
    <xf numFmtId="166" fontId="13" fillId="33" borderId="83" xfId="200" applyFont="1" applyFill="1" applyBorder="1" applyAlignment="1">
      <alignment horizontal="center"/>
      <protection/>
    </xf>
    <xf numFmtId="166" fontId="13" fillId="33" borderId="90" xfId="200" applyFont="1" applyFill="1" applyBorder="1" applyAlignment="1">
      <alignment horizontal="center"/>
      <protection/>
    </xf>
    <xf numFmtId="166" fontId="5" fillId="0" borderId="0" xfId="200" applyFont="1" applyAlignment="1" applyProtection="1">
      <alignment horizontal="center"/>
      <protection/>
    </xf>
    <xf numFmtId="166" fontId="12" fillId="0" borderId="0" xfId="200" applyFont="1" applyAlignment="1" applyProtection="1">
      <alignment horizontal="right"/>
      <protection/>
    </xf>
    <xf numFmtId="166" fontId="1" fillId="33" borderId="83" xfId="200" applyFont="1" applyFill="1" applyBorder="1" applyAlignment="1" applyProtection="1">
      <alignment horizontal="center"/>
      <protection/>
    </xf>
    <xf numFmtId="166" fontId="1" fillId="33" borderId="83" xfId="200" applyFont="1" applyFill="1" applyBorder="1" applyAlignment="1">
      <alignment horizontal="center"/>
      <protection/>
    </xf>
    <xf numFmtId="166" fontId="1" fillId="33" borderId="90" xfId="200" applyFont="1" applyFill="1" applyBorder="1" applyAlignment="1">
      <alignment horizontal="center"/>
      <protection/>
    </xf>
    <xf numFmtId="166" fontId="1" fillId="33" borderId="105" xfId="200" applyFont="1" applyFill="1" applyBorder="1" applyAlignment="1" applyProtection="1">
      <alignment horizontal="center"/>
      <protection/>
    </xf>
    <xf numFmtId="166" fontId="1" fillId="33" borderId="112" xfId="200" applyFont="1" applyFill="1" applyBorder="1" applyAlignment="1" applyProtection="1">
      <alignment horizontal="center"/>
      <protection/>
    </xf>
    <xf numFmtId="166" fontId="1" fillId="33" borderId="105" xfId="200" applyFont="1" applyFill="1" applyBorder="1" applyAlignment="1">
      <alignment horizontal="center"/>
      <protection/>
    </xf>
    <xf numFmtId="166" fontId="15" fillId="0" borderId="0" xfId="200" applyFont="1" applyAlignment="1" applyProtection="1">
      <alignment horizontal="right"/>
      <protection/>
    </xf>
    <xf numFmtId="166" fontId="12" fillId="0" borderId="67" xfId="120" applyNumberFormat="1" applyFont="1" applyBorder="1" applyAlignment="1">
      <alignment horizontal="right"/>
      <protection/>
    </xf>
    <xf numFmtId="0" fontId="1" fillId="33" borderId="5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0" xfId="0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33" borderId="5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1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0" xfId="66"/>
    <cellStyle name="Comma 2 21" xfId="67"/>
    <cellStyle name="Comma 2 22" xfId="68"/>
    <cellStyle name="Comma 2 23" xfId="69"/>
    <cellStyle name="Comma 2 24" xfId="70"/>
    <cellStyle name="Comma 2 25" xfId="71"/>
    <cellStyle name="Comma 2 3" xfId="72"/>
    <cellStyle name="Comma 2 4" xfId="73"/>
    <cellStyle name="Comma 2 5" xfId="74"/>
    <cellStyle name="Comma 2 6" xfId="75"/>
    <cellStyle name="Comma 2 7" xfId="76"/>
    <cellStyle name="Comma 2 8" xfId="77"/>
    <cellStyle name="Comma 2 9" xfId="78"/>
    <cellStyle name="Comma 20" xfId="79"/>
    <cellStyle name="Comma 21" xfId="80"/>
    <cellStyle name="Comma 22" xfId="81"/>
    <cellStyle name="Comma 23" xfId="82"/>
    <cellStyle name="Comma 24" xfId="83"/>
    <cellStyle name="Comma 25" xfId="84"/>
    <cellStyle name="Comma 26" xfId="85"/>
    <cellStyle name="Comma 27" xfId="86"/>
    <cellStyle name="Comma 28" xfId="87"/>
    <cellStyle name="Comma 29" xfId="88"/>
    <cellStyle name="Comma 3" xfId="89"/>
    <cellStyle name="Comma 30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Explanatory Text" xfId="99"/>
    <cellStyle name="Followed Hyperlink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Linked Cell" xfId="108"/>
    <cellStyle name="Neutral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0" xfId="121"/>
    <cellStyle name="Normal 21" xfId="122"/>
    <cellStyle name="Normal 22" xfId="123"/>
    <cellStyle name="Normal 23" xfId="124"/>
    <cellStyle name="Normal 24" xfId="125"/>
    <cellStyle name="Normal 25" xfId="126"/>
    <cellStyle name="Normal 26" xfId="127"/>
    <cellStyle name="Normal 27" xfId="128"/>
    <cellStyle name="Normal 28" xfId="129"/>
    <cellStyle name="Normal 29" xfId="130"/>
    <cellStyle name="Normal 3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9" xfId="141"/>
    <cellStyle name="Normal 4" xfId="142"/>
    <cellStyle name="Normal 4 10" xfId="143"/>
    <cellStyle name="Normal 4 11" xfId="144"/>
    <cellStyle name="Normal 4 12" xfId="145"/>
    <cellStyle name="Normal 4 13" xfId="146"/>
    <cellStyle name="Normal 4 14" xfId="147"/>
    <cellStyle name="Normal 4 15" xfId="148"/>
    <cellStyle name="Normal 4 16" xfId="149"/>
    <cellStyle name="Normal 4 17" xfId="150"/>
    <cellStyle name="Normal 4 18" xfId="151"/>
    <cellStyle name="Normal 4 19" xfId="152"/>
    <cellStyle name="Normal 4 2" xfId="153"/>
    <cellStyle name="Normal 4 20" xfId="154"/>
    <cellStyle name="Normal 4 21" xfId="155"/>
    <cellStyle name="Normal 4 22" xfId="156"/>
    <cellStyle name="Normal 4 23" xfId="157"/>
    <cellStyle name="Normal 4 24" xfId="158"/>
    <cellStyle name="Normal 4 25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177"/>
    <cellStyle name="Normal 50" xfId="178"/>
    <cellStyle name="Normal 51" xfId="179"/>
    <cellStyle name="Normal 52" xfId="180"/>
    <cellStyle name="Normal 53" xfId="181"/>
    <cellStyle name="Normal 54" xfId="182"/>
    <cellStyle name="Normal 55" xfId="183"/>
    <cellStyle name="Normal 6" xfId="184"/>
    <cellStyle name="Normal 7" xfId="185"/>
    <cellStyle name="Normal 8" xfId="186"/>
    <cellStyle name="Normal 9" xfId="187"/>
    <cellStyle name="Normal_bartaman point" xfId="188"/>
    <cellStyle name="Normal_Bartamane_Book1" xfId="189"/>
    <cellStyle name="Normal_Book1" xfId="190"/>
    <cellStyle name="Normal_Comm_wt" xfId="191"/>
    <cellStyle name="Normal_CPI" xfId="192"/>
    <cellStyle name="Normal_Direction of Trade_BartamanFormat 2063-64" xfId="193"/>
    <cellStyle name="Normal_Direction of Trade_BartamanFormat 2063-64 2" xfId="194"/>
    <cellStyle name="Normal_Direction of Trade_BartamanFormat 2063-64 3" xfId="195"/>
    <cellStyle name="Normal_Direction of Trade_BartamanFormat 2063-64 4" xfId="196"/>
    <cellStyle name="Normal_Direction of Trade_BartamanFormat 2063-64 6" xfId="197"/>
    <cellStyle name="Normal_Direction of Trade_BartamanFormat 2063-64 7" xfId="198"/>
    <cellStyle name="Normal_Direction of Trade_BartamanFormat 2063-64 8" xfId="199"/>
    <cellStyle name="Normal_Sheet1" xfId="200"/>
    <cellStyle name="Note" xfId="201"/>
    <cellStyle name="Output" xfId="202"/>
    <cellStyle name="Percent" xfId="203"/>
    <cellStyle name="Title" xfId="204"/>
    <cellStyle name="Total" xfId="205"/>
    <cellStyle name="Warning Text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16" t="s">
        <v>619</v>
      </c>
      <c r="B1" s="1716"/>
      <c r="C1" s="1716"/>
      <c r="D1" s="1716"/>
      <c r="E1" s="1716"/>
      <c r="F1" s="1716"/>
      <c r="G1" s="1716"/>
    </row>
    <row r="2" spans="1:7" s="52" customFormat="1" ht="15.75">
      <c r="A2" s="1717" t="s">
        <v>1523</v>
      </c>
      <c r="B2" s="1717"/>
      <c r="C2" s="1717"/>
      <c r="D2" s="1717"/>
      <c r="E2" s="1717"/>
      <c r="F2" s="1717"/>
      <c r="G2" s="1717"/>
    </row>
    <row r="3" spans="1:5" ht="15.75">
      <c r="A3" s="35" t="s">
        <v>465</v>
      </c>
      <c r="B3" s="47" t="s">
        <v>302</v>
      </c>
      <c r="C3" s="30"/>
      <c r="D3" s="30"/>
      <c r="E3" s="30"/>
    </row>
    <row r="4" spans="1:5" ht="15.75">
      <c r="A4" s="37">
        <v>1</v>
      </c>
      <c r="B4" s="33" t="s">
        <v>620</v>
      </c>
      <c r="C4" s="33"/>
      <c r="D4" s="33"/>
      <c r="E4" s="33"/>
    </row>
    <row r="5" spans="1:5" ht="15.75">
      <c r="A5" s="37">
        <v>2</v>
      </c>
      <c r="B5" s="33" t="s">
        <v>1015</v>
      </c>
      <c r="C5" s="33"/>
      <c r="D5" s="33"/>
      <c r="E5" s="33"/>
    </row>
    <row r="6" spans="1:5" ht="15.75">
      <c r="A6" s="37">
        <v>3</v>
      </c>
      <c r="B6" s="31" t="s">
        <v>1040</v>
      </c>
      <c r="C6" s="33"/>
      <c r="D6" s="33"/>
      <c r="E6" s="33"/>
    </row>
    <row r="7" spans="1:5" ht="15.75">
      <c r="A7" s="37">
        <v>4</v>
      </c>
      <c r="B7" s="31" t="s">
        <v>622</v>
      </c>
      <c r="C7" s="33"/>
      <c r="D7" s="33"/>
      <c r="E7" s="33"/>
    </row>
    <row r="8" spans="1:5" ht="15.75">
      <c r="A8" s="37">
        <v>5</v>
      </c>
      <c r="B8" s="31" t="s">
        <v>1041</v>
      </c>
      <c r="C8" s="33"/>
      <c r="D8" s="33"/>
      <c r="E8" s="33"/>
    </row>
    <row r="9" spans="1:5" ht="15.75">
      <c r="A9" s="37">
        <v>6</v>
      </c>
      <c r="B9" s="31" t="s">
        <v>1042</v>
      </c>
      <c r="C9" s="33"/>
      <c r="D9" s="33"/>
      <c r="E9" s="33"/>
    </row>
    <row r="10" spans="1:5" ht="15.75">
      <c r="A10" s="37">
        <v>7</v>
      </c>
      <c r="B10" s="31" t="s">
        <v>1193</v>
      </c>
      <c r="C10" s="33"/>
      <c r="D10" s="33"/>
      <c r="E10" s="33"/>
    </row>
    <row r="11" spans="1:5" ht="15.75">
      <c r="A11" s="37">
        <v>8</v>
      </c>
      <c r="B11" s="31" t="s">
        <v>52</v>
      </c>
      <c r="C11" s="33"/>
      <c r="D11" s="33"/>
      <c r="E11" s="33"/>
    </row>
    <row r="12" spans="1:5" ht="15.75">
      <c r="A12" s="37">
        <v>9</v>
      </c>
      <c r="B12" s="31" t="s">
        <v>53</v>
      </c>
      <c r="C12" s="33"/>
      <c r="D12" s="33"/>
      <c r="E12" s="33"/>
    </row>
    <row r="13" spans="1:5" ht="15.75">
      <c r="A13" s="37">
        <v>10</v>
      </c>
      <c r="B13" s="31" t="s">
        <v>54</v>
      </c>
      <c r="C13" s="33"/>
      <c r="D13" s="33"/>
      <c r="E13" s="33"/>
    </row>
    <row r="14" spans="1:5" ht="15.75">
      <c r="A14" s="37">
        <v>11</v>
      </c>
      <c r="B14" s="31" t="s">
        <v>1154</v>
      </c>
      <c r="C14" s="33"/>
      <c r="D14" s="33"/>
      <c r="E14" s="33"/>
    </row>
    <row r="15" spans="1:5" ht="15.75">
      <c r="A15" s="37">
        <v>12</v>
      </c>
      <c r="B15" s="31" t="s">
        <v>1156</v>
      </c>
      <c r="C15" s="33"/>
      <c r="D15" s="33"/>
      <c r="E15" s="33"/>
    </row>
    <row r="16" spans="1:5" ht="15.75">
      <c r="A16" s="37">
        <v>13</v>
      </c>
      <c r="B16" s="31" t="s">
        <v>1194</v>
      </c>
      <c r="C16" s="33"/>
      <c r="D16" s="33"/>
      <c r="E16" s="33"/>
    </row>
    <row r="17" spans="1:5" ht="15.75">
      <c r="A17" s="37">
        <v>14</v>
      </c>
      <c r="B17" s="31" t="s">
        <v>55</v>
      </c>
      <c r="C17" s="33"/>
      <c r="D17" s="33"/>
      <c r="E17" s="33"/>
    </row>
    <row r="18" spans="1:5" ht="15.75">
      <c r="A18" s="37">
        <v>15</v>
      </c>
      <c r="B18" s="31" t="s">
        <v>1173</v>
      </c>
      <c r="C18" s="33"/>
      <c r="D18" s="33"/>
      <c r="E18" s="33"/>
    </row>
    <row r="19" spans="1:5" ht="15.75">
      <c r="A19" s="37">
        <v>16</v>
      </c>
      <c r="B19" s="31" t="s">
        <v>888</v>
      </c>
      <c r="C19" s="33"/>
      <c r="D19" s="33"/>
      <c r="E19" s="33"/>
    </row>
    <row r="20" spans="1:5" ht="15.75">
      <c r="A20" s="37">
        <v>17</v>
      </c>
      <c r="B20" s="31" t="s">
        <v>1184</v>
      </c>
      <c r="C20" s="33"/>
      <c r="D20" s="33"/>
      <c r="E20" s="33"/>
    </row>
    <row r="21" spans="1:5" s="35" customFormat="1" ht="15.75">
      <c r="A21" s="37">
        <v>18</v>
      </c>
      <c r="B21" s="31" t="s">
        <v>945</v>
      </c>
      <c r="C21" s="32"/>
      <c r="D21" s="32"/>
      <c r="E21" s="32"/>
    </row>
    <row r="22" spans="1:7" ht="15.75">
      <c r="A22" s="37" t="s">
        <v>429</v>
      </c>
      <c r="B22" s="35" t="s">
        <v>946</v>
      </c>
      <c r="C22" s="33"/>
      <c r="D22" s="33"/>
      <c r="E22" s="33"/>
      <c r="G22" s="33"/>
    </row>
    <row r="23" spans="1:5" ht="15.75">
      <c r="A23" s="37">
        <v>19</v>
      </c>
      <c r="B23" s="31" t="s">
        <v>759</v>
      </c>
      <c r="C23" s="33"/>
      <c r="D23" s="33"/>
      <c r="E23" s="33"/>
    </row>
    <row r="24" spans="1:2" ht="15.75">
      <c r="A24" s="37">
        <v>20</v>
      </c>
      <c r="B24" s="31" t="s">
        <v>226</v>
      </c>
    </row>
    <row r="25" spans="1:5" ht="15.75">
      <c r="A25" s="37">
        <v>21</v>
      </c>
      <c r="B25" s="31" t="s">
        <v>485</v>
      </c>
      <c r="C25" s="33"/>
      <c r="D25" s="33"/>
      <c r="E25" s="33"/>
    </row>
    <row r="26" spans="1:5" ht="15.75">
      <c r="A26" s="37">
        <v>22</v>
      </c>
      <c r="B26" s="31" t="s">
        <v>11</v>
      </c>
      <c r="C26" s="33"/>
      <c r="D26" s="33"/>
      <c r="E26" s="33"/>
    </row>
    <row r="27" spans="1:5" ht="15.75">
      <c r="A27" s="37">
        <v>23</v>
      </c>
      <c r="B27" s="31" t="s">
        <v>58</v>
      </c>
      <c r="C27" s="33"/>
      <c r="D27" s="33"/>
      <c r="E27" s="33"/>
    </row>
    <row r="28" spans="1:5" ht="15.75">
      <c r="A28" s="37">
        <v>24</v>
      </c>
      <c r="B28" s="31" t="s">
        <v>59</v>
      </c>
      <c r="C28" s="33"/>
      <c r="D28" s="33"/>
      <c r="E28" s="33"/>
    </row>
    <row r="29" spans="1:5" ht="15.75">
      <c r="A29" s="37" t="s">
        <v>429</v>
      </c>
      <c r="B29" s="35" t="s">
        <v>947</v>
      </c>
      <c r="C29" s="33"/>
      <c r="D29" s="33"/>
      <c r="E29" s="33"/>
    </row>
    <row r="30" spans="1:5" ht="15.75" customHeight="1">
      <c r="A30" s="37">
        <v>25</v>
      </c>
      <c r="B30" s="31" t="s">
        <v>350</v>
      </c>
      <c r="C30" s="33"/>
      <c r="D30" s="33"/>
      <c r="E30" s="33"/>
    </row>
    <row r="31" spans="1:5" ht="15.75">
      <c r="A31" s="37">
        <v>26</v>
      </c>
      <c r="B31" s="33" t="s">
        <v>351</v>
      </c>
      <c r="C31" s="33"/>
      <c r="D31" s="33"/>
      <c r="E31" s="33"/>
    </row>
    <row r="32" spans="1:5" ht="15.75">
      <c r="A32" s="37">
        <v>27</v>
      </c>
      <c r="B32" s="33" t="s">
        <v>509</v>
      </c>
      <c r="C32" s="33"/>
      <c r="D32" s="33"/>
      <c r="E32" s="33"/>
    </row>
    <row r="33" spans="1:5" ht="15.75">
      <c r="A33" s="37">
        <v>28</v>
      </c>
      <c r="B33" s="33" t="s">
        <v>948</v>
      </c>
      <c r="C33" s="33"/>
      <c r="D33" s="33"/>
      <c r="E33" s="33"/>
    </row>
    <row r="34" spans="1:5" ht="15.75">
      <c r="A34" s="37">
        <v>29</v>
      </c>
      <c r="B34" s="33" t="s">
        <v>535</v>
      </c>
      <c r="C34" s="33"/>
      <c r="D34" s="33"/>
      <c r="E34" s="33"/>
    </row>
    <row r="35" spans="1:5" ht="15.75">
      <c r="A35" s="37"/>
      <c r="B35" s="32" t="s">
        <v>949</v>
      </c>
      <c r="C35" s="33"/>
      <c r="D35" s="33"/>
      <c r="E35" s="33"/>
    </row>
    <row r="36" spans="1:5" ht="15.75">
      <c r="A36" s="37">
        <v>30</v>
      </c>
      <c r="B36" s="33" t="s">
        <v>623</v>
      </c>
      <c r="C36" s="33"/>
      <c r="D36" s="33"/>
      <c r="E36" s="33"/>
    </row>
    <row r="37" spans="1:5" ht="15.75">
      <c r="A37" s="37">
        <v>31</v>
      </c>
      <c r="B37" s="33" t="s">
        <v>910</v>
      </c>
      <c r="C37" s="33"/>
      <c r="D37" s="33"/>
      <c r="E37" s="33"/>
    </row>
    <row r="38" spans="1:6" ht="15.75">
      <c r="A38" s="37">
        <v>32</v>
      </c>
      <c r="B38" s="31" t="s">
        <v>426</v>
      </c>
      <c r="C38" s="33"/>
      <c r="D38" s="33"/>
      <c r="E38" s="33"/>
      <c r="F38" s="31" t="s">
        <v>429</v>
      </c>
    </row>
    <row r="39" spans="1:5" ht="15.75">
      <c r="A39" s="37">
        <v>33</v>
      </c>
      <c r="B39" s="33" t="s">
        <v>764</v>
      </c>
      <c r="C39" s="33"/>
      <c r="D39" s="33"/>
      <c r="E39" s="33"/>
    </row>
    <row r="40" spans="1:5" ht="15.75">
      <c r="A40" s="37"/>
      <c r="B40" s="32" t="s">
        <v>950</v>
      </c>
      <c r="C40" s="33"/>
      <c r="D40" s="33"/>
      <c r="E40" s="33"/>
    </row>
    <row r="41" spans="1:5" ht="15.75">
      <c r="A41" s="37">
        <v>34</v>
      </c>
      <c r="B41" s="33" t="s">
        <v>624</v>
      </c>
      <c r="C41" s="33"/>
      <c r="D41" s="33"/>
      <c r="E41" s="33"/>
    </row>
    <row r="42" spans="1:5" ht="15.75">
      <c r="A42" s="37">
        <v>35</v>
      </c>
      <c r="B42" s="33" t="s">
        <v>300</v>
      </c>
      <c r="C42" s="33"/>
      <c r="D42" s="33"/>
      <c r="E42" s="33"/>
    </row>
    <row r="43" spans="1:5" ht="15.75">
      <c r="A43" s="37">
        <v>36</v>
      </c>
      <c r="B43" s="33" t="s">
        <v>301</v>
      </c>
      <c r="C43" s="33"/>
      <c r="D43" s="33"/>
      <c r="E43" s="33"/>
    </row>
    <row r="44" spans="1:5" ht="15.75">
      <c r="A44" s="37">
        <v>37</v>
      </c>
      <c r="B44" s="33" t="s">
        <v>348</v>
      </c>
      <c r="C44" s="33"/>
      <c r="D44" s="33"/>
      <c r="E44" s="33"/>
    </row>
    <row r="45" spans="1:5" ht="15.75">
      <c r="A45" s="37">
        <v>38</v>
      </c>
      <c r="B45" s="33" t="s">
        <v>349</v>
      </c>
      <c r="C45" s="33"/>
      <c r="D45" s="33"/>
      <c r="E45" s="33"/>
    </row>
    <row r="46" spans="1:5" ht="15.75">
      <c r="A46" s="37">
        <v>39</v>
      </c>
      <c r="B46" s="33" t="s">
        <v>951</v>
      </c>
      <c r="C46" s="33"/>
      <c r="D46" s="33"/>
      <c r="E46" s="33"/>
    </row>
    <row r="47" spans="1:5" ht="15.75">
      <c r="A47" s="37">
        <v>40</v>
      </c>
      <c r="B47" s="33" t="s">
        <v>428</v>
      </c>
      <c r="C47" s="33"/>
      <c r="D47" s="33"/>
      <c r="E47" s="33"/>
    </row>
    <row r="48" spans="1:5" ht="15.75">
      <c r="A48" s="37">
        <v>41</v>
      </c>
      <c r="B48" s="33" t="s">
        <v>625</v>
      </c>
      <c r="C48" s="33"/>
      <c r="D48" s="33"/>
      <c r="E48" s="33"/>
    </row>
    <row r="49" spans="1:5" ht="15.75">
      <c r="A49" s="37">
        <v>42</v>
      </c>
      <c r="B49" s="33" t="s">
        <v>952</v>
      </c>
      <c r="C49" s="33"/>
      <c r="D49" s="33"/>
      <c r="E49" s="33"/>
    </row>
    <row r="50" spans="1:5" ht="15.75">
      <c r="A50" s="37">
        <v>43</v>
      </c>
      <c r="B50" s="48" t="s">
        <v>732</v>
      </c>
      <c r="C50" s="33"/>
      <c r="D50" s="33"/>
      <c r="E50" s="33"/>
    </row>
    <row r="51" spans="1:2" ht="15.75">
      <c r="A51" s="37">
        <v>44</v>
      </c>
      <c r="B51" s="48" t="s">
        <v>725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58" t="s">
        <v>507</v>
      </c>
      <c r="B1" s="1758"/>
      <c r="C1" s="1758"/>
      <c r="D1" s="1758"/>
      <c r="E1" s="1758"/>
      <c r="F1" s="1758"/>
      <c r="G1" s="1758"/>
      <c r="H1" s="1758"/>
      <c r="I1" s="1758"/>
    </row>
    <row r="2" spans="1:9" ht="15.75">
      <c r="A2" s="1757" t="s">
        <v>1100</v>
      </c>
      <c r="B2" s="1757"/>
      <c r="C2" s="1757"/>
      <c r="D2" s="1757"/>
      <c r="E2" s="1757"/>
      <c r="F2" s="1757"/>
      <c r="G2" s="1757"/>
      <c r="H2" s="1757"/>
      <c r="I2" s="1757"/>
    </row>
    <row r="3" spans="1:9" ht="13.5" thickBot="1">
      <c r="A3" s="56"/>
      <c r="B3" s="56"/>
      <c r="C3" s="56"/>
      <c r="D3" s="56"/>
      <c r="E3" s="56"/>
      <c r="F3" s="56"/>
      <c r="G3" s="56"/>
      <c r="H3" s="1759" t="s">
        <v>227</v>
      </c>
      <c r="I3" s="1759"/>
    </row>
    <row r="4" spans="1:9" ht="13.5" thickTop="1">
      <c r="A4" s="534"/>
      <c r="B4" s="608">
        <v>2011</v>
      </c>
      <c r="C4" s="608">
        <v>2012</v>
      </c>
      <c r="D4" s="608">
        <v>2012</v>
      </c>
      <c r="E4" s="608">
        <v>2013</v>
      </c>
      <c r="F4" s="1751" t="s">
        <v>1517</v>
      </c>
      <c r="G4" s="1752"/>
      <c r="H4" s="1752"/>
      <c r="I4" s="1753"/>
    </row>
    <row r="5" spans="1:9" ht="12.75">
      <c r="A5" s="623" t="s">
        <v>346</v>
      </c>
      <c r="B5" s="610" t="s">
        <v>723</v>
      </c>
      <c r="C5" s="610" t="s">
        <v>594</v>
      </c>
      <c r="D5" s="610" t="s">
        <v>449</v>
      </c>
      <c r="E5" s="610" t="s">
        <v>1515</v>
      </c>
      <c r="F5" s="1754" t="s">
        <v>466</v>
      </c>
      <c r="G5" s="1755"/>
      <c r="H5" s="1754" t="s">
        <v>313</v>
      </c>
      <c r="I5" s="1756"/>
    </row>
    <row r="6" spans="1:9" ht="12.75">
      <c r="A6" s="625"/>
      <c r="B6" s="511"/>
      <c r="C6" s="511"/>
      <c r="D6" s="511"/>
      <c r="E6" s="511"/>
      <c r="F6" s="511" t="s">
        <v>432</v>
      </c>
      <c r="G6" s="511" t="s">
        <v>421</v>
      </c>
      <c r="H6" s="511" t="s">
        <v>432</v>
      </c>
      <c r="I6" s="512" t="s">
        <v>421</v>
      </c>
    </row>
    <row r="7" spans="1:9" s="56" customFormat="1" ht="12.75">
      <c r="A7" s="146" t="s">
        <v>1101</v>
      </c>
      <c r="B7" s="1115">
        <v>16662.05452869</v>
      </c>
      <c r="C7" s="1115">
        <v>22372.004112559996</v>
      </c>
      <c r="D7" s="1115">
        <v>23325.669200779994</v>
      </c>
      <c r="E7" s="1115">
        <v>29964.292199128708</v>
      </c>
      <c r="F7" s="1115">
        <v>5709.949583869995</v>
      </c>
      <c r="G7" s="1115">
        <v>34.26918075461923</v>
      </c>
      <c r="H7" s="1115">
        <v>6638.622998348714</v>
      </c>
      <c r="I7" s="1119">
        <v>28.46058966714114</v>
      </c>
    </row>
    <row r="8" spans="1:9" s="56" customFormat="1" ht="12.75">
      <c r="A8" s="146" t="s">
        <v>1102</v>
      </c>
      <c r="B8" s="1115">
        <v>2834.0999955400007</v>
      </c>
      <c r="C8" s="1115">
        <v>2054.4003173100004</v>
      </c>
      <c r="D8" s="1115">
        <v>2443.2657572499998</v>
      </c>
      <c r="E8" s="1115">
        <v>3025.4872697179408</v>
      </c>
      <c r="F8" s="1115">
        <v>-779.6996782300002</v>
      </c>
      <c r="G8" s="1115">
        <v>-27.511367963621858</v>
      </c>
      <c r="H8" s="1115">
        <v>582.221512467941</v>
      </c>
      <c r="I8" s="1119">
        <v>23.829643203580776</v>
      </c>
    </row>
    <row r="9" spans="1:9" s="56" customFormat="1" ht="12.75">
      <c r="A9" s="146" t="s">
        <v>1103</v>
      </c>
      <c r="B9" s="1115">
        <v>8230.855684220001</v>
      </c>
      <c r="C9" s="1115">
        <v>7332.141635380001</v>
      </c>
      <c r="D9" s="1115">
        <v>7593.59513932</v>
      </c>
      <c r="E9" s="1115">
        <v>7819.052563040001</v>
      </c>
      <c r="F9" s="1115">
        <v>-898.71404884</v>
      </c>
      <c r="G9" s="1115">
        <v>-10.91884104544553</v>
      </c>
      <c r="H9" s="1115">
        <v>225.4574237200004</v>
      </c>
      <c r="I9" s="1119">
        <v>2.9690471981126705</v>
      </c>
    </row>
    <row r="10" spans="1:9" s="56" customFormat="1" ht="12.75">
      <c r="A10" s="146" t="s">
        <v>1104</v>
      </c>
      <c r="B10" s="1115">
        <v>14275.088249399541</v>
      </c>
      <c r="C10" s="1115">
        <v>10842.690831152</v>
      </c>
      <c r="D10" s="1115">
        <v>10616.257456842</v>
      </c>
      <c r="E10" s="1115">
        <v>10045.09181672433</v>
      </c>
      <c r="F10" s="1115">
        <v>-3432.3974182475413</v>
      </c>
      <c r="G10" s="1115">
        <v>-24.044666892983443</v>
      </c>
      <c r="H10" s="1115">
        <v>-571.1656401176697</v>
      </c>
      <c r="I10" s="1119">
        <v>-5.380103510484884</v>
      </c>
    </row>
    <row r="11" spans="1:10" ht="12.75">
      <c r="A11" s="147" t="s">
        <v>1105</v>
      </c>
      <c r="B11" s="1116">
        <v>13629.232340019542</v>
      </c>
      <c r="C11" s="1116">
        <v>10263.263011882002</v>
      </c>
      <c r="D11" s="1116">
        <v>10104.533768822002</v>
      </c>
      <c r="E11" s="1116">
        <v>9598.70426985216</v>
      </c>
      <c r="F11" s="1116">
        <v>-3365.9693281375403</v>
      </c>
      <c r="G11" s="1116">
        <v>-24.696690497043168</v>
      </c>
      <c r="H11" s="1116">
        <v>-505.82949896984246</v>
      </c>
      <c r="I11" s="1118">
        <v>-5.0059657431261435</v>
      </c>
      <c r="J11" s="56"/>
    </row>
    <row r="12" spans="1:10" ht="12.75">
      <c r="A12" s="147" t="s">
        <v>1106</v>
      </c>
      <c r="B12" s="1116">
        <v>645.8559093800001</v>
      </c>
      <c r="C12" s="1116">
        <v>579.4278192699999</v>
      </c>
      <c r="D12" s="1116">
        <v>511.72368801999977</v>
      </c>
      <c r="E12" s="1116">
        <v>446.3875468721692</v>
      </c>
      <c r="F12" s="1116">
        <v>-66.4280901100002</v>
      </c>
      <c r="G12" s="1116">
        <v>-10.285280221987739</v>
      </c>
      <c r="H12" s="1116">
        <v>-65.33614114783057</v>
      </c>
      <c r="I12" s="1118">
        <v>-12.76785551996511</v>
      </c>
      <c r="J12" s="56"/>
    </row>
    <row r="13" spans="1:9" s="56" customFormat="1" ht="12.75">
      <c r="A13" s="146" t="s">
        <v>1107</v>
      </c>
      <c r="B13" s="1115">
        <v>606585.1087456392</v>
      </c>
      <c r="C13" s="1115">
        <v>652665.3677438013</v>
      </c>
      <c r="D13" s="1115">
        <v>678906.9945349424</v>
      </c>
      <c r="E13" s="1115">
        <v>797273.8568316181</v>
      </c>
      <c r="F13" s="1115">
        <v>46080.25899816211</v>
      </c>
      <c r="G13" s="1115">
        <v>7.596668354330646</v>
      </c>
      <c r="H13" s="1115">
        <v>118366.86229667568</v>
      </c>
      <c r="I13" s="1119">
        <v>17.434915717396322</v>
      </c>
    </row>
    <row r="14" spans="1:10" ht="12.75">
      <c r="A14" s="147" t="s">
        <v>1108</v>
      </c>
      <c r="B14" s="1116">
        <v>525060.9612765791</v>
      </c>
      <c r="C14" s="1116">
        <v>552676.8481503422</v>
      </c>
      <c r="D14" s="1116">
        <v>573535.8345931795</v>
      </c>
      <c r="E14" s="1116">
        <v>661824.306214843</v>
      </c>
      <c r="F14" s="1116">
        <v>27615.88687376317</v>
      </c>
      <c r="G14" s="1116">
        <v>5.259558205702582</v>
      </c>
      <c r="H14" s="1116">
        <v>88288.47162166343</v>
      </c>
      <c r="I14" s="1118">
        <v>15.393714968880404</v>
      </c>
      <c r="J14" s="56"/>
    </row>
    <row r="15" spans="1:10" ht="12.75">
      <c r="A15" s="147" t="s">
        <v>1109</v>
      </c>
      <c r="B15" s="1116">
        <v>433995.852555396</v>
      </c>
      <c r="C15" s="1116">
        <v>458419.4233496931</v>
      </c>
      <c r="D15" s="1116">
        <v>478271.63838345493</v>
      </c>
      <c r="E15" s="1116">
        <v>552612.9171962341</v>
      </c>
      <c r="F15" s="1116">
        <v>24423.57079429715</v>
      </c>
      <c r="G15" s="1116">
        <v>5.627604653475273</v>
      </c>
      <c r="H15" s="1116">
        <v>74341.27881277917</v>
      </c>
      <c r="I15" s="1118">
        <v>15.543735577558113</v>
      </c>
      <c r="J15" s="56"/>
    </row>
    <row r="16" spans="1:10" ht="12.75">
      <c r="A16" s="147" t="s">
        <v>1110</v>
      </c>
      <c r="B16" s="1116">
        <v>17283.51676812</v>
      </c>
      <c r="C16" s="1116">
        <v>18639.346908644</v>
      </c>
      <c r="D16" s="1116">
        <v>19650.547087962004</v>
      </c>
      <c r="E16" s="1116">
        <v>27436.936422325325</v>
      </c>
      <c r="F16" s="1116">
        <v>1355.8301405240018</v>
      </c>
      <c r="G16" s="1116">
        <v>7.844642723550764</v>
      </c>
      <c r="H16" s="1116">
        <v>7786.389334363321</v>
      </c>
      <c r="I16" s="1118">
        <v>39.624287809947496</v>
      </c>
      <c r="J16" s="56"/>
    </row>
    <row r="17" spans="1:10" ht="12.75">
      <c r="A17" s="147" t="s">
        <v>1111</v>
      </c>
      <c r="B17" s="1116">
        <v>2674.7060753499995</v>
      </c>
      <c r="C17" s="1116">
        <v>2625.5937372400012</v>
      </c>
      <c r="D17" s="1116">
        <v>2640.409026640001</v>
      </c>
      <c r="E17" s="1116">
        <v>2706.9132716823096</v>
      </c>
      <c r="F17" s="1116">
        <v>-49.11233810999829</v>
      </c>
      <c r="G17" s="1116">
        <v>-1.8361770125927455</v>
      </c>
      <c r="H17" s="1116">
        <v>66.50424504230887</v>
      </c>
      <c r="I17" s="1118">
        <v>2.5187099563486</v>
      </c>
      <c r="J17" s="56"/>
    </row>
    <row r="18" spans="1:10" ht="12.75">
      <c r="A18" s="147" t="s">
        <v>1112</v>
      </c>
      <c r="B18" s="1116">
        <v>56000.688014681306</v>
      </c>
      <c r="C18" s="1116">
        <v>52877.85279611251</v>
      </c>
      <c r="D18" s="1116">
        <v>52771.088552612506</v>
      </c>
      <c r="E18" s="1116">
        <v>57369.872996876664</v>
      </c>
      <c r="F18" s="1116">
        <v>-3122.835218568798</v>
      </c>
      <c r="G18" s="1116">
        <v>-5.576422949928948</v>
      </c>
      <c r="H18" s="1116">
        <v>4598.784444264158</v>
      </c>
      <c r="I18" s="1118">
        <v>8.714590830695473</v>
      </c>
      <c r="J18" s="56"/>
    </row>
    <row r="19" spans="1:10" ht="12.75">
      <c r="A19" s="147" t="s">
        <v>1113</v>
      </c>
      <c r="B19" s="1116">
        <v>15106.197863031895</v>
      </c>
      <c r="C19" s="1116">
        <v>20114.631358652492</v>
      </c>
      <c r="D19" s="1116">
        <v>20202.151542509895</v>
      </c>
      <c r="E19" s="1116">
        <v>21697.666327724542</v>
      </c>
      <c r="F19" s="1116">
        <v>5008.433495620597</v>
      </c>
      <c r="G19" s="1116">
        <v>33.15482519845253</v>
      </c>
      <c r="H19" s="1116">
        <v>1495.5147852146474</v>
      </c>
      <c r="I19" s="1118">
        <v>7.402750058912024</v>
      </c>
      <c r="J19" s="56"/>
    </row>
    <row r="20" spans="1:10" ht="12.75">
      <c r="A20" s="147" t="s">
        <v>1114</v>
      </c>
      <c r="B20" s="1116">
        <v>81524.14746906002</v>
      </c>
      <c r="C20" s="1116">
        <v>99988.51959345916</v>
      </c>
      <c r="D20" s="1116">
        <v>105371.15994176298</v>
      </c>
      <c r="E20" s="1116">
        <v>135449.5506167752</v>
      </c>
      <c r="F20" s="1116">
        <v>18464.372124399146</v>
      </c>
      <c r="G20" s="1116">
        <v>22.64896070382917</v>
      </c>
      <c r="H20" s="1116">
        <v>30078.390675012226</v>
      </c>
      <c r="I20" s="1118">
        <v>28.545183228158532</v>
      </c>
      <c r="J20" s="56"/>
    </row>
    <row r="21" spans="1:10" ht="12.75">
      <c r="A21" s="147" t="s">
        <v>1115</v>
      </c>
      <c r="B21" s="1116">
        <v>7145.059496209001</v>
      </c>
      <c r="C21" s="1116">
        <v>8176.874559064773</v>
      </c>
      <c r="D21" s="1116">
        <v>9370.159705709004</v>
      </c>
      <c r="E21" s="1116">
        <v>11887.851270432115</v>
      </c>
      <c r="F21" s="1116">
        <v>1031.8150628557723</v>
      </c>
      <c r="G21" s="1116">
        <v>14.440958306970417</v>
      </c>
      <c r="H21" s="1116">
        <v>2517.691564723111</v>
      </c>
      <c r="I21" s="1118">
        <v>26.869249231570137</v>
      </c>
      <c r="J21" s="56"/>
    </row>
    <row r="22" spans="1:10" ht="12.75">
      <c r="A22" s="147" t="s">
        <v>1116</v>
      </c>
      <c r="B22" s="1116">
        <v>2364.8419921600007</v>
      </c>
      <c r="C22" s="1116">
        <v>3112.71037097</v>
      </c>
      <c r="D22" s="1116">
        <v>3396.9698277199996</v>
      </c>
      <c r="E22" s="1116">
        <v>4447.15501627308</v>
      </c>
      <c r="F22" s="1116">
        <v>747.8683788099993</v>
      </c>
      <c r="G22" s="1116">
        <v>31.624454457818167</v>
      </c>
      <c r="H22" s="1116">
        <v>1050.1851885530805</v>
      </c>
      <c r="I22" s="1118">
        <v>30.915352264342914</v>
      </c>
      <c r="J22" s="56"/>
    </row>
    <row r="23" spans="1:10" ht="12.75">
      <c r="A23" s="147" t="s">
        <v>1117</v>
      </c>
      <c r="B23" s="1116">
        <v>89.762</v>
      </c>
      <c r="C23" s="1116">
        <v>131.24135903</v>
      </c>
      <c r="D23" s="1116">
        <v>146.48635903</v>
      </c>
      <c r="E23" s="1116">
        <v>140.4675052228192</v>
      </c>
      <c r="F23" s="1116">
        <v>41.47935903000001</v>
      </c>
      <c r="G23" s="1116">
        <v>46.21037747599208</v>
      </c>
      <c r="H23" s="1116">
        <v>-6.01885380718079</v>
      </c>
      <c r="I23" s="1118">
        <v>-4.10881521462906</v>
      </c>
      <c r="J23" s="56"/>
    </row>
    <row r="24" spans="1:10" ht="12.75">
      <c r="A24" s="147" t="s">
        <v>1118</v>
      </c>
      <c r="B24" s="1116">
        <v>4690.455504049001</v>
      </c>
      <c r="C24" s="1116">
        <v>4932.9228290647725</v>
      </c>
      <c r="D24" s="1116">
        <v>5826.703518959001</v>
      </c>
      <c r="E24" s="1116">
        <v>7300.228748936215</v>
      </c>
      <c r="F24" s="1116">
        <v>242.46732501577117</v>
      </c>
      <c r="G24" s="1116">
        <v>5.169376935917269</v>
      </c>
      <c r="H24" s="1116">
        <v>1473.5252299772146</v>
      </c>
      <c r="I24" s="1118">
        <v>25.28917466252813</v>
      </c>
      <c r="J24" s="56"/>
    </row>
    <row r="25" spans="1:10" ht="12.75">
      <c r="A25" s="147" t="s">
        <v>1119</v>
      </c>
      <c r="B25" s="1116">
        <v>74379.08797285099</v>
      </c>
      <c r="C25" s="1116">
        <v>91811.6450343944</v>
      </c>
      <c r="D25" s="1116">
        <v>96001.000236054</v>
      </c>
      <c r="E25" s="1116">
        <v>123561.69934634311</v>
      </c>
      <c r="F25" s="1116">
        <v>17432.55706154341</v>
      </c>
      <c r="G25" s="1116">
        <v>23.43744395992923</v>
      </c>
      <c r="H25" s="1116">
        <v>27560.69911028912</v>
      </c>
      <c r="I25" s="1118">
        <v>28.70876245301709</v>
      </c>
      <c r="J25" s="56"/>
    </row>
    <row r="26" spans="1:10" ht="12.75">
      <c r="A26" s="147" t="s">
        <v>1120</v>
      </c>
      <c r="B26" s="1116">
        <v>15109.386876110997</v>
      </c>
      <c r="C26" s="1116">
        <v>17827.67902345201</v>
      </c>
      <c r="D26" s="1116">
        <v>18539.428882022</v>
      </c>
      <c r="E26" s="1116">
        <v>22249.645345448178</v>
      </c>
      <c r="F26" s="1116">
        <v>2718.2921473410115</v>
      </c>
      <c r="G26" s="1116">
        <v>17.990750846672825</v>
      </c>
      <c r="H26" s="1116">
        <v>3710.216463426179</v>
      </c>
      <c r="I26" s="1118">
        <v>20.012571514670764</v>
      </c>
      <c r="J26" s="56"/>
    </row>
    <row r="27" spans="1:10" ht="12.75">
      <c r="A27" s="147" t="s">
        <v>1121</v>
      </c>
      <c r="B27" s="1116">
        <v>3165.57456809</v>
      </c>
      <c r="C27" s="1116">
        <v>3608.9571736</v>
      </c>
      <c r="D27" s="1116">
        <v>3884.662701269999</v>
      </c>
      <c r="E27" s="1116">
        <v>3754.942967442459</v>
      </c>
      <c r="F27" s="1116">
        <v>443.38260550999985</v>
      </c>
      <c r="G27" s="1116">
        <v>14.006386391255408</v>
      </c>
      <c r="H27" s="1116">
        <v>-129.71973382754004</v>
      </c>
      <c r="I27" s="1118">
        <v>-3.3392792065352603</v>
      </c>
      <c r="J27" s="56"/>
    </row>
    <row r="28" spans="1:9" ht="12.75">
      <c r="A28" s="147" t="s">
        <v>1122</v>
      </c>
      <c r="B28" s="1116">
        <v>56104.12652865002</v>
      </c>
      <c r="C28" s="1116">
        <v>70375.00883734241</v>
      </c>
      <c r="D28" s="1116">
        <v>73576.90865276201</v>
      </c>
      <c r="E28" s="1116">
        <v>97557.11103345244</v>
      </c>
      <c r="F28" s="1116">
        <v>14270.882308692388</v>
      </c>
      <c r="G28" s="1116">
        <v>25.436421867123887</v>
      </c>
      <c r="H28" s="1116">
        <v>23980.202380690433</v>
      </c>
      <c r="I28" s="1118">
        <v>32.59202217079045</v>
      </c>
    </row>
    <row r="29" spans="1:9" ht="12.75">
      <c r="A29" s="147" t="s">
        <v>1123</v>
      </c>
      <c r="B29" s="1116">
        <v>3291.0073626600006</v>
      </c>
      <c r="C29" s="1116">
        <v>3914.87085858</v>
      </c>
      <c r="D29" s="1116">
        <v>4244.56395338</v>
      </c>
      <c r="E29" s="1116">
        <v>5627.9780463116385</v>
      </c>
      <c r="F29" s="1116">
        <v>623.8634959199994</v>
      </c>
      <c r="G29" s="1116">
        <v>18.95661197839902</v>
      </c>
      <c r="H29" s="1116">
        <v>1383.4140929316382</v>
      </c>
      <c r="I29" s="1118">
        <v>32.592608054120795</v>
      </c>
    </row>
    <row r="30" spans="1:9" ht="12.75">
      <c r="A30" s="147" t="s">
        <v>1124</v>
      </c>
      <c r="B30" s="1116">
        <v>2145.4123314099998</v>
      </c>
      <c r="C30" s="1116">
        <v>1925.0225868500002</v>
      </c>
      <c r="D30" s="1116">
        <v>2256.2036021500003</v>
      </c>
      <c r="E30" s="1116">
        <v>2594.8906663650037</v>
      </c>
      <c r="F30" s="1116">
        <v>-220.3897445599996</v>
      </c>
      <c r="G30" s="1116">
        <v>-10.272605472308248</v>
      </c>
      <c r="H30" s="1116">
        <v>338.6870642150034</v>
      </c>
      <c r="I30" s="1118">
        <v>15.01136971380858</v>
      </c>
    </row>
    <row r="31" spans="1:9" ht="12.75">
      <c r="A31" s="147" t="s">
        <v>1125</v>
      </c>
      <c r="B31" s="1116">
        <v>50667.70683458002</v>
      </c>
      <c r="C31" s="1116">
        <v>64535.115391912375</v>
      </c>
      <c r="D31" s="1116">
        <v>67076.141097232</v>
      </c>
      <c r="E31" s="1116">
        <v>89334.24232077578</v>
      </c>
      <c r="F31" s="1116">
        <v>13867.408557332354</v>
      </c>
      <c r="G31" s="1116">
        <v>27.369323428444638</v>
      </c>
      <c r="H31" s="1116">
        <v>22258.10122354378</v>
      </c>
      <c r="I31" s="1118">
        <v>33.18333592160431</v>
      </c>
    </row>
    <row r="32" spans="1:9" s="56" customFormat="1" ht="12.75">
      <c r="A32" s="146" t="s">
        <v>1126</v>
      </c>
      <c r="B32" s="1115">
        <v>6203.767240751</v>
      </c>
      <c r="C32" s="1115">
        <v>9824.420588928197</v>
      </c>
      <c r="D32" s="1115">
        <v>9828.094216265003</v>
      </c>
      <c r="E32" s="1115">
        <v>7674.139460091443</v>
      </c>
      <c r="F32" s="1115">
        <v>3620.6533481771967</v>
      </c>
      <c r="G32" s="1115">
        <v>58.36217265525418</v>
      </c>
      <c r="H32" s="1115">
        <v>-2153.95475617356</v>
      </c>
      <c r="I32" s="1119">
        <v>-21.916301459634695</v>
      </c>
    </row>
    <row r="33" spans="1:10" ht="12.75">
      <c r="A33" s="147" t="s">
        <v>1127</v>
      </c>
      <c r="B33" s="1116">
        <v>338.74181803</v>
      </c>
      <c r="C33" s="1116">
        <v>531.2551675990044</v>
      </c>
      <c r="D33" s="1116">
        <v>658.9224136390043</v>
      </c>
      <c r="E33" s="1116">
        <v>783.8350323664221</v>
      </c>
      <c r="F33" s="1116">
        <v>192.5133495690044</v>
      </c>
      <c r="G33" s="1116">
        <v>56.831881781999186</v>
      </c>
      <c r="H33" s="1116">
        <v>124.9126187274178</v>
      </c>
      <c r="I33" s="1118">
        <v>18.95710574444841</v>
      </c>
      <c r="J33" s="56"/>
    </row>
    <row r="34" spans="1:10" ht="12.75">
      <c r="A34" s="147" t="s">
        <v>1128</v>
      </c>
      <c r="B34" s="1116">
        <v>5865.025422721001</v>
      </c>
      <c r="C34" s="1116">
        <v>9293.165421329193</v>
      </c>
      <c r="D34" s="1116">
        <v>9169.171802625997</v>
      </c>
      <c r="E34" s="1116">
        <v>6890.304427725018</v>
      </c>
      <c r="F34" s="1116">
        <v>3428.1399986081924</v>
      </c>
      <c r="G34" s="1116">
        <v>58.450556502750025</v>
      </c>
      <c r="H34" s="1116">
        <v>-2278.8673749009786</v>
      </c>
      <c r="I34" s="1118">
        <v>-24.853579188562314</v>
      </c>
      <c r="J34" s="56"/>
    </row>
    <row r="35" spans="1:10" ht="12.75">
      <c r="A35" s="147" t="s">
        <v>1129</v>
      </c>
      <c r="B35" s="1116">
        <v>4365.160812443</v>
      </c>
      <c r="C35" s="1116">
        <v>8505.659238295797</v>
      </c>
      <c r="D35" s="1116">
        <v>8087.9601995409985</v>
      </c>
      <c r="E35" s="1116">
        <v>6454.106180718718</v>
      </c>
      <c r="F35" s="1116">
        <v>4140.498425852797</v>
      </c>
      <c r="G35" s="1116">
        <v>94.85328499353797</v>
      </c>
      <c r="H35" s="1116">
        <v>-1633.8540188222805</v>
      </c>
      <c r="I35" s="1118">
        <v>-20.201064032374983</v>
      </c>
      <c r="J35" s="56"/>
    </row>
    <row r="36" spans="1:10" ht="12.75">
      <c r="A36" s="147" t="s">
        <v>1130</v>
      </c>
      <c r="B36" s="1116">
        <v>1033.07699995</v>
      </c>
      <c r="C36" s="1116">
        <v>312.4890148984</v>
      </c>
      <c r="D36" s="1116">
        <v>293.45955275000006</v>
      </c>
      <c r="E36" s="1116">
        <v>318.54750101269997</v>
      </c>
      <c r="F36" s="1116">
        <v>-720.5879850516001</v>
      </c>
      <c r="G36" s="1116">
        <v>-69.75162404026764</v>
      </c>
      <c r="H36" s="1116">
        <v>25.08794826269991</v>
      </c>
      <c r="I36" s="1118">
        <v>8.549031042813755</v>
      </c>
      <c r="J36" s="56"/>
    </row>
    <row r="37" spans="1:10" ht="12.75">
      <c r="A37" s="147" t="s">
        <v>1131</v>
      </c>
      <c r="B37" s="1116">
        <v>174.91799999999998</v>
      </c>
      <c r="C37" s="1116">
        <v>188.735</v>
      </c>
      <c r="D37" s="1116">
        <v>191.76</v>
      </c>
      <c r="E37" s="1116">
        <v>46.2333347336</v>
      </c>
      <c r="F37" s="1116">
        <v>13.817000000000036</v>
      </c>
      <c r="G37" s="1116">
        <v>7.899129877999998</v>
      </c>
      <c r="H37" s="1116">
        <v>-145.5266652664</v>
      </c>
      <c r="I37" s="1118">
        <v>-75.89000066040884</v>
      </c>
      <c r="J37" s="56"/>
    </row>
    <row r="38" spans="1:10" ht="12.75">
      <c r="A38" s="147" t="s">
        <v>1132</v>
      </c>
      <c r="B38" s="1116">
        <v>291.86961032799996</v>
      </c>
      <c r="C38" s="1116">
        <v>286.28216813500006</v>
      </c>
      <c r="D38" s="1116">
        <v>595.9920503349999</v>
      </c>
      <c r="E38" s="1116">
        <v>71.41741126000001</v>
      </c>
      <c r="F38" s="1116">
        <v>-5.587442192999902</v>
      </c>
      <c r="G38" s="1116">
        <v>-1.914362439693805</v>
      </c>
      <c r="H38" s="1116">
        <v>-524.5746390749999</v>
      </c>
      <c r="I38" s="1118">
        <v>-88.01705304292949</v>
      </c>
      <c r="J38" s="56"/>
    </row>
    <row r="39" spans="1:9" s="56" customFormat="1" ht="12.75">
      <c r="A39" s="146" t="s">
        <v>1133</v>
      </c>
      <c r="B39" s="1120">
        <v>11148.98999763</v>
      </c>
      <c r="C39" s="1120">
        <v>15353.466637840005</v>
      </c>
      <c r="D39" s="1120">
        <v>16959.3057455</v>
      </c>
      <c r="E39" s="1120">
        <v>20089.80046786234</v>
      </c>
      <c r="F39" s="1120">
        <v>4204.476640210005</v>
      </c>
      <c r="G39" s="1120">
        <v>37.711726722364745</v>
      </c>
      <c r="H39" s="1120">
        <v>3130.4947223623385</v>
      </c>
      <c r="I39" s="1117">
        <v>18.45886128441895</v>
      </c>
    </row>
    <row r="40" spans="1:10" ht="12.75">
      <c r="A40" s="147" t="s">
        <v>1134</v>
      </c>
      <c r="B40" s="1116">
        <v>2716.5804566300008</v>
      </c>
      <c r="C40" s="1116">
        <v>2724.7968934299997</v>
      </c>
      <c r="D40" s="1116">
        <v>2422.90301433</v>
      </c>
      <c r="E40" s="1116">
        <v>2977.179559092964</v>
      </c>
      <c r="F40" s="1116">
        <v>8.216436799998974</v>
      </c>
      <c r="G40" s="1116">
        <v>0.30245512441739747</v>
      </c>
      <c r="H40" s="1116">
        <v>554.276544762964</v>
      </c>
      <c r="I40" s="1118">
        <v>22.876546914373165</v>
      </c>
      <c r="J40" s="56"/>
    </row>
    <row r="41" spans="1:10" ht="12.75">
      <c r="A41" s="147" t="s">
        <v>1135</v>
      </c>
      <c r="B41" s="1116">
        <v>5014.325893809999</v>
      </c>
      <c r="C41" s="1116">
        <v>7373.658390899998</v>
      </c>
      <c r="D41" s="1116">
        <v>9245.312872189998</v>
      </c>
      <c r="E41" s="1116">
        <v>11477.140413279505</v>
      </c>
      <c r="F41" s="1116">
        <v>2359.3324970899994</v>
      </c>
      <c r="G41" s="1116">
        <v>47.051838014806904</v>
      </c>
      <c r="H41" s="1116">
        <v>2231.8275410895076</v>
      </c>
      <c r="I41" s="1118">
        <v>24.14009749527103</v>
      </c>
      <c r="J41" s="56"/>
    </row>
    <row r="42" spans="1:10" ht="12.75">
      <c r="A42" s="147" t="s">
        <v>1136</v>
      </c>
      <c r="B42" s="1116">
        <v>1806.8143829300009</v>
      </c>
      <c r="C42" s="1116">
        <v>1901.9996573900003</v>
      </c>
      <c r="D42" s="1116">
        <v>1136.1252200499998</v>
      </c>
      <c r="E42" s="1116">
        <v>1320.8160843509113</v>
      </c>
      <c r="F42" s="1116">
        <v>95.18527445999939</v>
      </c>
      <c r="G42" s="1116">
        <v>5.268126895560972</v>
      </c>
      <c r="H42" s="1116">
        <v>184.69086430091147</v>
      </c>
      <c r="I42" s="1118">
        <v>16.256206713973253</v>
      </c>
      <c r="J42" s="56"/>
    </row>
    <row r="43" spans="1:10" ht="12.75">
      <c r="A43" s="147" t="s">
        <v>1137</v>
      </c>
      <c r="B43" s="1116">
        <v>269.46817531</v>
      </c>
      <c r="C43" s="1116">
        <v>486.42651196999986</v>
      </c>
      <c r="D43" s="1116">
        <v>1242.35851288</v>
      </c>
      <c r="E43" s="1116">
        <v>1440.0247788199997</v>
      </c>
      <c r="F43" s="1116">
        <v>216.95833665999987</v>
      </c>
      <c r="G43" s="1116">
        <v>80.51352869792804</v>
      </c>
      <c r="H43" s="1116">
        <v>197.66626593999968</v>
      </c>
      <c r="I43" s="1118">
        <v>15.910565580765843</v>
      </c>
      <c r="J43" s="56"/>
    </row>
    <row r="44" spans="1:10" ht="12.75">
      <c r="A44" s="147" t="s">
        <v>1138</v>
      </c>
      <c r="B44" s="1116">
        <v>1341.79616876</v>
      </c>
      <c r="C44" s="1116">
        <v>2866.61255888</v>
      </c>
      <c r="D44" s="1116">
        <v>2912.567198580001</v>
      </c>
      <c r="E44" s="1116">
        <v>2874.6218201200004</v>
      </c>
      <c r="F44" s="1116">
        <v>1524.81639012</v>
      </c>
      <c r="G44" s="1116">
        <v>113.63994216268595</v>
      </c>
      <c r="H44" s="1116">
        <v>-37.945378460000484</v>
      </c>
      <c r="I44" s="1118">
        <v>-1.3028155531827885</v>
      </c>
      <c r="J44" s="56"/>
    </row>
    <row r="45" spans="1:9" s="56" customFormat="1" ht="12.75">
      <c r="A45" s="146" t="s">
        <v>1139</v>
      </c>
      <c r="B45" s="1115">
        <v>387.6600842357</v>
      </c>
      <c r="C45" s="1115">
        <v>428.11075603860036</v>
      </c>
      <c r="D45" s="1115">
        <v>395.267725842</v>
      </c>
      <c r="E45" s="1115">
        <v>400.91724166799986</v>
      </c>
      <c r="F45" s="1115">
        <v>40.45067180290033</v>
      </c>
      <c r="G45" s="1115">
        <v>10.434572309050534</v>
      </c>
      <c r="H45" s="1115">
        <v>5.649515825999856</v>
      </c>
      <c r="I45" s="1119">
        <v>1.4292884181133807</v>
      </c>
    </row>
    <row r="46" spans="1:9" s="56" customFormat="1" ht="12.75">
      <c r="A46" s="146" t="s">
        <v>1140</v>
      </c>
      <c r="B46" s="1115">
        <v>0</v>
      </c>
      <c r="C46" s="1115">
        <v>0</v>
      </c>
      <c r="D46" s="1115">
        <v>0</v>
      </c>
      <c r="E46" s="1115">
        <v>0</v>
      </c>
      <c r="F46" s="1115">
        <v>0</v>
      </c>
      <c r="G46" s="1555"/>
      <c r="H46" s="1555">
        <v>0</v>
      </c>
      <c r="I46" s="1556"/>
    </row>
    <row r="47" spans="1:9" s="56" customFormat="1" ht="12.75">
      <c r="A47" s="146" t="s">
        <v>1141</v>
      </c>
      <c r="B47" s="1115">
        <v>35904.542745847895</v>
      </c>
      <c r="C47" s="1115">
        <v>43325.181696932996</v>
      </c>
      <c r="D47" s="1115">
        <v>40398.35277084201</v>
      </c>
      <c r="E47" s="1115">
        <v>48481.774435786516</v>
      </c>
      <c r="F47" s="1115">
        <v>7420.6389510851</v>
      </c>
      <c r="G47" s="1115">
        <v>20.667688218765143</v>
      </c>
      <c r="H47" s="1115">
        <v>8083.421664944508</v>
      </c>
      <c r="I47" s="1119">
        <v>20.009285306253414</v>
      </c>
    </row>
    <row r="48" spans="1:10" ht="13.5" thickBot="1">
      <c r="A48" s="627" t="s">
        <v>600</v>
      </c>
      <c r="B48" s="1121">
        <v>702232.1672719532</v>
      </c>
      <c r="C48" s="1121">
        <v>764197.784319943</v>
      </c>
      <c r="D48" s="1121">
        <v>790466.8025475834</v>
      </c>
      <c r="E48" s="1121">
        <v>924774.4122856373</v>
      </c>
      <c r="F48" s="1121">
        <v>61965.61704798977</v>
      </c>
      <c r="G48" s="1121">
        <v>8.824092648548861</v>
      </c>
      <c r="H48" s="1121">
        <v>134307.60973805396</v>
      </c>
      <c r="I48" s="1122">
        <v>16.990923503073883</v>
      </c>
      <c r="J48" s="56"/>
    </row>
    <row r="49" spans="1:8" ht="13.5" thickTop="1">
      <c r="A49" s="433" t="s">
        <v>467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6.421875" style="38" bestFit="1" customWidth="1"/>
    <col min="3" max="3" width="7.421875" style="628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62" t="s">
        <v>534</v>
      </c>
      <c r="B1" s="1762"/>
      <c r="C1" s="1762"/>
      <c r="D1" s="1762"/>
      <c r="E1" s="1762"/>
      <c r="F1" s="1762"/>
      <c r="G1" s="1762"/>
      <c r="H1" s="1762"/>
      <c r="I1" s="1762"/>
    </row>
    <row r="2" spans="1:10" ht="15.75" customHeight="1">
      <c r="A2" s="1763" t="s">
        <v>1142</v>
      </c>
      <c r="B2" s="1763"/>
      <c r="C2" s="1763"/>
      <c r="D2" s="1763"/>
      <c r="E2" s="1763"/>
      <c r="F2" s="1763"/>
      <c r="G2" s="1763"/>
      <c r="H2" s="1763"/>
      <c r="I2" s="1763"/>
      <c r="J2" s="620"/>
    </row>
    <row r="3" spans="8:9" ht="13.5" thickBot="1">
      <c r="H3" s="1749" t="s">
        <v>227</v>
      </c>
      <c r="I3" s="1749"/>
    </row>
    <row r="4" spans="1:9" s="486" customFormat="1" ht="13.5" thickTop="1">
      <c r="A4" s="629"/>
      <c r="B4" s="630">
        <v>2011</v>
      </c>
      <c r="C4" s="630">
        <v>2012</v>
      </c>
      <c r="D4" s="630">
        <v>2012</v>
      </c>
      <c r="E4" s="630">
        <v>2013</v>
      </c>
      <c r="F4" s="1751" t="s">
        <v>1510</v>
      </c>
      <c r="G4" s="1751"/>
      <c r="H4" s="1751"/>
      <c r="I4" s="1764"/>
    </row>
    <row r="5" spans="1:9" s="486" customFormat="1" ht="14.25" customHeight="1">
      <c r="A5" s="611" t="s">
        <v>346</v>
      </c>
      <c r="B5" s="631" t="s">
        <v>723</v>
      </c>
      <c r="C5" s="631" t="s">
        <v>594</v>
      </c>
      <c r="D5" s="631" t="s">
        <v>449</v>
      </c>
      <c r="E5" s="631" t="s">
        <v>1515</v>
      </c>
      <c r="F5" s="1760" t="s">
        <v>466</v>
      </c>
      <c r="G5" s="1760"/>
      <c r="H5" s="1760" t="s">
        <v>313</v>
      </c>
      <c r="I5" s="1761"/>
    </row>
    <row r="6" spans="1:9" s="486" customFormat="1" ht="12.75">
      <c r="A6" s="632"/>
      <c r="B6" s="631"/>
      <c r="C6" s="631"/>
      <c r="D6" s="631"/>
      <c r="E6" s="631"/>
      <c r="F6" s="633" t="s">
        <v>432</v>
      </c>
      <c r="G6" s="633" t="s">
        <v>421</v>
      </c>
      <c r="H6" s="633" t="s">
        <v>432</v>
      </c>
      <c r="I6" s="634" t="s">
        <v>421</v>
      </c>
    </row>
    <row r="7" spans="1:9" s="486" customFormat="1" ht="12.75">
      <c r="A7" s="152" t="s">
        <v>1143</v>
      </c>
      <c r="B7" s="1123">
        <v>6223.048000000001</v>
      </c>
      <c r="C7" s="1123">
        <v>8010.73</v>
      </c>
      <c r="D7" s="1123">
        <v>9762.77960805</v>
      </c>
      <c r="E7" s="1123">
        <v>11025.891954960323</v>
      </c>
      <c r="F7" s="1123">
        <v>1787.6819999999989</v>
      </c>
      <c r="G7" s="1123">
        <v>28.726791115864746</v>
      </c>
      <c r="H7" s="1123">
        <v>1263.112346910324</v>
      </c>
      <c r="I7" s="1128">
        <v>12.938040165003951</v>
      </c>
    </row>
    <row r="8" spans="1:9" s="486" customFormat="1" ht="12.75">
      <c r="A8" s="153" t="s">
        <v>1144</v>
      </c>
      <c r="B8" s="1124">
        <v>6191.948</v>
      </c>
      <c r="C8" s="1124">
        <v>7923.89</v>
      </c>
      <c r="D8" s="1124">
        <v>9610.519608049999</v>
      </c>
      <c r="E8" s="1124">
        <v>10774.501954960324</v>
      </c>
      <c r="F8" s="1124">
        <v>1731.941999999999</v>
      </c>
      <c r="G8" s="1124">
        <v>27.97087443240801</v>
      </c>
      <c r="H8" s="1124">
        <v>1163.9823469103248</v>
      </c>
      <c r="I8" s="1125">
        <v>12.111544374097583</v>
      </c>
    </row>
    <row r="9" spans="1:12" ht="12.75">
      <c r="A9" s="153" t="s">
        <v>1145</v>
      </c>
      <c r="B9" s="1124">
        <v>728.8219999999999</v>
      </c>
      <c r="C9" s="1124">
        <v>537.83</v>
      </c>
      <c r="D9" s="1124">
        <v>546.0958727499999</v>
      </c>
      <c r="E9" s="1124">
        <v>578.9036112</v>
      </c>
      <c r="F9" s="1124">
        <v>-190.99199999999985</v>
      </c>
      <c r="G9" s="1124">
        <v>-26.205575572636373</v>
      </c>
      <c r="H9" s="1124">
        <v>32.8077384500001</v>
      </c>
      <c r="I9" s="1125">
        <v>6.007688409141179</v>
      </c>
      <c r="K9" s="486"/>
      <c r="L9" s="486"/>
    </row>
    <row r="10" spans="1:12" ht="12.75">
      <c r="A10" s="153" t="s">
        <v>1146</v>
      </c>
      <c r="B10" s="1124">
        <v>2803.844</v>
      </c>
      <c r="C10" s="1124">
        <v>3868.2</v>
      </c>
      <c r="D10" s="1124">
        <v>4327</v>
      </c>
      <c r="E10" s="1124">
        <v>6400.01945442</v>
      </c>
      <c r="F10" s="1124">
        <v>1064.3559999999998</v>
      </c>
      <c r="G10" s="1124">
        <v>37.960599805124666</v>
      </c>
      <c r="H10" s="1124">
        <v>2073.0194544200003</v>
      </c>
      <c r="I10" s="1125">
        <v>47.908931232262546</v>
      </c>
      <c r="K10" s="486"/>
      <c r="L10" s="486"/>
    </row>
    <row r="11" spans="1:12" ht="12.75">
      <c r="A11" s="153" t="s">
        <v>1147</v>
      </c>
      <c r="B11" s="1124">
        <v>630.99</v>
      </c>
      <c r="C11" s="1124">
        <v>462.65</v>
      </c>
      <c r="D11" s="1124">
        <v>527.9237353</v>
      </c>
      <c r="E11" s="1124">
        <v>601.43855477</v>
      </c>
      <c r="F11" s="1124">
        <v>-168.34</v>
      </c>
      <c r="G11" s="1124">
        <v>-26.67871123155676</v>
      </c>
      <c r="H11" s="1124">
        <v>73.51481947000002</v>
      </c>
      <c r="I11" s="1125">
        <v>13.92527263965963</v>
      </c>
      <c r="K11" s="486"/>
      <c r="L11" s="486"/>
    </row>
    <row r="12" spans="1:12" ht="12.75">
      <c r="A12" s="153" t="s">
        <v>1148</v>
      </c>
      <c r="B12" s="1124">
        <v>2028.292</v>
      </c>
      <c r="C12" s="1124">
        <v>3055.21</v>
      </c>
      <c r="D12" s="1124">
        <v>4209.5</v>
      </c>
      <c r="E12" s="1124">
        <v>3194.1403345703225</v>
      </c>
      <c r="F12" s="1124">
        <v>1026.9180000000001</v>
      </c>
      <c r="G12" s="1124">
        <v>50.6296923717098</v>
      </c>
      <c r="H12" s="1124">
        <v>-1015.3596654296775</v>
      </c>
      <c r="I12" s="1125">
        <v>-24.120671467625073</v>
      </c>
      <c r="K12" s="486"/>
      <c r="L12" s="486"/>
    </row>
    <row r="13" spans="1:12" ht="12.75">
      <c r="A13" s="153" t="s">
        <v>1149</v>
      </c>
      <c r="B13" s="1124">
        <v>550</v>
      </c>
      <c r="C13" s="1124">
        <v>1410.52</v>
      </c>
      <c r="D13" s="1124">
        <v>2532.848940311</v>
      </c>
      <c r="E13" s="1124">
        <v>1647.8257465203224</v>
      </c>
      <c r="F13" s="1124">
        <v>860.52</v>
      </c>
      <c r="G13" s="1124">
        <v>156.4581818181818</v>
      </c>
      <c r="H13" s="1124">
        <v>-885.0231937906779</v>
      </c>
      <c r="I13" s="1125">
        <v>-34.941807215791115</v>
      </c>
      <c r="K13" s="486"/>
      <c r="L13" s="486"/>
    </row>
    <row r="14" spans="1:12" ht="12.75">
      <c r="A14" s="153" t="s">
        <v>1150</v>
      </c>
      <c r="B14" s="1124">
        <v>1478.292</v>
      </c>
      <c r="C14" s="1124">
        <v>1644.69</v>
      </c>
      <c r="D14" s="1124">
        <v>1676.6510596889998</v>
      </c>
      <c r="E14" s="1124">
        <v>1546.31458805</v>
      </c>
      <c r="F14" s="1124">
        <v>166.39800000000014</v>
      </c>
      <c r="G14" s="1124">
        <v>11.256098253930897</v>
      </c>
      <c r="H14" s="1124">
        <v>-130.33647163899968</v>
      </c>
      <c r="I14" s="1125">
        <v>-7.773619375708124</v>
      </c>
      <c r="K14" s="486"/>
      <c r="L14" s="486"/>
    </row>
    <row r="15" spans="1:9" s="486" customFormat="1" ht="12.75">
      <c r="A15" s="153" t="s">
        <v>1151</v>
      </c>
      <c r="B15" s="1124">
        <v>31.1</v>
      </c>
      <c r="C15" s="1124">
        <v>86.84</v>
      </c>
      <c r="D15" s="1124">
        <v>152.26</v>
      </c>
      <c r="E15" s="1124">
        <v>251.39</v>
      </c>
      <c r="F15" s="1124">
        <v>55.74</v>
      </c>
      <c r="G15" s="1124">
        <v>179.22829581993568</v>
      </c>
      <c r="H15" s="1124">
        <v>99.13</v>
      </c>
      <c r="I15" s="1125">
        <v>65.10574018126889</v>
      </c>
    </row>
    <row r="16" spans="1:12" ht="12.75">
      <c r="A16" s="152" t="s">
        <v>1152</v>
      </c>
      <c r="B16" s="1123">
        <v>2112.348</v>
      </c>
      <c r="C16" s="1123">
        <v>1096.93</v>
      </c>
      <c r="D16" s="1123">
        <v>1162.0420000000001</v>
      </c>
      <c r="E16" s="1123">
        <v>1049.38450155</v>
      </c>
      <c r="F16" s="1123">
        <v>-1015.4179999999999</v>
      </c>
      <c r="G16" s="1123">
        <v>-48.07058306680528</v>
      </c>
      <c r="H16" s="1123">
        <v>-112.65749845000005</v>
      </c>
      <c r="I16" s="1128">
        <v>-9.694787146247728</v>
      </c>
      <c r="K16" s="486"/>
      <c r="L16" s="486"/>
    </row>
    <row r="17" spans="1:12" ht="12.75">
      <c r="A17" s="153" t="s">
        <v>1144</v>
      </c>
      <c r="B17" s="1124">
        <v>2100.898</v>
      </c>
      <c r="C17" s="1124">
        <v>1093.92</v>
      </c>
      <c r="D17" s="1124">
        <v>1156.0420000000001</v>
      </c>
      <c r="E17" s="1124">
        <v>1044.5545015500002</v>
      </c>
      <c r="F17" s="1124">
        <v>-1006.9780000000001</v>
      </c>
      <c r="G17" s="1124">
        <v>-47.930837194380686</v>
      </c>
      <c r="H17" s="1124">
        <v>-111.48749844999998</v>
      </c>
      <c r="I17" s="1125">
        <v>-9.643896886964312</v>
      </c>
      <c r="K17" s="486"/>
      <c r="L17" s="486"/>
    </row>
    <row r="18" spans="1:12" ht="12.75">
      <c r="A18" s="153" t="s">
        <v>1151</v>
      </c>
      <c r="B18" s="1124">
        <v>11.45</v>
      </c>
      <c r="C18" s="1124">
        <v>3.01</v>
      </c>
      <c r="D18" s="1124">
        <v>6</v>
      </c>
      <c r="E18" s="1124">
        <v>4.83</v>
      </c>
      <c r="F18" s="1124">
        <v>-8.44</v>
      </c>
      <c r="G18" s="1124">
        <v>-73.7117903930131</v>
      </c>
      <c r="H18" s="1124">
        <v>-1.17</v>
      </c>
      <c r="I18" s="1125">
        <v>-19.5</v>
      </c>
      <c r="K18" s="486"/>
      <c r="L18" s="486"/>
    </row>
    <row r="19" spans="1:12" ht="12.75">
      <c r="A19" s="152" t="s">
        <v>1153</v>
      </c>
      <c r="B19" s="1123">
        <v>8335.396</v>
      </c>
      <c r="C19" s="1123">
        <v>9107.66</v>
      </c>
      <c r="D19" s="1123">
        <v>10924.821608049999</v>
      </c>
      <c r="E19" s="1123">
        <v>12075.276456510324</v>
      </c>
      <c r="F19" s="1123">
        <v>772.2639999999992</v>
      </c>
      <c r="G19" s="1123">
        <v>9.26487475819984</v>
      </c>
      <c r="H19" s="1123">
        <v>1150.4548484603256</v>
      </c>
      <c r="I19" s="1128">
        <v>10.530651114821026</v>
      </c>
      <c r="K19" s="486"/>
      <c r="L19" s="486"/>
    </row>
    <row r="20" spans="1:12" ht="12.75">
      <c r="A20" s="153" t="s">
        <v>1144</v>
      </c>
      <c r="B20" s="1124">
        <v>8292.846000000001</v>
      </c>
      <c r="C20" s="1124">
        <v>9017.81</v>
      </c>
      <c r="D20" s="1124">
        <v>10766.561608049999</v>
      </c>
      <c r="E20" s="1124">
        <v>11819.056456510323</v>
      </c>
      <c r="F20" s="1124">
        <v>724.9639999999981</v>
      </c>
      <c r="G20" s="1124">
        <v>8.74204103151075</v>
      </c>
      <c r="H20" s="1124">
        <v>1052.4948484603246</v>
      </c>
      <c r="I20" s="1125">
        <v>9.775589336463646</v>
      </c>
      <c r="K20" s="486"/>
      <c r="L20" s="486"/>
    </row>
    <row r="21" spans="1:10" s="486" customFormat="1" ht="13.5" thickBot="1">
      <c r="A21" s="154" t="s">
        <v>1151</v>
      </c>
      <c r="B21" s="1126">
        <v>42.55</v>
      </c>
      <c r="C21" s="1126">
        <v>89.85</v>
      </c>
      <c r="D21" s="1126">
        <v>158.26</v>
      </c>
      <c r="E21" s="1126">
        <v>256.22</v>
      </c>
      <c r="F21" s="1126">
        <v>47.3</v>
      </c>
      <c r="G21" s="1126">
        <v>111.16333725029381</v>
      </c>
      <c r="H21" s="1126">
        <v>97.96</v>
      </c>
      <c r="I21" s="1127">
        <v>61.89814229748514</v>
      </c>
      <c r="J21" s="38"/>
    </row>
    <row r="22" spans="1:11" ht="13.5" thickTop="1">
      <c r="A22" s="433" t="s">
        <v>467</v>
      </c>
      <c r="D22" s="628"/>
      <c r="K22" s="486"/>
    </row>
    <row r="23" spans="3:5" ht="12.75">
      <c r="C23" s="38"/>
      <c r="D23" s="628"/>
      <c r="E23" s="628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B1" sqref="B1:N1"/>
    </sheetView>
  </sheetViews>
  <sheetFormatPr defaultColWidth="9.140625" defaultRowHeight="12.75"/>
  <cols>
    <col min="1" max="1" width="9.140625" style="635" customWidth="1"/>
    <col min="2" max="2" width="10.00390625" style="635" customWidth="1"/>
    <col min="3" max="3" width="9.00390625" style="635" customWidth="1"/>
    <col min="4" max="4" width="10.57421875" style="635" customWidth="1"/>
    <col min="5" max="5" width="9.28125" style="635" customWidth="1"/>
    <col min="6" max="6" width="9.7109375" style="635" customWidth="1"/>
    <col min="7" max="8" width="10.28125" style="635" customWidth="1"/>
    <col min="9" max="9" width="10.7109375" style="635" customWidth="1"/>
    <col min="10" max="10" width="9.28125" style="635" customWidth="1"/>
    <col min="11" max="12" width="9.140625" style="635" customWidth="1"/>
    <col min="13" max="13" width="9.8515625" style="635" customWidth="1"/>
    <col min="14" max="14" width="10.00390625" style="635" customWidth="1"/>
    <col min="15" max="16384" width="9.140625" style="635" customWidth="1"/>
  </cols>
  <sheetData>
    <row r="1" spans="2:14" ht="12.75">
      <c r="B1" s="1769" t="s">
        <v>565</v>
      </c>
      <c r="C1" s="1769"/>
      <c r="D1" s="1769"/>
      <c r="E1" s="1769"/>
      <c r="F1" s="1769"/>
      <c r="G1" s="1769"/>
      <c r="H1" s="1769"/>
      <c r="I1" s="1769"/>
      <c r="J1" s="1769"/>
      <c r="K1" s="1769"/>
      <c r="L1" s="1769"/>
      <c r="M1" s="1769"/>
      <c r="N1" s="1769"/>
    </row>
    <row r="2" spans="2:14" ht="15.75" customHeight="1">
      <c r="B2" s="1770" t="s">
        <v>1154</v>
      </c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</row>
    <row r="3" spans="2:14" ht="13.5" thickBot="1">
      <c r="B3" s="9"/>
      <c r="D3" s="9"/>
      <c r="N3" s="809" t="s">
        <v>227</v>
      </c>
    </row>
    <row r="4" spans="2:14" ht="18.75" customHeight="1" thickTop="1">
      <c r="B4" s="636"/>
      <c r="C4" s="1771" t="s">
        <v>941</v>
      </c>
      <c r="D4" s="1771"/>
      <c r="E4" s="1771"/>
      <c r="F4" s="1771"/>
      <c r="G4" s="1771"/>
      <c r="H4" s="1772"/>
      <c r="I4" s="1771" t="s">
        <v>942</v>
      </c>
      <c r="J4" s="1771"/>
      <c r="K4" s="1771"/>
      <c r="L4" s="1771"/>
      <c r="M4" s="1771"/>
      <c r="N4" s="1772"/>
    </row>
    <row r="5" spans="2:14" ht="17.25" customHeight="1">
      <c r="B5" s="1773" t="s">
        <v>717</v>
      </c>
      <c r="C5" s="1775" t="s">
        <v>752</v>
      </c>
      <c r="D5" s="1776"/>
      <c r="E5" s="1777" t="s">
        <v>466</v>
      </c>
      <c r="F5" s="1776"/>
      <c r="G5" s="1777" t="s">
        <v>313</v>
      </c>
      <c r="H5" s="1778"/>
      <c r="I5" s="1775" t="s">
        <v>752</v>
      </c>
      <c r="J5" s="1776"/>
      <c r="K5" s="1765" t="s">
        <v>466</v>
      </c>
      <c r="L5" s="1766"/>
      <c r="M5" s="1767" t="s">
        <v>313</v>
      </c>
      <c r="N5" s="1768"/>
    </row>
    <row r="6" spans="2:14" ht="38.25">
      <c r="B6" s="1774"/>
      <c r="C6" s="310" t="s">
        <v>432</v>
      </c>
      <c r="D6" s="638" t="s">
        <v>1155</v>
      </c>
      <c r="E6" s="94" t="s">
        <v>432</v>
      </c>
      <c r="F6" s="638" t="s">
        <v>1155</v>
      </c>
      <c r="G6" s="637" t="s">
        <v>432</v>
      </c>
      <c r="H6" s="639" t="s">
        <v>1155</v>
      </c>
      <c r="I6" s="310" t="s">
        <v>432</v>
      </c>
      <c r="J6" s="638" t="s">
        <v>1155</v>
      </c>
      <c r="K6" s="94" t="s">
        <v>432</v>
      </c>
      <c r="L6" s="638" t="s">
        <v>1155</v>
      </c>
      <c r="M6" s="536" t="s">
        <v>432</v>
      </c>
      <c r="N6" s="640" t="s">
        <v>1155</v>
      </c>
    </row>
    <row r="7" spans="2:14" ht="15.75" customHeight="1">
      <c r="B7" s="641" t="s">
        <v>866</v>
      </c>
      <c r="C7" s="1143">
        <v>0</v>
      </c>
      <c r="D7" s="1129">
        <v>0</v>
      </c>
      <c r="E7" s="1133">
        <v>0</v>
      </c>
      <c r="F7" s="1130">
        <v>0</v>
      </c>
      <c r="G7" s="1137">
        <v>0</v>
      </c>
      <c r="H7" s="1139">
        <v>0</v>
      </c>
      <c r="I7" s="1143">
        <v>0</v>
      </c>
      <c r="J7" s="1129">
        <v>0</v>
      </c>
      <c r="K7" s="1133">
        <v>0</v>
      </c>
      <c r="L7" s="1130">
        <v>0</v>
      </c>
      <c r="M7" s="1137">
        <v>0</v>
      </c>
      <c r="N7" s="1139">
        <v>0</v>
      </c>
    </row>
    <row r="8" spans="2:14" ht="15.75" customHeight="1">
      <c r="B8" s="641" t="s">
        <v>867</v>
      </c>
      <c r="C8" s="1130">
        <v>0</v>
      </c>
      <c r="D8" s="1129">
        <v>0</v>
      </c>
      <c r="E8" s="1133">
        <v>0</v>
      </c>
      <c r="F8" s="1130">
        <v>0</v>
      </c>
      <c r="G8" s="1137">
        <v>3500</v>
      </c>
      <c r="H8" s="1139">
        <v>1.0092</v>
      </c>
      <c r="I8" s="1130">
        <v>0</v>
      </c>
      <c r="J8" s="1129">
        <v>0</v>
      </c>
      <c r="K8" s="1133">
        <v>0</v>
      </c>
      <c r="L8" s="1130">
        <v>0</v>
      </c>
      <c r="M8" s="1137">
        <v>0</v>
      </c>
      <c r="N8" s="1139">
        <v>0</v>
      </c>
    </row>
    <row r="9" spans="2:14" ht="15.75" customHeight="1">
      <c r="B9" s="641" t="s">
        <v>868</v>
      </c>
      <c r="C9" s="1136">
        <v>2000</v>
      </c>
      <c r="D9" s="1129">
        <v>5.56</v>
      </c>
      <c r="E9" s="1133">
        <v>0</v>
      </c>
      <c r="F9" s="1130">
        <v>0</v>
      </c>
      <c r="G9" s="1137">
        <v>5000</v>
      </c>
      <c r="H9" s="1139">
        <v>0.9421</v>
      </c>
      <c r="I9" s="1130">
        <v>0</v>
      </c>
      <c r="J9" s="1129">
        <v>0</v>
      </c>
      <c r="K9" s="1133">
        <v>0</v>
      </c>
      <c r="L9" s="1130">
        <v>0</v>
      </c>
      <c r="M9" s="1137">
        <v>0</v>
      </c>
      <c r="N9" s="1139">
        <v>0</v>
      </c>
    </row>
    <row r="10" spans="2:14" ht="15.75" customHeight="1">
      <c r="B10" s="641" t="s">
        <v>869</v>
      </c>
      <c r="C10" s="1130">
        <v>0</v>
      </c>
      <c r="D10" s="1129">
        <v>0</v>
      </c>
      <c r="E10" s="1133">
        <v>0</v>
      </c>
      <c r="F10" s="1130">
        <v>0</v>
      </c>
      <c r="G10" s="1130">
        <v>0</v>
      </c>
      <c r="H10" s="1139">
        <v>0</v>
      </c>
      <c r="I10" s="1130">
        <v>0</v>
      </c>
      <c r="J10" s="1129">
        <v>0</v>
      </c>
      <c r="K10" s="1133">
        <v>0</v>
      </c>
      <c r="L10" s="1130">
        <v>0</v>
      </c>
      <c r="M10" s="1130">
        <v>0</v>
      </c>
      <c r="N10" s="1139">
        <v>0</v>
      </c>
    </row>
    <row r="11" spans="2:14" ht="15.75" customHeight="1">
      <c r="B11" s="641" t="s">
        <v>870</v>
      </c>
      <c r="C11" s="1130">
        <v>0</v>
      </c>
      <c r="D11" s="1129">
        <v>0</v>
      </c>
      <c r="E11" s="1134">
        <v>5400</v>
      </c>
      <c r="F11" s="1130">
        <v>3.5852</v>
      </c>
      <c r="G11" s="1131">
        <v>0</v>
      </c>
      <c r="H11" s="1139">
        <v>0</v>
      </c>
      <c r="I11" s="1130">
        <v>0</v>
      </c>
      <c r="J11" s="1129">
        <v>0</v>
      </c>
      <c r="K11" s="1133">
        <v>0</v>
      </c>
      <c r="L11" s="1130">
        <v>0</v>
      </c>
      <c r="M11" s="1131">
        <v>0</v>
      </c>
      <c r="N11" s="1139">
        <v>0</v>
      </c>
    </row>
    <row r="12" spans="2:14" ht="15.75" customHeight="1">
      <c r="B12" s="641" t="s">
        <v>871</v>
      </c>
      <c r="C12" s="1130">
        <v>0</v>
      </c>
      <c r="D12" s="1129">
        <v>0</v>
      </c>
      <c r="E12" s="1134">
        <v>3000</v>
      </c>
      <c r="F12" s="1130">
        <v>2.98</v>
      </c>
      <c r="G12" s="1131">
        <v>0</v>
      </c>
      <c r="H12" s="1139">
        <v>0</v>
      </c>
      <c r="I12" s="1130">
        <v>0</v>
      </c>
      <c r="J12" s="1129">
        <v>0</v>
      </c>
      <c r="K12" s="1133">
        <v>0</v>
      </c>
      <c r="L12" s="1130">
        <v>0</v>
      </c>
      <c r="M12" s="1131">
        <v>0</v>
      </c>
      <c r="N12" s="1139">
        <v>0</v>
      </c>
    </row>
    <row r="13" spans="2:14" ht="15.75" customHeight="1">
      <c r="B13" s="641" t="s">
        <v>872</v>
      </c>
      <c r="C13" s="1130">
        <v>0</v>
      </c>
      <c r="D13" s="1129">
        <v>0</v>
      </c>
      <c r="E13" s="1134">
        <v>0</v>
      </c>
      <c r="F13" s="1130">
        <v>0</v>
      </c>
      <c r="G13" s="1131">
        <v>0</v>
      </c>
      <c r="H13" s="1139">
        <v>0</v>
      </c>
      <c r="I13" s="1130">
        <v>0</v>
      </c>
      <c r="J13" s="1129">
        <v>0</v>
      </c>
      <c r="K13" s="1134">
        <v>0</v>
      </c>
      <c r="L13" s="1130">
        <v>0</v>
      </c>
      <c r="M13" s="1131">
        <v>0</v>
      </c>
      <c r="N13" s="1139">
        <v>0</v>
      </c>
    </row>
    <row r="14" spans="2:14" ht="15.75" customHeight="1">
      <c r="B14" s="641" t="s">
        <v>873</v>
      </c>
      <c r="C14" s="1130">
        <v>0</v>
      </c>
      <c r="D14" s="1129">
        <v>0</v>
      </c>
      <c r="E14" s="1134">
        <v>0</v>
      </c>
      <c r="F14" s="1130">
        <v>0</v>
      </c>
      <c r="G14" s="1131">
        <v>0</v>
      </c>
      <c r="H14" s="1139">
        <v>0</v>
      </c>
      <c r="I14" s="1130">
        <v>0</v>
      </c>
      <c r="J14" s="1129">
        <v>0</v>
      </c>
      <c r="K14" s="1134">
        <v>0</v>
      </c>
      <c r="L14" s="1130">
        <v>0</v>
      </c>
      <c r="M14" s="1640">
        <v>0</v>
      </c>
      <c r="N14" s="1139">
        <v>0</v>
      </c>
    </row>
    <row r="15" spans="2:14" ht="15.75" customHeight="1">
      <c r="B15" s="641" t="s">
        <v>874</v>
      </c>
      <c r="C15" s="1136">
        <v>0</v>
      </c>
      <c r="D15" s="1129">
        <v>0</v>
      </c>
      <c r="E15" s="1134">
        <v>0</v>
      </c>
      <c r="F15" s="1130">
        <v>0</v>
      </c>
      <c r="G15" s="1131">
        <v>0</v>
      </c>
      <c r="H15" s="1139">
        <v>0</v>
      </c>
      <c r="I15" s="1136">
        <v>0</v>
      </c>
      <c r="J15" s="1129">
        <v>0</v>
      </c>
      <c r="K15" s="1134">
        <v>0</v>
      </c>
      <c r="L15" s="1130">
        <v>0</v>
      </c>
      <c r="M15" s="1131">
        <v>0</v>
      </c>
      <c r="N15" s="1139">
        <v>0</v>
      </c>
    </row>
    <row r="16" spans="2:14" ht="15.75" customHeight="1">
      <c r="B16" s="641" t="s">
        <v>594</v>
      </c>
      <c r="C16" s="1136">
        <v>0</v>
      </c>
      <c r="D16" s="1129">
        <v>0</v>
      </c>
      <c r="E16" s="1133">
        <v>0</v>
      </c>
      <c r="F16" s="1130">
        <v>0</v>
      </c>
      <c r="G16" s="1137">
        <v>0</v>
      </c>
      <c r="H16" s="1139">
        <v>0</v>
      </c>
      <c r="I16" s="1136">
        <v>0</v>
      </c>
      <c r="J16" s="1129">
        <v>0</v>
      </c>
      <c r="K16" s="1133">
        <v>0</v>
      </c>
      <c r="L16" s="1130">
        <v>0</v>
      </c>
      <c r="M16" s="1137">
        <v>0</v>
      </c>
      <c r="N16" s="1139">
        <v>0</v>
      </c>
    </row>
    <row r="17" spans="2:14" ht="15.75" customHeight="1">
      <c r="B17" s="641" t="s">
        <v>595</v>
      </c>
      <c r="C17" s="1136">
        <v>0</v>
      </c>
      <c r="D17" s="1129">
        <v>0</v>
      </c>
      <c r="E17" s="1133">
        <v>0</v>
      </c>
      <c r="F17" s="1130">
        <v>0</v>
      </c>
      <c r="G17" s="1137"/>
      <c r="H17" s="1139"/>
      <c r="I17" s="1136">
        <v>0</v>
      </c>
      <c r="J17" s="1129">
        <v>0</v>
      </c>
      <c r="K17" s="1133">
        <v>0</v>
      </c>
      <c r="L17" s="1130">
        <v>0</v>
      </c>
      <c r="M17" s="1137"/>
      <c r="N17" s="1139"/>
    </row>
    <row r="18" spans="2:14" ht="15.75" customHeight="1">
      <c r="B18" s="642" t="s">
        <v>596</v>
      </c>
      <c r="C18" s="1144">
        <v>0</v>
      </c>
      <c r="D18" s="1132">
        <v>0</v>
      </c>
      <c r="E18" s="1133">
        <v>0</v>
      </c>
      <c r="F18" s="1130">
        <v>0</v>
      </c>
      <c r="G18" s="1137"/>
      <c r="H18" s="1139"/>
      <c r="I18" s="1144">
        <v>0</v>
      </c>
      <c r="J18" s="1132">
        <v>0</v>
      </c>
      <c r="K18" s="1133">
        <v>0</v>
      </c>
      <c r="L18" s="1130">
        <v>0</v>
      </c>
      <c r="M18" s="1137"/>
      <c r="N18" s="1139"/>
    </row>
    <row r="19" spans="2:14" ht="15.75" customHeight="1" thickBot="1">
      <c r="B19" s="643" t="s">
        <v>599</v>
      </c>
      <c r="C19" s="1145">
        <v>2000</v>
      </c>
      <c r="D19" s="1142">
        <v>5.56</v>
      </c>
      <c r="E19" s="1135">
        <v>8400</v>
      </c>
      <c r="F19" s="1141">
        <v>3.28</v>
      </c>
      <c r="G19" s="1138">
        <v>8500</v>
      </c>
      <c r="H19" s="1140"/>
      <c r="I19" s="1145">
        <v>0</v>
      </c>
      <c r="J19" s="1142">
        <v>0</v>
      </c>
      <c r="K19" s="1135">
        <v>0</v>
      </c>
      <c r="L19" s="1141">
        <v>0</v>
      </c>
      <c r="M19" s="1138">
        <v>0</v>
      </c>
      <c r="N19" s="1140"/>
    </row>
    <row r="20" ht="13.5" thickTop="1">
      <c r="B20" s="36" t="s">
        <v>106</v>
      </c>
    </row>
    <row r="21" ht="12.75">
      <c r="B21" s="36"/>
    </row>
    <row r="22" ht="12.75">
      <c r="B22" s="36"/>
    </row>
  </sheetData>
  <sheetProtection/>
  <mergeCells count="11">
    <mergeCell ref="I5:J5"/>
    <mergeCell ref="K5:L5"/>
    <mergeCell ref="M5:N5"/>
    <mergeCell ref="B1:N1"/>
    <mergeCell ref="B2:N2"/>
    <mergeCell ref="C4:H4"/>
    <mergeCell ref="I4:N4"/>
    <mergeCell ref="B5:B6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769" t="s">
        <v>566</v>
      </c>
      <c r="B1" s="1769"/>
      <c r="C1" s="1769"/>
      <c r="D1" s="1769"/>
      <c r="E1" s="1769"/>
      <c r="F1" s="1769"/>
      <c r="G1" s="1769"/>
      <c r="H1" s="1769"/>
      <c r="I1" s="1769"/>
      <c r="J1" s="1769"/>
      <c r="K1" s="1769"/>
      <c r="L1" s="1769"/>
      <c r="M1" s="1769"/>
    </row>
    <row r="2" spans="1:13" ht="15.75">
      <c r="A2" s="1770" t="s">
        <v>1156</v>
      </c>
      <c r="B2" s="1770"/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</row>
    <row r="3" spans="1:13" ht="16.5" thickBot="1">
      <c r="A3" s="531"/>
      <c r="B3" s="531"/>
      <c r="C3" s="531"/>
      <c r="D3" s="531"/>
      <c r="E3" s="531"/>
      <c r="M3" s="809" t="s">
        <v>227</v>
      </c>
    </row>
    <row r="4" spans="1:13" ht="19.5" customHeight="1" thickTop="1">
      <c r="A4" s="636"/>
      <c r="B4" s="1771" t="s">
        <v>943</v>
      </c>
      <c r="C4" s="1771"/>
      <c r="D4" s="1771"/>
      <c r="E4" s="1771"/>
      <c r="F4" s="1771"/>
      <c r="G4" s="1772"/>
      <c r="H4" s="1779" t="s">
        <v>944</v>
      </c>
      <c r="I4" s="1771"/>
      <c r="J4" s="1771"/>
      <c r="K4" s="1771"/>
      <c r="L4" s="1771"/>
      <c r="M4" s="1772"/>
    </row>
    <row r="5" spans="1:13" s="635" customFormat="1" ht="19.5" customHeight="1">
      <c r="A5" s="1773" t="s">
        <v>717</v>
      </c>
      <c r="B5" s="1780" t="s">
        <v>752</v>
      </c>
      <c r="C5" s="1766"/>
      <c r="D5" s="1765" t="s">
        <v>466</v>
      </c>
      <c r="E5" s="1766"/>
      <c r="F5" s="1765" t="s">
        <v>313</v>
      </c>
      <c r="G5" s="1768"/>
      <c r="H5" s="1767" t="s">
        <v>752</v>
      </c>
      <c r="I5" s="1766"/>
      <c r="J5" s="1765" t="s">
        <v>466</v>
      </c>
      <c r="K5" s="1766"/>
      <c r="L5" s="1765" t="s">
        <v>313</v>
      </c>
      <c r="M5" s="1768"/>
    </row>
    <row r="6" spans="1:13" s="635" customFormat="1" ht="24" customHeight="1">
      <c r="A6" s="1774"/>
      <c r="B6" s="310" t="s">
        <v>432</v>
      </c>
      <c r="C6" s="638" t="s">
        <v>1155</v>
      </c>
      <c r="D6" s="94" t="s">
        <v>432</v>
      </c>
      <c r="E6" s="638" t="s">
        <v>1155</v>
      </c>
      <c r="F6" s="637" t="s">
        <v>432</v>
      </c>
      <c r="G6" s="639" t="s">
        <v>1155</v>
      </c>
      <c r="H6" s="94" t="s">
        <v>432</v>
      </c>
      <c r="I6" s="638" t="s">
        <v>1155</v>
      </c>
      <c r="J6" s="94" t="s">
        <v>432</v>
      </c>
      <c r="K6" s="638" t="s">
        <v>1155</v>
      </c>
      <c r="L6" s="637" t="s">
        <v>432</v>
      </c>
      <c r="M6" s="639" t="s">
        <v>1155</v>
      </c>
    </row>
    <row r="7" spans="1:13" ht="15.75" customHeight="1">
      <c r="A7" s="641" t="s">
        <v>866</v>
      </c>
      <c r="B7" s="1156">
        <v>0</v>
      </c>
      <c r="C7" s="1146"/>
      <c r="D7" s="1155">
        <v>727.98</v>
      </c>
      <c r="E7" s="1147">
        <v>9.1787</v>
      </c>
      <c r="F7" s="1159">
        <v>0</v>
      </c>
      <c r="G7" s="1161">
        <v>0</v>
      </c>
      <c r="H7" s="1151">
        <v>12000</v>
      </c>
      <c r="I7" s="1146">
        <v>3.7527</v>
      </c>
      <c r="J7" s="1155">
        <v>0</v>
      </c>
      <c r="K7" s="1147">
        <v>0</v>
      </c>
      <c r="L7" s="1159">
        <v>0</v>
      </c>
      <c r="M7" s="1161">
        <v>0</v>
      </c>
    </row>
    <row r="8" spans="1:13" ht="15.75" customHeight="1">
      <c r="A8" s="641" t="s">
        <v>867</v>
      </c>
      <c r="B8" s="1156">
        <v>0</v>
      </c>
      <c r="C8" s="1146"/>
      <c r="D8" s="1151">
        <v>15.76</v>
      </c>
      <c r="E8" s="1147">
        <v>9.2528</v>
      </c>
      <c r="F8" s="1159">
        <v>0</v>
      </c>
      <c r="G8" s="1161">
        <v>0</v>
      </c>
      <c r="H8" s="1151">
        <v>7000</v>
      </c>
      <c r="I8" s="1146">
        <v>3.3509</v>
      </c>
      <c r="J8" s="1151">
        <v>0</v>
      </c>
      <c r="K8" s="1147">
        <v>0</v>
      </c>
      <c r="L8" s="1159">
        <v>0</v>
      </c>
      <c r="M8" s="1161">
        <v>0</v>
      </c>
    </row>
    <row r="9" spans="1:13" ht="15.75" customHeight="1">
      <c r="A9" s="641" t="s">
        <v>868</v>
      </c>
      <c r="B9" s="1156">
        <v>3000</v>
      </c>
      <c r="C9" s="1146">
        <v>9.7409</v>
      </c>
      <c r="D9" s="1151">
        <v>0</v>
      </c>
      <c r="E9" s="1151">
        <v>0</v>
      </c>
      <c r="F9" s="1159">
        <v>0</v>
      </c>
      <c r="G9" s="1161">
        <v>0</v>
      </c>
      <c r="H9" s="1151">
        <v>0</v>
      </c>
      <c r="I9" s="1151">
        <v>0</v>
      </c>
      <c r="J9" s="1151">
        <v>0</v>
      </c>
      <c r="K9" s="1147">
        <v>0</v>
      </c>
      <c r="L9" s="1159">
        <v>0</v>
      </c>
      <c r="M9" s="1161">
        <v>0</v>
      </c>
    </row>
    <row r="10" spans="1:13" ht="15.75" customHeight="1">
      <c r="A10" s="641" t="s">
        <v>869</v>
      </c>
      <c r="B10" s="1156">
        <v>2000</v>
      </c>
      <c r="C10" s="1146">
        <v>10.3777</v>
      </c>
      <c r="D10" s="1151">
        <v>0</v>
      </c>
      <c r="E10" s="1147">
        <v>0</v>
      </c>
      <c r="F10" s="1159">
        <v>0</v>
      </c>
      <c r="G10" s="1161">
        <v>0</v>
      </c>
      <c r="H10" s="1151">
        <v>0</v>
      </c>
      <c r="I10" s="1151">
        <v>0</v>
      </c>
      <c r="J10" s="1151">
        <v>0</v>
      </c>
      <c r="K10" s="1147">
        <v>0</v>
      </c>
      <c r="L10" s="1159">
        <v>0</v>
      </c>
      <c r="M10" s="1161">
        <v>0</v>
      </c>
    </row>
    <row r="11" spans="1:13" ht="15.75" customHeight="1">
      <c r="A11" s="641" t="s">
        <v>870</v>
      </c>
      <c r="B11" s="1156">
        <v>0</v>
      </c>
      <c r="C11" s="1146">
        <v>0</v>
      </c>
      <c r="D11" s="1151">
        <v>0</v>
      </c>
      <c r="E11" s="1147">
        <v>0</v>
      </c>
      <c r="F11" s="1148">
        <v>0</v>
      </c>
      <c r="G11" s="1161">
        <v>0</v>
      </c>
      <c r="H11" s="1151">
        <v>0</v>
      </c>
      <c r="I11" s="1151">
        <v>0</v>
      </c>
      <c r="J11" s="1151">
        <v>0</v>
      </c>
      <c r="K11" s="1147">
        <v>0</v>
      </c>
      <c r="L11" s="1148">
        <v>0</v>
      </c>
      <c r="M11" s="1161">
        <v>0</v>
      </c>
    </row>
    <row r="12" spans="1:13" ht="15.75" customHeight="1">
      <c r="A12" s="641" t="s">
        <v>871</v>
      </c>
      <c r="B12" s="1156">
        <v>13000</v>
      </c>
      <c r="C12" s="1146">
        <v>10.4072</v>
      </c>
      <c r="D12" s="1151">
        <v>0</v>
      </c>
      <c r="E12" s="1147">
        <v>0</v>
      </c>
      <c r="F12" s="1148">
        <v>0</v>
      </c>
      <c r="G12" s="1161">
        <v>0</v>
      </c>
      <c r="H12" s="1151">
        <v>0</v>
      </c>
      <c r="I12" s="1151">
        <v>0</v>
      </c>
      <c r="J12" s="1151">
        <v>0</v>
      </c>
      <c r="K12" s="1147">
        <v>0</v>
      </c>
      <c r="L12" s="1148">
        <v>0</v>
      </c>
      <c r="M12" s="1161">
        <v>0</v>
      </c>
    </row>
    <row r="13" spans="1:13" ht="15.75" customHeight="1">
      <c r="A13" s="641" t="s">
        <v>872</v>
      </c>
      <c r="B13" s="1156">
        <v>10000</v>
      </c>
      <c r="C13" s="1146">
        <v>10.3571</v>
      </c>
      <c r="D13" s="1151">
        <v>0</v>
      </c>
      <c r="E13" s="1147">
        <v>0</v>
      </c>
      <c r="F13" s="1148">
        <v>0</v>
      </c>
      <c r="G13" s="1161">
        <v>0</v>
      </c>
      <c r="H13" s="1151">
        <v>0</v>
      </c>
      <c r="I13" s="1151">
        <v>0</v>
      </c>
      <c r="J13" s="1151">
        <v>0</v>
      </c>
      <c r="K13" s="1147">
        <v>0</v>
      </c>
      <c r="L13" s="1148">
        <v>0</v>
      </c>
      <c r="M13" s="1161">
        <v>0</v>
      </c>
    </row>
    <row r="14" spans="1:13" ht="15.75" customHeight="1">
      <c r="A14" s="641" t="s">
        <v>873</v>
      </c>
      <c r="B14" s="1156">
        <v>13804.6</v>
      </c>
      <c r="C14" s="1146">
        <v>9.9028</v>
      </c>
      <c r="D14" s="1151">
        <v>0</v>
      </c>
      <c r="E14" s="1147">
        <v>0</v>
      </c>
      <c r="F14" s="1148">
        <v>0</v>
      </c>
      <c r="G14" s="1161">
        <v>0</v>
      </c>
      <c r="H14" s="1151">
        <v>0</v>
      </c>
      <c r="I14" s="1151">
        <v>0</v>
      </c>
      <c r="J14" s="1151">
        <v>0</v>
      </c>
      <c r="K14" s="1147">
        <v>0</v>
      </c>
      <c r="L14" s="1148">
        <v>0</v>
      </c>
      <c r="M14" s="1161">
        <v>0</v>
      </c>
    </row>
    <row r="15" spans="1:13" ht="15.75" customHeight="1">
      <c r="A15" s="641" t="s">
        <v>874</v>
      </c>
      <c r="B15" s="1157">
        <v>15187.375</v>
      </c>
      <c r="C15" s="1146">
        <v>9.8698</v>
      </c>
      <c r="D15" s="1151">
        <v>0</v>
      </c>
      <c r="E15" s="1147">
        <v>0</v>
      </c>
      <c r="F15" s="1148">
        <v>0</v>
      </c>
      <c r="G15" s="1161">
        <v>0</v>
      </c>
      <c r="H15" s="1150">
        <v>0</v>
      </c>
      <c r="I15" s="1150">
        <v>0</v>
      </c>
      <c r="J15" s="1151">
        <v>0</v>
      </c>
      <c r="K15" s="1147">
        <v>0</v>
      </c>
      <c r="L15" s="1148">
        <v>0</v>
      </c>
      <c r="M15" s="1161">
        <v>0</v>
      </c>
    </row>
    <row r="16" spans="1:13" ht="15.75" customHeight="1">
      <c r="A16" s="641" t="s">
        <v>594</v>
      </c>
      <c r="B16" s="1157">
        <v>18217.4</v>
      </c>
      <c r="C16" s="1146">
        <v>9.9267</v>
      </c>
      <c r="D16" s="1152">
        <v>0</v>
      </c>
      <c r="E16" s="1147">
        <v>0</v>
      </c>
      <c r="F16" s="1159">
        <v>0</v>
      </c>
      <c r="G16" s="1161">
        <v>0</v>
      </c>
      <c r="H16" s="1165">
        <v>0</v>
      </c>
      <c r="I16" s="1165">
        <v>0</v>
      </c>
      <c r="J16" s="1151">
        <v>0</v>
      </c>
      <c r="K16" s="1147">
        <v>0</v>
      </c>
      <c r="L16" s="1159">
        <v>0</v>
      </c>
      <c r="M16" s="1161">
        <v>0</v>
      </c>
    </row>
    <row r="17" spans="1:13" ht="15.75" customHeight="1">
      <c r="A17" s="641" t="s">
        <v>595</v>
      </c>
      <c r="B17" s="1157">
        <v>7194.3</v>
      </c>
      <c r="C17" s="1146">
        <v>9.7334</v>
      </c>
      <c r="D17" s="1152">
        <v>0</v>
      </c>
      <c r="E17" s="1147">
        <v>0</v>
      </c>
      <c r="F17" s="1159"/>
      <c r="G17" s="1161"/>
      <c r="H17" s="1165">
        <v>0</v>
      </c>
      <c r="I17" s="1165">
        <v>0</v>
      </c>
      <c r="J17" s="1151">
        <v>0</v>
      </c>
      <c r="K17" s="1147">
        <v>0</v>
      </c>
      <c r="L17" s="1159"/>
      <c r="M17" s="1161"/>
    </row>
    <row r="18" spans="1:13" ht="15.75" customHeight="1">
      <c r="A18" s="642" t="s">
        <v>596</v>
      </c>
      <c r="B18" s="1156">
        <v>9982.4</v>
      </c>
      <c r="C18" s="1149">
        <v>9.6213</v>
      </c>
      <c r="D18" s="1152">
        <v>0</v>
      </c>
      <c r="E18" s="1147">
        <v>0</v>
      </c>
      <c r="F18" s="1159"/>
      <c r="G18" s="1161"/>
      <c r="H18" s="1165">
        <v>0</v>
      </c>
      <c r="I18" s="1165">
        <v>0</v>
      </c>
      <c r="J18" s="1153">
        <v>0</v>
      </c>
      <c r="K18" s="1147">
        <v>0</v>
      </c>
      <c r="L18" s="1159"/>
      <c r="M18" s="1161"/>
    </row>
    <row r="19" spans="1:13" ht="15.75" customHeight="1" thickBot="1">
      <c r="A19" s="643" t="s">
        <v>599</v>
      </c>
      <c r="B19" s="1158">
        <v>92386.075</v>
      </c>
      <c r="C19" s="1164">
        <v>9.98</v>
      </c>
      <c r="D19" s="1154">
        <v>743.74</v>
      </c>
      <c r="E19" s="1163">
        <v>9.18</v>
      </c>
      <c r="F19" s="1160">
        <v>0</v>
      </c>
      <c r="G19" s="1162"/>
      <c r="H19" s="1154">
        <v>19000</v>
      </c>
      <c r="I19" s="1164">
        <v>3.6</v>
      </c>
      <c r="J19" s="1154">
        <v>0</v>
      </c>
      <c r="K19" s="1163">
        <v>0</v>
      </c>
      <c r="L19" s="1160">
        <v>0</v>
      </c>
      <c r="M19" s="1162"/>
    </row>
    <row r="20" spans="1:7" ht="15.75" customHeight="1" thickTop="1">
      <c r="A20" s="36" t="s">
        <v>106</v>
      </c>
      <c r="B20" s="644"/>
      <c r="C20" s="644"/>
      <c r="D20" s="644"/>
      <c r="E20" s="644"/>
      <c r="F20" s="644"/>
      <c r="G20" s="644"/>
    </row>
    <row r="21" ht="15.75" customHeight="1">
      <c r="A21" s="36"/>
    </row>
    <row r="26" spans="2:4" ht="12.75">
      <c r="B26" s="645"/>
      <c r="C26" s="645"/>
      <c r="D26" s="645"/>
    </row>
  </sheetData>
  <sheetProtection/>
  <mergeCells count="11">
    <mergeCell ref="H5:I5"/>
    <mergeCell ref="J5:K5"/>
    <mergeCell ref="L5:M5"/>
    <mergeCell ref="A1:M1"/>
    <mergeCell ref="A2:M2"/>
    <mergeCell ref="B4:G4"/>
    <mergeCell ref="H4:M4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646" customWidth="1"/>
    <col min="2" max="2" width="15.57421875" style="646" customWidth="1"/>
    <col min="3" max="3" width="16.28125" style="646" customWidth="1"/>
    <col min="4" max="4" width="16.57421875" style="646" customWidth="1"/>
    <col min="5" max="5" width="14.28125" style="646" customWidth="1"/>
    <col min="6" max="16384" width="9.140625" style="646" customWidth="1"/>
  </cols>
  <sheetData>
    <row r="1" spans="1:5" ht="12.75">
      <c r="A1" s="1781" t="s">
        <v>581</v>
      </c>
      <c r="B1" s="1781"/>
      <c r="C1" s="1781"/>
      <c r="D1" s="1781"/>
      <c r="E1" s="1781"/>
    </row>
    <row r="2" spans="1:5" ht="12.75" customHeight="1">
      <c r="A2" s="1782" t="s">
        <v>1195</v>
      </c>
      <c r="B2" s="1782"/>
      <c r="C2" s="1782"/>
      <c r="D2" s="1782"/>
      <c r="E2" s="1782"/>
    </row>
    <row r="3" spans="1:2" ht="12.75" customHeight="1" hidden="1">
      <c r="A3" s="77" t="s">
        <v>1157</v>
      </c>
      <c r="B3" s="77"/>
    </row>
    <row r="4" spans="1:5" ht="12.75" customHeight="1" thickBot="1">
      <c r="A4" s="77"/>
      <c r="B4" s="77"/>
      <c r="E4" s="836" t="s">
        <v>227</v>
      </c>
    </row>
    <row r="5" spans="1:5" ht="21.75" customHeight="1" thickTop="1">
      <c r="A5" s="1783" t="s">
        <v>717</v>
      </c>
      <c r="B5" s="532" t="s">
        <v>778</v>
      </c>
      <c r="C5" s="532" t="s">
        <v>752</v>
      </c>
      <c r="D5" s="532" t="s">
        <v>466</v>
      </c>
      <c r="E5" s="648" t="s">
        <v>313</v>
      </c>
    </row>
    <row r="6" spans="1:5" ht="17.25" customHeight="1">
      <c r="A6" s="1784"/>
      <c r="B6" s="94" t="s">
        <v>432</v>
      </c>
      <c r="C6" s="94" t="s">
        <v>432</v>
      </c>
      <c r="D6" s="94" t="s">
        <v>432</v>
      </c>
      <c r="E6" s="145" t="s">
        <v>432</v>
      </c>
    </row>
    <row r="7" spans="1:5" ht="15" customHeight="1">
      <c r="A7" s="147" t="s">
        <v>866</v>
      </c>
      <c r="B7" s="1170">
        <v>0</v>
      </c>
      <c r="C7" s="1167">
        <v>2950</v>
      </c>
      <c r="D7" s="1170">
        <v>3935.92</v>
      </c>
      <c r="E7" s="1173">
        <v>0</v>
      </c>
    </row>
    <row r="8" spans="1:5" ht="15" customHeight="1">
      <c r="A8" s="147" t="s">
        <v>867</v>
      </c>
      <c r="B8" s="1170">
        <v>350</v>
      </c>
      <c r="C8" s="1167">
        <v>0</v>
      </c>
      <c r="D8" s="1170">
        <v>203.64</v>
      </c>
      <c r="E8" s="1173">
        <v>0</v>
      </c>
    </row>
    <row r="9" spans="1:5" ht="15" customHeight="1">
      <c r="A9" s="147" t="s">
        <v>868</v>
      </c>
      <c r="B9" s="1170">
        <v>3700</v>
      </c>
      <c r="C9" s="1167">
        <v>17892.4</v>
      </c>
      <c r="D9" s="1170">
        <v>69.6</v>
      </c>
      <c r="E9" s="1173">
        <v>0</v>
      </c>
    </row>
    <row r="10" spans="1:5" ht="15" customHeight="1">
      <c r="A10" s="147" t="s">
        <v>869</v>
      </c>
      <c r="B10" s="1170">
        <v>13234</v>
      </c>
      <c r="C10" s="1167">
        <v>30968</v>
      </c>
      <c r="D10" s="1170">
        <v>2.88</v>
      </c>
      <c r="E10" s="1173">
        <v>0</v>
      </c>
    </row>
    <row r="11" spans="1:5" ht="15" customHeight="1">
      <c r="A11" s="147" t="s">
        <v>870</v>
      </c>
      <c r="B11" s="1170">
        <v>28178.9</v>
      </c>
      <c r="C11" s="1167">
        <v>29865.26</v>
      </c>
      <c r="D11" s="1170">
        <v>0</v>
      </c>
      <c r="E11" s="1173">
        <v>0</v>
      </c>
    </row>
    <row r="12" spans="1:5" ht="15" customHeight="1">
      <c r="A12" s="147" t="s">
        <v>871</v>
      </c>
      <c r="B12" s="1170">
        <v>19784.4</v>
      </c>
      <c r="C12" s="1167">
        <v>40038.26</v>
      </c>
      <c r="D12" s="1170">
        <v>36</v>
      </c>
      <c r="E12" s="1173">
        <v>1586.4</v>
      </c>
    </row>
    <row r="13" spans="1:5" ht="15" customHeight="1">
      <c r="A13" s="147" t="s">
        <v>872</v>
      </c>
      <c r="B13" s="1170">
        <v>18527.19</v>
      </c>
      <c r="C13" s="1167">
        <v>14924.88</v>
      </c>
      <c r="D13" s="1170">
        <v>45</v>
      </c>
      <c r="E13" s="1173">
        <v>1802.4</v>
      </c>
    </row>
    <row r="14" spans="1:5" ht="15" customHeight="1">
      <c r="A14" s="147" t="s">
        <v>873</v>
      </c>
      <c r="B14" s="1170">
        <v>1394.29</v>
      </c>
      <c r="C14" s="1167">
        <v>19473.1</v>
      </c>
      <c r="D14" s="1170">
        <v>54</v>
      </c>
      <c r="E14" s="1173">
        <v>13170</v>
      </c>
    </row>
    <row r="15" spans="1:5" ht="15" customHeight="1">
      <c r="A15" s="147" t="s">
        <v>874</v>
      </c>
      <c r="B15" s="1170">
        <v>6617.5</v>
      </c>
      <c r="C15" s="1166">
        <v>15559.85</v>
      </c>
      <c r="D15" s="1170">
        <v>27</v>
      </c>
      <c r="E15" s="1173">
        <v>15664.24612</v>
      </c>
    </row>
    <row r="16" spans="1:5" ht="15" customHeight="1">
      <c r="A16" s="147" t="s">
        <v>594</v>
      </c>
      <c r="B16" s="1170">
        <v>67.1</v>
      </c>
      <c r="C16" s="1166">
        <v>15101.14</v>
      </c>
      <c r="D16" s="1170">
        <v>0</v>
      </c>
      <c r="E16" s="1173">
        <v>20988.8</v>
      </c>
    </row>
    <row r="17" spans="1:5" ht="15" customHeight="1">
      <c r="A17" s="147" t="s">
        <v>595</v>
      </c>
      <c r="B17" s="1170">
        <v>2.88</v>
      </c>
      <c r="C17" s="1167">
        <v>18952</v>
      </c>
      <c r="D17" s="1170">
        <v>1200</v>
      </c>
      <c r="E17" s="1173"/>
    </row>
    <row r="18" spans="1:5" ht="15" customHeight="1">
      <c r="A18" s="148" t="s">
        <v>596</v>
      </c>
      <c r="B18" s="1171">
        <v>4080</v>
      </c>
      <c r="C18" s="1168">
        <v>10949.11</v>
      </c>
      <c r="D18" s="1171">
        <v>0</v>
      </c>
      <c r="E18" s="1174"/>
    </row>
    <row r="19" spans="1:5" s="649" customFormat="1" ht="15.75" customHeight="1" thickBot="1">
      <c r="A19" s="162" t="s">
        <v>599</v>
      </c>
      <c r="B19" s="1172">
        <v>95936.26</v>
      </c>
      <c r="C19" s="1169">
        <v>216674</v>
      </c>
      <c r="D19" s="1172">
        <v>5574.04</v>
      </c>
      <c r="E19" s="1175">
        <v>53211.84612</v>
      </c>
    </row>
    <row r="20" spans="1:2" s="650" customFormat="1" ht="15" customHeight="1" thickTop="1">
      <c r="A20" s="36"/>
      <c r="B20" s="36"/>
    </row>
    <row r="21" spans="1:2" s="650" customFormat="1" ht="15" customHeight="1">
      <c r="A21" s="36"/>
      <c r="B21" s="36"/>
    </row>
    <row r="22" spans="1:2" s="650" customFormat="1" ht="15" customHeight="1">
      <c r="A22" s="36"/>
      <c r="B22" s="36"/>
    </row>
    <row r="23" spans="1:2" s="650" customFormat="1" ht="15" customHeight="1">
      <c r="A23" s="36"/>
      <c r="B23" s="36"/>
    </row>
    <row r="24" s="650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7109375" style="88" customWidth="1"/>
    <col min="2" max="2" width="12.57421875" style="88" customWidth="1"/>
    <col min="3" max="3" width="10.7109375" style="665" customWidth="1"/>
    <col min="4" max="4" width="14.140625" style="665" customWidth="1"/>
    <col min="5" max="5" width="13.421875" style="665" customWidth="1"/>
    <col min="6" max="6" width="15.7109375" style="665" customWidth="1"/>
    <col min="7" max="7" width="13.421875" style="665" customWidth="1"/>
    <col min="8" max="8" width="14.421875" style="665" customWidth="1"/>
    <col min="9" max="16384" width="9.140625" style="665" customWidth="1"/>
  </cols>
  <sheetData>
    <row r="1" spans="1:8" ht="12.75">
      <c r="A1" s="1769" t="s">
        <v>640</v>
      </c>
      <c r="B1" s="1769"/>
      <c r="C1" s="1769"/>
      <c r="D1" s="1769"/>
      <c r="E1" s="1769"/>
      <c r="F1" s="1769"/>
      <c r="G1" s="1769"/>
      <c r="H1" s="1769"/>
    </row>
    <row r="2" spans="1:8" ht="15.75">
      <c r="A2" s="1782" t="s">
        <v>1158</v>
      </c>
      <c r="B2" s="1782"/>
      <c r="C2" s="1782"/>
      <c r="D2" s="1782"/>
      <c r="E2" s="1782"/>
      <c r="F2" s="1782"/>
      <c r="G2" s="1782"/>
      <c r="H2" s="1782"/>
    </row>
    <row r="3" spans="1:5" ht="12.75" hidden="1">
      <c r="A3" s="22"/>
      <c r="B3" s="22"/>
      <c r="C3" s="43"/>
      <c r="D3" s="46"/>
      <c r="E3" s="46"/>
    </row>
    <row r="4" ht="12.75" thickBot="1">
      <c r="H4" s="872" t="s">
        <v>1159</v>
      </c>
    </row>
    <row r="5" spans="2:8" ht="13.5" thickTop="1">
      <c r="B5" s="1785" t="s">
        <v>717</v>
      </c>
      <c r="C5" s="1787" t="s">
        <v>1160</v>
      </c>
      <c r="D5" s="1788"/>
      <c r="E5" s="1789"/>
      <c r="F5" s="1788" t="s">
        <v>1161</v>
      </c>
      <c r="G5" s="1788"/>
      <c r="H5" s="1789"/>
    </row>
    <row r="6" spans="2:8" ht="12.75">
      <c r="B6" s="1786"/>
      <c r="C6" s="666" t="s">
        <v>752</v>
      </c>
      <c r="D6" s="667" t="s">
        <v>466</v>
      </c>
      <c r="E6" s="668" t="s">
        <v>313</v>
      </c>
      <c r="F6" s="669" t="s">
        <v>752</v>
      </c>
      <c r="G6" s="667" t="s">
        <v>466</v>
      </c>
      <c r="H6" s="668" t="s">
        <v>313</v>
      </c>
    </row>
    <row r="7" spans="2:8" ht="12.75">
      <c r="B7" s="670" t="s">
        <v>431</v>
      </c>
      <c r="C7" s="1178">
        <v>3.81</v>
      </c>
      <c r="D7" s="1189">
        <v>3.98</v>
      </c>
      <c r="E7" s="1191">
        <v>0.18</v>
      </c>
      <c r="F7" s="1183" t="s">
        <v>776</v>
      </c>
      <c r="G7" s="1183" t="s">
        <v>776</v>
      </c>
      <c r="H7" s="1196" t="s">
        <v>776</v>
      </c>
    </row>
    <row r="8" spans="2:8" ht="12.75">
      <c r="B8" s="671" t="s">
        <v>586</v>
      </c>
      <c r="C8" s="1176">
        <v>3.77</v>
      </c>
      <c r="D8" s="1177">
        <v>2.28</v>
      </c>
      <c r="E8" s="1197">
        <v>0.1463</v>
      </c>
      <c r="F8" s="1179">
        <v>5.41</v>
      </c>
      <c r="G8" s="1179">
        <v>4.46</v>
      </c>
      <c r="H8" s="1187">
        <v>1.16</v>
      </c>
    </row>
    <row r="9" spans="2:8" ht="12.75">
      <c r="B9" s="671" t="s">
        <v>587</v>
      </c>
      <c r="C9" s="1176">
        <v>5.63</v>
      </c>
      <c r="D9" s="1177">
        <v>1.82</v>
      </c>
      <c r="E9" s="1187">
        <v>0.31</v>
      </c>
      <c r="F9" s="1179">
        <v>6.38</v>
      </c>
      <c r="G9" s="1179">
        <v>4.43</v>
      </c>
      <c r="H9" s="1187">
        <v>0.93</v>
      </c>
    </row>
    <row r="10" spans="2:8" ht="12.75">
      <c r="B10" s="671" t="s">
        <v>588</v>
      </c>
      <c r="C10" s="1176">
        <v>7.73</v>
      </c>
      <c r="D10" s="1177">
        <v>0.97</v>
      </c>
      <c r="E10" s="1197">
        <v>0.60496</v>
      </c>
      <c r="F10" s="1179">
        <v>7.65</v>
      </c>
      <c r="G10" s="1179">
        <v>3.27</v>
      </c>
      <c r="H10" s="1197">
        <v>1.4799466666666667</v>
      </c>
    </row>
    <row r="11" spans="2:8" ht="12.75">
      <c r="B11" s="671" t="s">
        <v>589</v>
      </c>
      <c r="C11" s="1176">
        <v>6.82</v>
      </c>
      <c r="D11" s="1198">
        <v>0.8</v>
      </c>
      <c r="E11" s="1187">
        <v>0.74</v>
      </c>
      <c r="F11" s="1179">
        <v>7.19</v>
      </c>
      <c r="G11" s="1179">
        <v>2.68</v>
      </c>
      <c r="H11" s="1187">
        <v>2.11</v>
      </c>
    </row>
    <row r="12" spans="2:8" ht="12.75">
      <c r="B12" s="671" t="s">
        <v>590</v>
      </c>
      <c r="C12" s="1176">
        <v>8.21</v>
      </c>
      <c r="D12" s="1198">
        <v>0.7</v>
      </c>
      <c r="E12" s="1187">
        <v>1.52</v>
      </c>
      <c r="F12" s="1179">
        <v>8.61</v>
      </c>
      <c r="G12" s="1179">
        <v>3.03</v>
      </c>
      <c r="H12" s="1187">
        <v>2.26</v>
      </c>
    </row>
    <row r="13" spans="2:8" ht="12.75">
      <c r="B13" s="671" t="s">
        <v>591</v>
      </c>
      <c r="C13" s="1176">
        <v>7.78</v>
      </c>
      <c r="D13" s="1177">
        <v>0.61</v>
      </c>
      <c r="E13" s="1590">
        <v>1.9281166666666665</v>
      </c>
      <c r="F13" s="1179" t="s">
        <v>776</v>
      </c>
      <c r="G13" s="1179" t="s">
        <v>776</v>
      </c>
      <c r="H13" s="1187" t="s">
        <v>776</v>
      </c>
    </row>
    <row r="14" spans="2:8" ht="12.75">
      <c r="B14" s="671" t="s">
        <v>592</v>
      </c>
      <c r="C14" s="1176">
        <v>8.09</v>
      </c>
      <c r="D14" s="1177">
        <v>0.97</v>
      </c>
      <c r="E14" s="1192">
        <v>4.02</v>
      </c>
      <c r="F14" s="1184" t="s">
        <v>776</v>
      </c>
      <c r="G14" s="1179">
        <v>2.41</v>
      </c>
      <c r="H14" s="1192">
        <v>4.03</v>
      </c>
    </row>
    <row r="15" spans="2:8" ht="12.75">
      <c r="B15" s="671" t="s">
        <v>593</v>
      </c>
      <c r="C15" s="1176">
        <v>9.06</v>
      </c>
      <c r="D15" s="1177">
        <v>1.09</v>
      </c>
      <c r="E15" s="1590">
        <v>3.4946865983623683</v>
      </c>
      <c r="F15" s="1179">
        <v>8.81</v>
      </c>
      <c r="G15" s="1179">
        <v>2.65</v>
      </c>
      <c r="H15" s="1197">
        <v>4.036125764729568</v>
      </c>
    </row>
    <row r="16" spans="2:8" ht="12.75">
      <c r="B16" s="671" t="s">
        <v>594</v>
      </c>
      <c r="C16" s="1193">
        <v>9</v>
      </c>
      <c r="D16" s="1177">
        <v>0.83</v>
      </c>
      <c r="E16" s="1708">
        <v>4.45908509658229</v>
      </c>
      <c r="F16" s="1184" t="s">
        <v>776</v>
      </c>
      <c r="G16" s="1179" t="s">
        <v>776</v>
      </c>
      <c r="H16" s="1197">
        <v>4.120145777149375</v>
      </c>
    </row>
    <row r="17" spans="2:8" ht="12.75">
      <c r="B17" s="671" t="s">
        <v>722</v>
      </c>
      <c r="C17" s="1176">
        <v>8.34</v>
      </c>
      <c r="D17" s="1177">
        <v>1.34</v>
      </c>
      <c r="E17" s="1187"/>
      <c r="F17" s="1179">
        <v>8.61</v>
      </c>
      <c r="G17" s="1179">
        <v>3.44</v>
      </c>
      <c r="H17" s="1187"/>
    </row>
    <row r="18" spans="2:8" ht="12.75">
      <c r="B18" s="672" t="s">
        <v>723</v>
      </c>
      <c r="C18" s="1182">
        <v>8.52</v>
      </c>
      <c r="D18" s="1190">
        <v>1.15</v>
      </c>
      <c r="E18" s="1181"/>
      <c r="F18" s="1180">
        <v>8.61</v>
      </c>
      <c r="G18" s="1180">
        <v>2.72</v>
      </c>
      <c r="H18" s="1181"/>
    </row>
    <row r="19" spans="2:8" ht="15.75" customHeight="1" thickBot="1">
      <c r="B19" s="673" t="s">
        <v>1162</v>
      </c>
      <c r="C19" s="1194">
        <v>7.41</v>
      </c>
      <c r="D19" s="1185">
        <v>1.31</v>
      </c>
      <c r="E19" s="1195"/>
      <c r="F19" s="1186">
        <v>8.35</v>
      </c>
      <c r="G19" s="1185">
        <v>2.94</v>
      </c>
      <c r="H19" s="1188"/>
    </row>
    <row r="20" ht="12.75" thickTop="1"/>
    <row r="22" spans="4:5" ht="15.75">
      <c r="D22" s="674"/>
      <c r="E22" s="675"/>
    </row>
    <row r="23" spans="4:5" ht="15.75">
      <c r="D23" s="676"/>
      <c r="E23" s="677"/>
    </row>
    <row r="24" spans="4:5" ht="15.75">
      <c r="D24" s="676"/>
      <c r="E24" s="677"/>
    </row>
    <row r="25" spans="4:5" ht="15.75">
      <c r="D25" s="676"/>
      <c r="E25" s="677"/>
    </row>
    <row r="26" spans="4:5" ht="15.75">
      <c r="D26" s="676"/>
      <c r="E26" s="677"/>
    </row>
    <row r="27" spans="4:5" ht="15.75">
      <c r="D27" s="676"/>
      <c r="E27" s="677"/>
    </row>
    <row r="28" spans="4:5" ht="15">
      <c r="D28" s="676"/>
      <c r="E28" s="678"/>
    </row>
    <row r="29" spans="4:5" ht="15.75">
      <c r="D29" s="674"/>
      <c r="E29" s="677"/>
    </row>
    <row r="30" spans="4:5" ht="15.75">
      <c r="D30" s="676"/>
      <c r="E30" s="33"/>
    </row>
    <row r="31" spans="4:5" ht="15.75">
      <c r="D31" s="674"/>
      <c r="E31" s="679"/>
    </row>
    <row r="32" spans="4:5" ht="15.75">
      <c r="D32" s="676"/>
      <c r="E32" s="33"/>
    </row>
    <row r="33" spans="4:5" ht="15.75">
      <c r="D33" s="676"/>
      <c r="E33" s="679"/>
    </row>
    <row r="34" spans="4:5" ht="15.75">
      <c r="D34" s="680"/>
      <c r="E34" s="679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B1" sqref="B1:J1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769" t="s">
        <v>641</v>
      </c>
      <c r="C1" s="1769"/>
      <c r="D1" s="1769"/>
      <c r="E1" s="1769"/>
      <c r="F1" s="1769"/>
      <c r="G1" s="1769"/>
      <c r="H1" s="1769"/>
      <c r="I1" s="1769"/>
      <c r="J1" s="1769"/>
    </row>
    <row r="2" spans="2:16" ht="12.75" hidden="1">
      <c r="B2" s="1781" t="s">
        <v>643</v>
      </c>
      <c r="C2" s="1781"/>
      <c r="D2" s="1781"/>
      <c r="E2" s="1781"/>
      <c r="F2" s="1781"/>
      <c r="G2" s="1781"/>
      <c r="H2" s="1781"/>
      <c r="I2" s="1781"/>
      <c r="J2" s="1781"/>
      <c r="K2" s="1781"/>
      <c r="L2" s="1781"/>
      <c r="M2" s="1781"/>
      <c r="N2" s="1781"/>
      <c r="O2" s="1781"/>
      <c r="P2" s="1781"/>
    </row>
    <row r="3" spans="2:16" ht="15.75" hidden="1">
      <c r="B3" s="1782" t="s">
        <v>1163</v>
      </c>
      <c r="C3" s="1782"/>
      <c r="D3" s="1782"/>
      <c r="E3" s="1782"/>
      <c r="F3" s="1782"/>
      <c r="G3" s="1782"/>
      <c r="H3" s="1782"/>
      <c r="I3" s="1782"/>
      <c r="J3" s="1782"/>
      <c r="K3" s="1782"/>
      <c r="L3" s="1782"/>
      <c r="M3" s="1782"/>
      <c r="N3" s="1782"/>
      <c r="O3" s="1782"/>
      <c r="P3" s="1782"/>
    </row>
    <row r="4" spans="2:16" ht="15.75" hidden="1"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</row>
    <row r="5" spans="2:16" ht="15.75" hidden="1"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</row>
    <row r="6" spans="2:16" ht="12.75" hidden="1">
      <c r="B6" s="40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7" t="s">
        <v>227</v>
      </c>
    </row>
    <row r="7" spans="2:16" ht="13.5" hidden="1" thickTop="1">
      <c r="B7" s="1783" t="s">
        <v>717</v>
      </c>
      <c r="C7" s="1796" t="s">
        <v>313</v>
      </c>
      <c r="D7" s="1797"/>
      <c r="E7" s="1797"/>
      <c r="F7" s="1797"/>
      <c r="G7" s="1797"/>
      <c r="H7" s="1797"/>
      <c r="I7" s="1797"/>
      <c r="J7" s="1797"/>
      <c r="K7" s="1797"/>
      <c r="L7" s="1797"/>
      <c r="M7" s="1797"/>
      <c r="N7" s="1797"/>
      <c r="O7" s="1797"/>
      <c r="P7" s="1798"/>
    </row>
    <row r="8" spans="2:16" ht="12.75" hidden="1">
      <c r="B8" s="1792"/>
      <c r="C8" s="1790" t="s">
        <v>1164</v>
      </c>
      <c r="D8" s="1791"/>
      <c r="E8" s="1790" t="s">
        <v>1165</v>
      </c>
      <c r="F8" s="1791"/>
      <c r="G8" s="1790" t="s">
        <v>1166</v>
      </c>
      <c r="H8" s="1791"/>
      <c r="I8" s="1790" t="s">
        <v>1167</v>
      </c>
      <c r="J8" s="1791"/>
      <c r="K8" s="1790" t="s">
        <v>1168</v>
      </c>
      <c r="L8" s="1791"/>
      <c r="M8" s="1790" t="s">
        <v>1169</v>
      </c>
      <c r="N8" s="1791"/>
      <c r="O8" s="1790" t="s">
        <v>599</v>
      </c>
      <c r="P8" s="1795"/>
    </row>
    <row r="9" spans="2:16" ht="12.75" hidden="1">
      <c r="B9" s="1784"/>
      <c r="C9" s="681" t="s">
        <v>432</v>
      </c>
      <c r="D9" s="681" t="s">
        <v>1170</v>
      </c>
      <c r="E9" s="681" t="s">
        <v>432</v>
      </c>
      <c r="F9" s="681" t="s">
        <v>1170</v>
      </c>
      <c r="G9" s="681" t="s">
        <v>432</v>
      </c>
      <c r="H9" s="681" t="s">
        <v>1170</v>
      </c>
      <c r="I9" s="681" t="s">
        <v>432</v>
      </c>
      <c r="J9" s="681" t="s">
        <v>1170</v>
      </c>
      <c r="K9" s="681" t="s">
        <v>432</v>
      </c>
      <c r="L9" s="681" t="s">
        <v>1170</v>
      </c>
      <c r="M9" s="681" t="s">
        <v>432</v>
      </c>
      <c r="N9" s="681" t="s">
        <v>1170</v>
      </c>
      <c r="O9" s="682" t="s">
        <v>432</v>
      </c>
      <c r="P9" s="683" t="s">
        <v>1170</v>
      </c>
    </row>
    <row r="10" spans="2:18" ht="12.75" hidden="1">
      <c r="B10" s="147" t="s">
        <v>1171</v>
      </c>
      <c r="C10" s="167">
        <v>6070.52</v>
      </c>
      <c r="D10" s="167">
        <v>0.42</v>
      </c>
      <c r="E10" s="684">
        <v>2971.95</v>
      </c>
      <c r="F10" s="684">
        <v>1.52</v>
      </c>
      <c r="G10" s="684">
        <v>2636.4</v>
      </c>
      <c r="H10" s="684">
        <v>7.77</v>
      </c>
      <c r="I10" s="685" t="s">
        <v>776</v>
      </c>
      <c r="J10" s="685" t="s">
        <v>776</v>
      </c>
      <c r="K10" s="684">
        <v>1376.9</v>
      </c>
      <c r="L10" s="684">
        <v>12.87</v>
      </c>
      <c r="M10" s="684">
        <v>748.61</v>
      </c>
      <c r="N10" s="686">
        <v>15.66</v>
      </c>
      <c r="O10" s="686">
        <v>13804.33</v>
      </c>
      <c r="P10" s="687">
        <v>4.13</v>
      </c>
      <c r="R10" s="688">
        <f>C10+E10+G10+K10+M10</f>
        <v>13804.380000000001</v>
      </c>
    </row>
    <row r="11" spans="2:18" ht="12.75" hidden="1">
      <c r="B11" s="147" t="s">
        <v>867</v>
      </c>
      <c r="C11" s="167"/>
      <c r="D11" s="167"/>
      <c r="E11" s="684"/>
      <c r="F11" s="684"/>
      <c r="G11" s="684"/>
      <c r="H11" s="684"/>
      <c r="I11" s="684"/>
      <c r="J11" s="684"/>
      <c r="K11" s="684"/>
      <c r="L11" s="684"/>
      <c r="M11" s="684"/>
      <c r="N11" s="686"/>
      <c r="O11" s="686"/>
      <c r="P11" s="687"/>
      <c r="R11">
        <f>C10*D10+E10*F10+G10*H10+K10*L10+M10*N10</f>
        <v>56995.74600000001</v>
      </c>
    </row>
    <row r="12" spans="2:18" ht="12.75" hidden="1">
      <c r="B12" s="147" t="s">
        <v>777</v>
      </c>
      <c r="C12" s="167"/>
      <c r="D12" s="167"/>
      <c r="E12" s="684"/>
      <c r="F12" s="684"/>
      <c r="G12" s="684"/>
      <c r="H12" s="684"/>
      <c r="I12" s="684"/>
      <c r="J12" s="684"/>
      <c r="K12" s="684"/>
      <c r="L12" s="684"/>
      <c r="M12" s="684"/>
      <c r="N12" s="686"/>
      <c r="O12" s="686"/>
      <c r="P12" s="687"/>
      <c r="R12" s="688">
        <f>R11/R10</f>
        <v>4.12881607142081</v>
      </c>
    </row>
    <row r="13" spans="2:16" ht="12.75" hidden="1">
      <c r="B13" s="147" t="s">
        <v>869</v>
      </c>
      <c r="C13" s="167"/>
      <c r="D13" s="167"/>
      <c r="E13" s="684"/>
      <c r="F13" s="684"/>
      <c r="G13" s="684"/>
      <c r="H13" s="684"/>
      <c r="I13" s="684"/>
      <c r="J13" s="684"/>
      <c r="K13" s="684"/>
      <c r="L13" s="684"/>
      <c r="M13" s="684"/>
      <c r="N13" s="686"/>
      <c r="O13" s="686"/>
      <c r="P13" s="687"/>
    </row>
    <row r="14" spans="2:16" ht="12.75" hidden="1">
      <c r="B14" s="147" t="s">
        <v>870</v>
      </c>
      <c r="C14" s="167"/>
      <c r="D14" s="167"/>
      <c r="E14" s="684"/>
      <c r="F14" s="684"/>
      <c r="G14" s="684"/>
      <c r="H14" s="684"/>
      <c r="I14" s="684"/>
      <c r="J14" s="684"/>
      <c r="K14" s="684"/>
      <c r="L14" s="684"/>
      <c r="M14" s="684"/>
      <c r="N14" s="686"/>
      <c r="O14" s="686"/>
      <c r="P14" s="687"/>
    </row>
    <row r="15" spans="2:16" ht="12.75" hidden="1">
      <c r="B15" s="147" t="s">
        <v>871</v>
      </c>
      <c r="C15" s="167"/>
      <c r="D15" s="167"/>
      <c r="E15" s="684"/>
      <c r="F15" s="684"/>
      <c r="G15" s="684"/>
      <c r="H15" s="684"/>
      <c r="I15" s="684"/>
      <c r="J15" s="684"/>
      <c r="K15" s="684"/>
      <c r="L15" s="684"/>
      <c r="M15" s="684"/>
      <c r="N15" s="686"/>
      <c r="O15" s="686"/>
      <c r="P15" s="687"/>
    </row>
    <row r="16" spans="2:16" ht="12.75" hidden="1">
      <c r="B16" s="147" t="s">
        <v>872</v>
      </c>
      <c r="C16" s="167"/>
      <c r="D16" s="167"/>
      <c r="E16" s="684"/>
      <c r="F16" s="684"/>
      <c r="G16" s="684"/>
      <c r="H16" s="684"/>
      <c r="I16" s="684"/>
      <c r="J16" s="684"/>
      <c r="K16" s="684"/>
      <c r="L16" s="684"/>
      <c r="M16" s="684"/>
      <c r="N16" s="686"/>
      <c r="O16" s="686"/>
      <c r="P16" s="687"/>
    </row>
    <row r="17" spans="2:16" ht="12.75" hidden="1">
      <c r="B17" s="147" t="s">
        <v>873</v>
      </c>
      <c r="C17" s="167"/>
      <c r="D17" s="167"/>
      <c r="E17" s="684"/>
      <c r="F17" s="684"/>
      <c r="G17" s="684"/>
      <c r="H17" s="684"/>
      <c r="I17" s="684"/>
      <c r="J17" s="684"/>
      <c r="K17" s="684"/>
      <c r="L17" s="684"/>
      <c r="M17" s="684"/>
      <c r="N17" s="686"/>
      <c r="O17" s="686"/>
      <c r="P17" s="687"/>
    </row>
    <row r="18" spans="2:16" ht="12.75" hidden="1">
      <c r="B18" s="147" t="s">
        <v>874</v>
      </c>
      <c r="C18" s="167"/>
      <c r="D18" s="167"/>
      <c r="E18" s="684"/>
      <c r="F18" s="684"/>
      <c r="G18" s="684"/>
      <c r="H18" s="684"/>
      <c r="I18" s="684"/>
      <c r="J18" s="684"/>
      <c r="K18" s="684"/>
      <c r="L18" s="684"/>
      <c r="M18" s="684"/>
      <c r="N18" s="686"/>
      <c r="O18" s="686"/>
      <c r="P18" s="687"/>
    </row>
    <row r="19" spans="2:16" ht="12.75" hidden="1">
      <c r="B19" s="147" t="s">
        <v>594</v>
      </c>
      <c r="C19" s="167"/>
      <c r="D19" s="167"/>
      <c r="E19" s="684"/>
      <c r="F19" s="684"/>
      <c r="G19" s="684"/>
      <c r="H19" s="684"/>
      <c r="I19" s="684"/>
      <c r="J19" s="684"/>
      <c r="K19" s="684"/>
      <c r="L19" s="684"/>
      <c r="M19" s="684"/>
      <c r="N19" s="686"/>
      <c r="O19" s="686"/>
      <c r="P19" s="687"/>
    </row>
    <row r="20" spans="2:16" ht="12.75" hidden="1">
      <c r="B20" s="147" t="s">
        <v>595</v>
      </c>
      <c r="C20" s="167"/>
      <c r="D20" s="167"/>
      <c r="E20" s="684"/>
      <c r="F20" s="684"/>
      <c r="G20" s="684"/>
      <c r="H20" s="684"/>
      <c r="I20" s="684"/>
      <c r="J20" s="684"/>
      <c r="K20" s="684"/>
      <c r="L20" s="684"/>
      <c r="M20" s="684"/>
      <c r="N20" s="686"/>
      <c r="O20" s="686"/>
      <c r="P20" s="687"/>
    </row>
    <row r="21" spans="2:16" ht="12.75" hidden="1">
      <c r="B21" s="148" t="s">
        <v>596</v>
      </c>
      <c r="C21" s="168"/>
      <c r="D21" s="168"/>
      <c r="E21" s="689"/>
      <c r="F21" s="689"/>
      <c r="G21" s="689"/>
      <c r="H21" s="689"/>
      <c r="I21" s="689"/>
      <c r="J21" s="689"/>
      <c r="K21" s="689"/>
      <c r="L21" s="689"/>
      <c r="M21" s="689"/>
      <c r="N21" s="690"/>
      <c r="O21" s="690"/>
      <c r="P21" s="691"/>
    </row>
    <row r="22" spans="2:16" ht="13.5" hidden="1" thickBot="1">
      <c r="B22" s="172" t="s">
        <v>936</v>
      </c>
      <c r="C22" s="692"/>
      <c r="D22" s="692"/>
      <c r="E22" s="693"/>
      <c r="F22" s="693"/>
      <c r="G22" s="693"/>
      <c r="H22" s="693"/>
      <c r="I22" s="694"/>
      <c r="J22" s="694"/>
      <c r="K22" s="694"/>
      <c r="L22" s="694"/>
      <c r="M22" s="694"/>
      <c r="N22" s="695"/>
      <c r="O22" s="695"/>
      <c r="P22" s="696"/>
    </row>
    <row r="23" ht="12.75" hidden="1"/>
    <row r="24" ht="12.75" hidden="1">
      <c r="B24" s="36" t="s">
        <v>1172</v>
      </c>
    </row>
    <row r="25" spans="2:10" ht="15.75">
      <c r="B25" s="1782" t="s">
        <v>1173</v>
      </c>
      <c r="C25" s="1782"/>
      <c r="D25" s="1782"/>
      <c r="E25" s="1782"/>
      <c r="F25" s="1782"/>
      <c r="G25" s="1782"/>
      <c r="H25" s="1782"/>
      <c r="I25" s="1782"/>
      <c r="J25" s="1782"/>
    </row>
    <row r="26" ht="13.5" thickBot="1"/>
    <row r="27" spans="2:10" ht="13.5" thickTop="1">
      <c r="B27" s="1783" t="s">
        <v>717</v>
      </c>
      <c r="C27" s="1793" t="s">
        <v>1174</v>
      </c>
      <c r="D27" s="1771"/>
      <c r="E27" s="1771"/>
      <c r="F27" s="1794"/>
      <c r="G27" s="851"/>
      <c r="H27" s="851" t="s">
        <v>60</v>
      </c>
      <c r="I27" s="851"/>
      <c r="J27" s="852"/>
    </row>
    <row r="28" spans="2:10" ht="12.75">
      <c r="B28" s="1792"/>
      <c r="C28" s="1765" t="s">
        <v>466</v>
      </c>
      <c r="D28" s="1766"/>
      <c r="E28" s="1765" t="s">
        <v>313</v>
      </c>
      <c r="F28" s="1766"/>
      <c r="G28" s="1765" t="s">
        <v>466</v>
      </c>
      <c r="H28" s="1766"/>
      <c r="I28" s="1765" t="s">
        <v>313</v>
      </c>
      <c r="J28" s="1768"/>
    </row>
    <row r="29" spans="2:10" ht="12.75">
      <c r="B29" s="1784"/>
      <c r="C29" s="853" t="s">
        <v>432</v>
      </c>
      <c r="D29" s="854" t="s">
        <v>105</v>
      </c>
      <c r="E29" s="853" t="s">
        <v>432</v>
      </c>
      <c r="F29" s="854" t="s">
        <v>105</v>
      </c>
      <c r="G29" s="853" t="s">
        <v>432</v>
      </c>
      <c r="H29" s="854" t="s">
        <v>105</v>
      </c>
      <c r="I29" s="853" t="s">
        <v>432</v>
      </c>
      <c r="J29" s="855" t="s">
        <v>105</v>
      </c>
    </row>
    <row r="30" spans="2:10" ht="12.75">
      <c r="B30" s="147" t="s">
        <v>866</v>
      </c>
      <c r="C30" s="1199">
        <v>46481</v>
      </c>
      <c r="D30" s="1199">
        <v>2.69</v>
      </c>
      <c r="E30" s="1199">
        <v>3778</v>
      </c>
      <c r="F30" s="1199">
        <v>0.48</v>
      </c>
      <c r="G30" s="1199">
        <v>21365.4</v>
      </c>
      <c r="H30" s="1199">
        <v>10.1156</v>
      </c>
      <c r="I30" s="1204">
        <v>8042</v>
      </c>
      <c r="J30" s="1202">
        <v>4.85</v>
      </c>
    </row>
    <row r="31" spans="2:10" ht="12.75">
      <c r="B31" s="147" t="s">
        <v>867</v>
      </c>
      <c r="C31" s="1199">
        <v>23655</v>
      </c>
      <c r="D31" s="1199">
        <v>1.33</v>
      </c>
      <c r="E31" s="1199">
        <v>7614.91</v>
      </c>
      <c r="F31" s="1199">
        <v>0.34</v>
      </c>
      <c r="G31" s="1199">
        <v>17479.71</v>
      </c>
      <c r="H31" s="1199">
        <v>7.6476</v>
      </c>
      <c r="I31" s="1204">
        <v>10383.49</v>
      </c>
      <c r="J31" s="1202">
        <v>6.65</v>
      </c>
    </row>
    <row r="32" spans="2:10" ht="12.75">
      <c r="B32" s="147" t="s">
        <v>777</v>
      </c>
      <c r="C32" s="1199">
        <v>13401.3</v>
      </c>
      <c r="D32" s="1199">
        <v>1.08</v>
      </c>
      <c r="E32" s="1201">
        <v>22664.88</v>
      </c>
      <c r="F32" s="1199">
        <v>0.32673033901946913</v>
      </c>
      <c r="G32" s="1199">
        <v>14641.04</v>
      </c>
      <c r="H32" s="1199">
        <v>7.6482</v>
      </c>
      <c r="I32" s="1206">
        <v>12226.58</v>
      </c>
      <c r="J32" s="1202">
        <v>4.22809426812606</v>
      </c>
    </row>
    <row r="33" spans="2:10" ht="12.75">
      <c r="B33" s="147" t="s">
        <v>869</v>
      </c>
      <c r="C33" s="1199">
        <v>6483.8</v>
      </c>
      <c r="D33" s="1199">
        <v>1.11</v>
      </c>
      <c r="E33" s="1201">
        <v>41821.74</v>
      </c>
      <c r="F33" s="1199">
        <v>0.4482135769817325</v>
      </c>
      <c r="G33" s="1199">
        <v>12051.72</v>
      </c>
      <c r="H33" s="1199">
        <v>8.0246</v>
      </c>
      <c r="I33" s="1206">
        <v>12796.66</v>
      </c>
      <c r="J33" s="1202">
        <v>3.0341205008963277</v>
      </c>
    </row>
    <row r="34" spans="2:10" ht="12.75">
      <c r="B34" s="147" t="s">
        <v>870</v>
      </c>
      <c r="C34" s="1199">
        <v>8057</v>
      </c>
      <c r="D34" s="1199">
        <v>1.06</v>
      </c>
      <c r="E34" s="1201">
        <v>57151.14</v>
      </c>
      <c r="F34" s="1199">
        <v>0.57</v>
      </c>
      <c r="G34" s="1199">
        <v>11464.63</v>
      </c>
      <c r="H34" s="1199">
        <v>7.7022</v>
      </c>
      <c r="I34" s="1201">
        <v>12298.42</v>
      </c>
      <c r="J34" s="1202">
        <v>3.8</v>
      </c>
    </row>
    <row r="35" spans="2:10" ht="12.75">
      <c r="B35" s="147" t="s">
        <v>871</v>
      </c>
      <c r="C35" s="1199">
        <v>3737.22</v>
      </c>
      <c r="D35" s="1199">
        <v>0.9</v>
      </c>
      <c r="E35" s="1201">
        <v>41383.23</v>
      </c>
      <c r="F35" s="1199">
        <v>0.71</v>
      </c>
      <c r="G35" s="1199">
        <v>11207.48</v>
      </c>
      <c r="H35" s="1199">
        <v>9.9563</v>
      </c>
      <c r="I35" s="1201">
        <v>13516.53</v>
      </c>
      <c r="J35" s="1202">
        <v>4.13</v>
      </c>
    </row>
    <row r="36" spans="2:10" ht="12.75">
      <c r="B36" s="147" t="s">
        <v>872</v>
      </c>
      <c r="C36" s="1199">
        <v>10599</v>
      </c>
      <c r="D36" s="1199">
        <v>0.72</v>
      </c>
      <c r="E36" s="1201">
        <v>84693.86</v>
      </c>
      <c r="F36" s="1199">
        <v>2.2871125831199564</v>
      </c>
      <c r="G36" s="1199">
        <v>13053.88</v>
      </c>
      <c r="H36" s="1199">
        <v>7.9675</v>
      </c>
      <c r="I36" s="1201">
        <v>14141.73</v>
      </c>
      <c r="J36" s="1202">
        <v>4.355893481985585</v>
      </c>
    </row>
    <row r="37" spans="2:10" ht="12.75">
      <c r="B37" s="147" t="s">
        <v>873</v>
      </c>
      <c r="C37" s="1199">
        <v>16760</v>
      </c>
      <c r="D37" s="1199">
        <v>0.69</v>
      </c>
      <c r="E37" s="1656">
        <v>131067.73</v>
      </c>
      <c r="F37" s="1199">
        <v>4.26</v>
      </c>
      <c r="G37" s="1199">
        <v>12385.49</v>
      </c>
      <c r="H37" s="1199">
        <v>7.5824</v>
      </c>
      <c r="I37" s="1201">
        <v>17218.29</v>
      </c>
      <c r="J37" s="1202">
        <v>4.81</v>
      </c>
    </row>
    <row r="38" spans="2:10" ht="12.75">
      <c r="B38" s="147" t="s">
        <v>874</v>
      </c>
      <c r="C38" s="1199">
        <v>16372.64</v>
      </c>
      <c r="D38" s="1199">
        <v>0.69</v>
      </c>
      <c r="E38" s="1656">
        <v>126620.89</v>
      </c>
      <c r="F38" s="1199">
        <v>3.780111979626742</v>
      </c>
      <c r="G38" s="1199">
        <v>21007.6</v>
      </c>
      <c r="H38" s="1199">
        <v>8.88598</v>
      </c>
      <c r="I38" s="1656">
        <v>24562.97</v>
      </c>
      <c r="J38" s="1670">
        <v>6.3141436161018</v>
      </c>
    </row>
    <row r="39" spans="2:10" ht="12.75">
      <c r="B39" s="147" t="s">
        <v>594</v>
      </c>
      <c r="C39" s="1199">
        <v>39224</v>
      </c>
      <c r="D39" s="1199">
        <v>0.75</v>
      </c>
      <c r="E39" s="1656">
        <v>88456.64</v>
      </c>
      <c r="F39" s="1199">
        <v>5.7681899354983415</v>
      </c>
      <c r="G39" s="1199">
        <v>13499.19</v>
      </c>
      <c r="H39" s="1199">
        <v>7.1385</v>
      </c>
      <c r="I39" s="1656">
        <v>15921.42</v>
      </c>
      <c r="J39" s="1670">
        <v>7.107282597286013</v>
      </c>
    </row>
    <row r="40" spans="2:10" ht="12.75">
      <c r="B40" s="147" t="s">
        <v>595</v>
      </c>
      <c r="C40" s="1199">
        <v>20305</v>
      </c>
      <c r="D40" s="1199">
        <v>0.84</v>
      </c>
      <c r="E40" s="1656"/>
      <c r="F40" s="1199"/>
      <c r="G40" s="1199">
        <v>15336.19</v>
      </c>
      <c r="H40" s="1199">
        <v>6.9618</v>
      </c>
      <c r="I40" s="1656"/>
      <c r="J40" s="1657"/>
    </row>
    <row r="41" spans="2:10" ht="12.75">
      <c r="B41" s="148" t="s">
        <v>596</v>
      </c>
      <c r="C41" s="1200">
        <v>7692.6</v>
      </c>
      <c r="D41" s="1200">
        <v>0.86</v>
      </c>
      <c r="E41" s="1658"/>
      <c r="F41" s="1200"/>
      <c r="G41" s="1200">
        <v>9405.97</v>
      </c>
      <c r="H41" s="1200">
        <v>6.9719</v>
      </c>
      <c r="I41" s="1658"/>
      <c r="J41" s="1659"/>
    </row>
    <row r="42" spans="2:10" ht="13.5" thickBot="1">
      <c r="B42" s="856" t="s">
        <v>599</v>
      </c>
      <c r="C42" s="1203">
        <v>212768.56</v>
      </c>
      <c r="D42" s="1203">
        <v>1.28</v>
      </c>
      <c r="E42" s="1203">
        <v>605253.02</v>
      </c>
      <c r="F42" s="1660"/>
      <c r="G42" s="1205">
        <v>172898.30000000002</v>
      </c>
      <c r="H42" s="1205">
        <v>8.16</v>
      </c>
      <c r="I42" s="1205">
        <v>141108.09</v>
      </c>
      <c r="J42" s="1661"/>
    </row>
    <row r="43" ht="13.5" thickTop="1">
      <c r="B43" s="36" t="s">
        <v>61</v>
      </c>
    </row>
    <row r="44" ht="12.75">
      <c r="B44" s="36"/>
    </row>
    <row r="48" ht="12.75">
      <c r="E48" s="688"/>
    </row>
  </sheetData>
  <sheetProtection/>
  <mergeCells count="19">
    <mergeCell ref="B1:J1"/>
    <mergeCell ref="M8:N8"/>
    <mergeCell ref="O8:P8"/>
    <mergeCell ref="B25:J25"/>
    <mergeCell ref="B2:P2"/>
    <mergeCell ref="B3:P3"/>
    <mergeCell ref="B7:B9"/>
    <mergeCell ref="C7:P7"/>
    <mergeCell ref="C8:D8"/>
    <mergeCell ref="E8:F8"/>
    <mergeCell ref="G8:H8"/>
    <mergeCell ref="I8:J8"/>
    <mergeCell ref="K8:L8"/>
    <mergeCell ref="G28:H28"/>
    <mergeCell ref="I28:J28"/>
    <mergeCell ref="B27:B29"/>
    <mergeCell ref="C27:F27"/>
    <mergeCell ref="C28:D28"/>
    <mergeCell ref="E28:F28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zoomScalePageLayoutView="0" workbookViewId="0" topLeftCell="I66">
      <selection activeCell="P96" sqref="P96"/>
    </sheetView>
  </sheetViews>
  <sheetFormatPr defaultColWidth="9.140625" defaultRowHeight="12.75"/>
  <cols>
    <col min="1" max="1" width="3.140625" style="646" customWidth="1"/>
    <col min="2" max="2" width="2.7109375" style="646" customWidth="1"/>
    <col min="3" max="3" width="39.8515625" style="646" customWidth="1"/>
    <col min="4" max="4" width="9.8515625" style="646" hidden="1" customWidth="1"/>
    <col min="5" max="6" width="9.8515625" style="646" customWidth="1"/>
    <col min="7" max="9" width="11.57421875" style="646" bestFit="1" customWidth="1"/>
    <col min="10" max="10" width="9.8515625" style="646" customWidth="1"/>
    <col min="11" max="11" width="11.57421875" style="646" bestFit="1" customWidth="1"/>
    <col min="12" max="12" width="9.8515625" style="646" customWidth="1"/>
    <col min="13" max="13" width="10.28125" style="646" customWidth="1"/>
    <col min="14" max="14" width="11.57421875" style="646" bestFit="1" customWidth="1"/>
    <col min="15" max="15" width="16.28125" style="646" customWidth="1"/>
    <col min="16" max="16" width="11.57421875" style="646" customWidth="1"/>
    <col min="17" max="16384" width="9.140625" style="646" customWidth="1"/>
  </cols>
  <sheetData>
    <row r="1" spans="1:3" ht="12.75" customHeight="1" hidden="1">
      <c r="A1" s="1758" t="s">
        <v>501</v>
      </c>
      <c r="B1" s="1758"/>
      <c r="C1" s="1758"/>
    </row>
    <row r="2" spans="1:3" ht="12.75" customHeight="1" hidden="1">
      <c r="A2" s="1758" t="s">
        <v>272</v>
      </c>
      <c r="B2" s="1758"/>
      <c r="C2" s="1758"/>
    </row>
    <row r="3" spans="1:3" ht="12.75" customHeight="1" hidden="1">
      <c r="A3" s="1758" t="s">
        <v>810</v>
      </c>
      <c r="B3" s="1758"/>
      <c r="C3" s="1758"/>
    </row>
    <row r="4" spans="1:3" ht="5.25" customHeight="1" hidden="1">
      <c r="A4" s="77"/>
      <c r="B4" s="77"/>
      <c r="C4" s="77"/>
    </row>
    <row r="5" spans="1:3" ht="12.75" customHeight="1" hidden="1">
      <c r="A5" s="1758" t="s">
        <v>888</v>
      </c>
      <c r="B5" s="1758"/>
      <c r="C5" s="1758"/>
    </row>
    <row r="6" spans="1:3" ht="12.75" customHeight="1" hidden="1">
      <c r="A6" s="1758" t="s">
        <v>273</v>
      </c>
      <c r="B6" s="1758"/>
      <c r="C6" s="1758"/>
    </row>
    <row r="7" spans="1:3" ht="5.25" customHeight="1" hidden="1">
      <c r="A7" s="40"/>
      <c r="B7" s="40"/>
      <c r="C7" s="40"/>
    </row>
    <row r="8" spans="1:3" s="697" customFormat="1" ht="12.75" customHeight="1" hidden="1">
      <c r="A8" s="1811" t="s">
        <v>889</v>
      </c>
      <c r="B8" s="1812"/>
      <c r="C8" s="1813"/>
    </row>
    <row r="9" spans="1:3" s="697" customFormat="1" ht="12.75" customHeight="1" hidden="1">
      <c r="A9" s="1808" t="s">
        <v>274</v>
      </c>
      <c r="B9" s="1809"/>
      <c r="C9" s="1810"/>
    </row>
    <row r="10" spans="1:3" ht="12.75" hidden="1">
      <c r="A10" s="284" t="s">
        <v>275</v>
      </c>
      <c r="B10" s="285"/>
      <c r="C10" s="239"/>
    </row>
    <row r="11" spans="1:3" ht="12.75" hidden="1">
      <c r="A11" s="286"/>
      <c r="B11" s="279" t="s">
        <v>276</v>
      </c>
      <c r="C11" s="64"/>
    </row>
    <row r="12" spans="1:3" ht="12.75" hidden="1">
      <c r="A12" s="79"/>
      <c r="B12" s="279" t="s">
        <v>277</v>
      </c>
      <c r="C12" s="64"/>
    </row>
    <row r="13" spans="1:3" ht="12.75" hidden="1">
      <c r="A13" s="79"/>
      <c r="B13" s="279" t="s">
        <v>278</v>
      </c>
      <c r="C13" s="64"/>
    </row>
    <row r="14" spans="1:3" ht="12.75" hidden="1">
      <c r="A14" s="79"/>
      <c r="B14" s="279" t="s">
        <v>279</v>
      </c>
      <c r="C14" s="64"/>
    </row>
    <row r="15" spans="1:3" ht="12.75" hidden="1">
      <c r="A15" s="79"/>
      <c r="B15" s="36" t="s">
        <v>280</v>
      </c>
      <c r="C15" s="64"/>
    </row>
    <row r="16" spans="1:3" ht="12.75" hidden="1">
      <c r="A16" s="79"/>
      <c r="B16" s="36" t="s">
        <v>890</v>
      </c>
      <c r="C16" s="64"/>
    </row>
    <row r="17" spans="1:3" ht="7.5" customHeight="1" hidden="1">
      <c r="A17" s="287"/>
      <c r="B17" s="66"/>
      <c r="C17" s="65"/>
    </row>
    <row r="18" spans="1:3" ht="12.75" hidden="1">
      <c r="A18" s="286" t="s">
        <v>281</v>
      </c>
      <c r="B18" s="36"/>
      <c r="C18" s="64"/>
    </row>
    <row r="19" spans="1:3" ht="12.75" hidden="1">
      <c r="A19" s="286"/>
      <c r="B19" s="36" t="s">
        <v>891</v>
      </c>
      <c r="C19" s="64"/>
    </row>
    <row r="20" spans="1:3" ht="12.75" hidden="1">
      <c r="A20" s="79"/>
      <c r="B20" s="36" t="s">
        <v>282</v>
      </c>
      <c r="C20" s="64"/>
    </row>
    <row r="21" spans="1:3" ht="12.75" hidden="1">
      <c r="A21" s="79"/>
      <c r="B21" s="279" t="s">
        <v>892</v>
      </c>
      <c r="C21" s="64"/>
    </row>
    <row r="22" spans="1:3" ht="12.75" hidden="1">
      <c r="A22" s="288" t="s">
        <v>283</v>
      </c>
      <c r="B22" s="289"/>
      <c r="C22" s="290"/>
    </row>
    <row r="23" spans="1:3" ht="12.75" hidden="1">
      <c r="A23" s="286" t="s">
        <v>894</v>
      </c>
      <c r="B23" s="36"/>
      <c r="C23" s="64"/>
    </row>
    <row r="24" spans="1:3" ht="12.75" hidden="1">
      <c r="A24" s="79"/>
      <c r="B24" s="291" t="s">
        <v>895</v>
      </c>
      <c r="C24" s="64"/>
    </row>
    <row r="25" spans="1:3" ht="12.75" hidden="1">
      <c r="A25" s="79"/>
      <c r="B25" s="36" t="s">
        <v>896</v>
      </c>
      <c r="C25" s="64"/>
    </row>
    <row r="26" spans="1:3" ht="12.75" hidden="1">
      <c r="A26" s="79"/>
      <c r="B26" s="36" t="s">
        <v>897</v>
      </c>
      <c r="C26" s="64"/>
    </row>
    <row r="27" spans="1:3" ht="12.75" hidden="1">
      <c r="A27" s="79"/>
      <c r="B27" s="36"/>
      <c r="C27" s="64" t="s">
        <v>898</v>
      </c>
    </row>
    <row r="28" spans="1:3" ht="12.75" hidden="1">
      <c r="A28" s="79"/>
      <c r="B28" s="36"/>
      <c r="C28" s="64" t="s">
        <v>899</v>
      </c>
    </row>
    <row r="29" spans="1:3" ht="12.75" hidden="1">
      <c r="A29" s="79"/>
      <c r="B29" s="36"/>
      <c r="C29" s="64" t="s">
        <v>900</v>
      </c>
    </row>
    <row r="30" spans="1:3" ht="12.75" hidden="1">
      <c r="A30" s="79"/>
      <c r="B30" s="36"/>
      <c r="C30" s="64" t="s">
        <v>901</v>
      </c>
    </row>
    <row r="31" spans="1:3" ht="12.75" hidden="1">
      <c r="A31" s="79"/>
      <c r="B31" s="36"/>
      <c r="C31" s="64" t="s">
        <v>902</v>
      </c>
    </row>
    <row r="32" spans="1:3" ht="7.5" customHeight="1" hidden="1">
      <c r="A32" s="79"/>
      <c r="B32" s="36"/>
      <c r="C32" s="64"/>
    </row>
    <row r="33" spans="1:3" ht="12.75" hidden="1">
      <c r="A33" s="79"/>
      <c r="B33" s="291" t="s">
        <v>903</v>
      </c>
      <c r="C33" s="64"/>
    </row>
    <row r="34" spans="1:3" ht="12.75" hidden="1">
      <c r="A34" s="79"/>
      <c r="B34" s="36" t="s">
        <v>904</v>
      </c>
      <c r="C34" s="64"/>
    </row>
    <row r="35" spans="1:3" ht="12.75" hidden="1">
      <c r="A35" s="79"/>
      <c r="B35" s="279" t="s">
        <v>905</v>
      </c>
      <c r="C35" s="64"/>
    </row>
    <row r="36" spans="1:3" ht="12.75" hidden="1">
      <c r="A36" s="79"/>
      <c r="B36" s="279" t="s">
        <v>906</v>
      </c>
      <c r="C36" s="64"/>
    </row>
    <row r="37" spans="1:3" ht="12.75" hidden="1">
      <c r="A37" s="79"/>
      <c r="B37" s="279" t="s">
        <v>907</v>
      </c>
      <c r="C37" s="64"/>
    </row>
    <row r="38" spans="1:3" ht="12.75" hidden="1">
      <c r="A38" s="79"/>
      <c r="B38" s="279" t="s">
        <v>908</v>
      </c>
      <c r="C38" s="64"/>
    </row>
    <row r="39" spans="1:3" ht="7.5" customHeight="1" hidden="1">
      <c r="A39" s="287"/>
      <c r="B39" s="292"/>
      <c r="C39" s="65"/>
    </row>
    <row r="40" spans="1:3" s="698" customFormat="1" ht="12.75" hidden="1">
      <c r="A40" s="293"/>
      <c r="B40" s="294" t="s">
        <v>909</v>
      </c>
      <c r="C40" s="295"/>
    </row>
    <row r="41" spans="1:3" ht="12.75" hidden="1">
      <c r="A41" s="40" t="s">
        <v>284</v>
      </c>
      <c r="B41" s="36"/>
      <c r="C41" s="36"/>
    </row>
    <row r="42" spans="1:3" ht="12.75" hidden="1">
      <c r="A42" s="40"/>
      <c r="B42" s="36" t="s">
        <v>286</v>
      </c>
      <c r="C42" s="36"/>
    </row>
    <row r="43" spans="1:3" ht="12.75" hidden="1">
      <c r="A43" s="40"/>
      <c r="B43" s="36" t="s">
        <v>287</v>
      </c>
      <c r="C43" s="36"/>
    </row>
    <row r="44" spans="1:3" ht="12.75" hidden="1">
      <c r="A44" s="40"/>
      <c r="B44" s="36" t="s">
        <v>288</v>
      </c>
      <c r="C44" s="36"/>
    </row>
    <row r="45" spans="1:3" ht="12.75" hidden="1">
      <c r="A45" s="40"/>
      <c r="B45" s="36" t="s">
        <v>289</v>
      </c>
      <c r="C45" s="36"/>
    </row>
    <row r="46" spans="1:3" ht="12.75" hidden="1">
      <c r="A46" s="40"/>
      <c r="B46" s="36"/>
      <c r="C46" s="36"/>
    </row>
    <row r="47" spans="1:3" ht="12.75" hidden="1">
      <c r="A47" s="40" t="s">
        <v>290</v>
      </c>
      <c r="B47" s="36" t="s">
        <v>291</v>
      </c>
      <c r="C47" s="36"/>
    </row>
    <row r="48" spans="1:3" ht="12.75" hidden="1">
      <c r="A48" s="40"/>
      <c r="B48" s="36"/>
      <c r="C48" s="36" t="s">
        <v>895</v>
      </c>
    </row>
    <row r="49" spans="1:3" ht="12.75" hidden="1">
      <c r="A49" s="40"/>
      <c r="B49" s="36"/>
      <c r="C49" s="36" t="s">
        <v>897</v>
      </c>
    </row>
    <row r="50" spans="1:3" ht="12.75" hidden="1">
      <c r="A50" s="40"/>
      <c r="B50" s="36"/>
      <c r="C50" s="296" t="s">
        <v>899</v>
      </c>
    </row>
    <row r="51" spans="1:3" ht="12.75" hidden="1">
      <c r="A51" s="40"/>
      <c r="B51" s="36"/>
      <c r="C51" s="296" t="s">
        <v>900</v>
      </c>
    </row>
    <row r="52" spans="1:3" ht="12.75" hidden="1">
      <c r="A52" s="40"/>
      <c r="B52" s="36"/>
      <c r="C52" s="296" t="s">
        <v>901</v>
      </c>
    </row>
    <row r="53" spans="1:3" ht="12.75" hidden="1">
      <c r="A53" s="40"/>
      <c r="B53" s="36"/>
      <c r="C53" s="296" t="s">
        <v>292</v>
      </c>
    </row>
    <row r="54" spans="1:3" ht="12.75" hidden="1">
      <c r="A54" s="40"/>
      <c r="B54" s="36"/>
      <c r="C54" s="296" t="s">
        <v>293</v>
      </c>
    </row>
    <row r="55" spans="1:3" ht="12.75" hidden="1">
      <c r="A55" s="40"/>
      <c r="B55" s="36"/>
      <c r="C55" s="296" t="s">
        <v>294</v>
      </c>
    </row>
    <row r="56" spans="1:3" ht="12.75" hidden="1">
      <c r="A56" s="40"/>
      <c r="B56" s="36"/>
      <c r="C56" s="296" t="s">
        <v>295</v>
      </c>
    </row>
    <row r="57" spans="1:3" ht="12.75" hidden="1">
      <c r="A57" s="40"/>
      <c r="B57" s="36"/>
      <c r="C57" s="36" t="s">
        <v>903</v>
      </c>
    </row>
    <row r="58" spans="1:3" ht="12.75" hidden="1">
      <c r="A58" s="40"/>
      <c r="B58" s="36"/>
      <c r="C58" s="36" t="s">
        <v>904</v>
      </c>
    </row>
    <row r="59" spans="1:3" ht="12.75" hidden="1">
      <c r="A59" s="40"/>
      <c r="B59" s="36"/>
      <c r="C59" s="280" t="s">
        <v>296</v>
      </c>
    </row>
    <row r="60" spans="1:3" ht="12.75" hidden="1">
      <c r="A60" s="40"/>
      <c r="B60" s="36"/>
      <c r="C60" s="280" t="s">
        <v>297</v>
      </c>
    </row>
    <row r="61" spans="1:3" ht="12.75" hidden="1">
      <c r="A61" s="40"/>
      <c r="B61" s="36"/>
      <c r="C61" s="279" t="s">
        <v>907</v>
      </c>
    </row>
    <row r="62" spans="1:3" ht="12.75" hidden="1">
      <c r="A62" s="40"/>
      <c r="B62" s="36"/>
      <c r="C62" s="279"/>
    </row>
    <row r="63" spans="1:3" ht="12.75" hidden="1">
      <c r="A63" s="278" t="s">
        <v>923</v>
      </c>
      <c r="B63" s="36"/>
      <c r="C63" s="36"/>
    </row>
    <row r="64" spans="1:3" ht="12.75" hidden="1">
      <c r="A64" s="278" t="s">
        <v>924</v>
      </c>
      <c r="B64" s="36"/>
      <c r="C64" s="36"/>
    </row>
    <row r="65" spans="2:3" ht="12.75" hidden="1">
      <c r="B65" s="650"/>
      <c r="C65" s="650"/>
    </row>
    <row r="66" spans="1:13" ht="15.75" customHeight="1">
      <c r="A66" s="1781" t="s">
        <v>642</v>
      </c>
      <c r="B66" s="1781"/>
      <c r="C66" s="1781"/>
      <c r="D66" s="1781"/>
      <c r="E66" s="1781"/>
      <c r="F66" s="1781"/>
      <c r="G66" s="1781"/>
      <c r="H66" s="1781"/>
      <c r="I66" s="1781"/>
      <c r="J66" s="1781"/>
      <c r="K66" s="1781"/>
      <c r="L66" s="1781"/>
      <c r="M66" s="1781"/>
    </row>
    <row r="67" spans="1:13" ht="15.75">
      <c r="A67" s="1757" t="s">
        <v>888</v>
      </c>
      <c r="B67" s="1757"/>
      <c r="C67" s="1757"/>
      <c r="D67" s="1757"/>
      <c r="E67" s="1757"/>
      <c r="F67" s="1757"/>
      <c r="G67" s="1757"/>
      <c r="H67" s="1757"/>
      <c r="I67" s="1757"/>
      <c r="J67" s="1757"/>
      <c r="K67" s="1757"/>
      <c r="L67" s="1757"/>
      <c r="M67" s="1757"/>
    </row>
    <row r="68" spans="1:13" ht="13.5" thickBot="1">
      <c r="A68" s="1807" t="s">
        <v>925</v>
      </c>
      <c r="B68" s="1807"/>
      <c r="C68" s="1807"/>
      <c r="D68" s="1807"/>
      <c r="E68" s="1807"/>
      <c r="F68" s="1807"/>
      <c r="G68" s="1807"/>
      <c r="H68" s="1807"/>
      <c r="I68" s="1807"/>
      <c r="J68" s="1807"/>
      <c r="K68" s="1807"/>
      <c r="L68" s="1807"/>
      <c r="M68" s="1807"/>
    </row>
    <row r="69" spans="1:16" ht="12.75" customHeight="1" thickTop="1">
      <c r="A69" s="1801" t="s">
        <v>889</v>
      </c>
      <c r="B69" s="1802"/>
      <c r="C69" s="1803"/>
      <c r="D69" s="699">
        <v>2010</v>
      </c>
      <c r="E69" s="699">
        <v>2011</v>
      </c>
      <c r="F69" s="509">
        <v>2012</v>
      </c>
      <c r="G69" s="878">
        <v>2012</v>
      </c>
      <c r="H69" s="509">
        <v>2012</v>
      </c>
      <c r="I69" s="509">
        <v>2012</v>
      </c>
      <c r="J69" s="509">
        <v>2012</v>
      </c>
      <c r="K69" s="1599">
        <v>2012</v>
      </c>
      <c r="L69" s="1608">
        <v>2013</v>
      </c>
      <c r="M69" s="1599">
        <v>2013</v>
      </c>
      <c r="N69" s="1671">
        <v>2013</v>
      </c>
      <c r="O69" s="1671">
        <v>2013</v>
      </c>
      <c r="P69" s="1712">
        <v>2013</v>
      </c>
    </row>
    <row r="70" spans="1:16" ht="12.75">
      <c r="A70" s="1804" t="s">
        <v>926</v>
      </c>
      <c r="B70" s="1805"/>
      <c r="C70" s="1806"/>
      <c r="D70" s="700" t="s">
        <v>723</v>
      </c>
      <c r="E70" s="700" t="s">
        <v>723</v>
      </c>
      <c r="F70" s="701" t="s">
        <v>723</v>
      </c>
      <c r="G70" s="879" t="s">
        <v>431</v>
      </c>
      <c r="H70" s="701" t="s">
        <v>586</v>
      </c>
      <c r="I70" s="701" t="s">
        <v>587</v>
      </c>
      <c r="J70" s="701" t="s">
        <v>588</v>
      </c>
      <c r="K70" s="1600" t="s">
        <v>589</v>
      </c>
      <c r="L70" s="1609" t="s">
        <v>590</v>
      </c>
      <c r="M70" s="1600" t="s">
        <v>591</v>
      </c>
      <c r="N70" s="1672" t="s">
        <v>592</v>
      </c>
      <c r="O70" s="1672" t="s">
        <v>593</v>
      </c>
      <c r="P70" s="1648" t="s">
        <v>594</v>
      </c>
    </row>
    <row r="71" spans="1:16" ht="12.75">
      <c r="A71" s="510" t="s">
        <v>927</v>
      </c>
      <c r="B71" s="36"/>
      <c r="C71" s="64"/>
      <c r="D71" s="83"/>
      <c r="E71" s="83"/>
      <c r="F71" s="82"/>
      <c r="G71" s="880"/>
      <c r="H71" s="82"/>
      <c r="I71" s="82"/>
      <c r="J71" s="82"/>
      <c r="K71" s="1601"/>
      <c r="L71" s="1610"/>
      <c r="M71" s="1641"/>
      <c r="N71" s="1601"/>
      <c r="O71" s="686"/>
      <c r="P71" s="1713"/>
    </row>
    <row r="72" spans="1:16" ht="12.75">
      <c r="A72" s="510"/>
      <c r="B72" s="36" t="s">
        <v>891</v>
      </c>
      <c r="C72" s="64"/>
      <c r="D72" s="702"/>
      <c r="E72" s="702"/>
      <c r="F72" s="684"/>
      <c r="G72" s="650"/>
      <c r="H72" s="684"/>
      <c r="I72" s="684"/>
      <c r="J72" s="684"/>
      <c r="K72" s="1602"/>
      <c r="L72" s="1611"/>
      <c r="M72" s="1642"/>
      <c r="N72" s="1602"/>
      <c r="O72" s="686"/>
      <c r="P72" s="687"/>
    </row>
    <row r="73" spans="1:16" ht="12.75">
      <c r="A73" s="510"/>
      <c r="B73" s="36" t="s">
        <v>22</v>
      </c>
      <c r="C73" s="64"/>
      <c r="D73" s="83">
        <v>5.5</v>
      </c>
      <c r="E73" s="83">
        <v>5.5</v>
      </c>
      <c r="F73" s="82">
        <v>5</v>
      </c>
      <c r="G73" s="880">
        <v>5</v>
      </c>
      <c r="H73" s="82">
        <v>6</v>
      </c>
      <c r="I73" s="82">
        <v>6</v>
      </c>
      <c r="J73" s="82">
        <v>6</v>
      </c>
      <c r="K73" s="1602">
        <v>6</v>
      </c>
      <c r="L73" s="1611">
        <v>6</v>
      </c>
      <c r="M73" s="1642">
        <v>6</v>
      </c>
      <c r="N73" s="1602">
        <v>6</v>
      </c>
      <c r="O73" s="1602">
        <v>6</v>
      </c>
      <c r="P73" s="1649">
        <v>6</v>
      </c>
    </row>
    <row r="74" spans="1:16" ht="12.75">
      <c r="A74" s="510"/>
      <c r="B74" s="36" t="s">
        <v>23</v>
      </c>
      <c r="C74" s="64"/>
      <c r="D74" s="83">
        <v>5.5</v>
      </c>
      <c r="E74" s="83">
        <v>5.5</v>
      </c>
      <c r="F74" s="82">
        <v>5</v>
      </c>
      <c r="G74" s="880">
        <v>5</v>
      </c>
      <c r="H74" s="82">
        <v>5.5</v>
      </c>
      <c r="I74" s="82">
        <v>5.5</v>
      </c>
      <c r="J74" s="82">
        <v>5.5</v>
      </c>
      <c r="K74" s="1602">
        <v>5.5</v>
      </c>
      <c r="L74" s="1611">
        <v>5.5</v>
      </c>
      <c r="M74" s="1642">
        <v>5.5</v>
      </c>
      <c r="N74" s="1602">
        <v>5.5</v>
      </c>
      <c r="O74" s="1602">
        <v>5.5</v>
      </c>
      <c r="P74" s="1649">
        <v>5.5</v>
      </c>
    </row>
    <row r="75" spans="1:16" ht="12.75">
      <c r="A75" s="510"/>
      <c r="B75" s="36" t="s">
        <v>25</v>
      </c>
      <c r="C75" s="64"/>
      <c r="D75" s="83">
        <v>5.5</v>
      </c>
      <c r="E75" s="83">
        <v>5.5</v>
      </c>
      <c r="F75" s="82">
        <v>5</v>
      </c>
      <c r="G75" s="880">
        <v>5</v>
      </c>
      <c r="H75" s="82">
        <v>5</v>
      </c>
      <c r="I75" s="82">
        <v>5</v>
      </c>
      <c r="J75" s="82">
        <v>5</v>
      </c>
      <c r="K75" s="1602">
        <v>5</v>
      </c>
      <c r="L75" s="1611">
        <v>5</v>
      </c>
      <c r="M75" s="1642">
        <v>5</v>
      </c>
      <c r="N75" s="1602">
        <v>5</v>
      </c>
      <c r="O75" s="1602">
        <v>5</v>
      </c>
      <c r="P75" s="1649">
        <v>5</v>
      </c>
    </row>
    <row r="76" spans="1:16" ht="12.75">
      <c r="A76" s="151"/>
      <c r="B76" s="36" t="s">
        <v>928</v>
      </c>
      <c r="C76" s="64"/>
      <c r="D76" s="83">
        <v>6.5</v>
      </c>
      <c r="E76" s="83">
        <v>7</v>
      </c>
      <c r="F76" s="82">
        <v>7</v>
      </c>
      <c r="G76" s="880">
        <v>8</v>
      </c>
      <c r="H76" s="82">
        <v>8</v>
      </c>
      <c r="I76" s="82">
        <v>8</v>
      </c>
      <c r="J76" s="82">
        <v>8</v>
      </c>
      <c r="K76" s="1602">
        <v>8</v>
      </c>
      <c r="L76" s="1611">
        <v>8</v>
      </c>
      <c r="M76" s="1642">
        <v>8</v>
      </c>
      <c r="N76" s="1602">
        <v>8</v>
      </c>
      <c r="O76" s="1602">
        <v>8</v>
      </c>
      <c r="P76" s="1649">
        <v>8</v>
      </c>
    </row>
    <row r="77" spans="1:16" ht="12.75" customHeight="1" hidden="1">
      <c r="A77" s="150"/>
      <c r="B77" s="292" t="s">
        <v>892</v>
      </c>
      <c r="C77" s="65"/>
      <c r="D77" s="703"/>
      <c r="E77" s="703"/>
      <c r="F77" s="704"/>
      <c r="G77" s="644"/>
      <c r="H77" s="704"/>
      <c r="I77" s="704"/>
      <c r="J77" s="704"/>
      <c r="K77" s="1603"/>
      <c r="L77" s="1612"/>
      <c r="M77" s="1643"/>
      <c r="N77" s="1603"/>
      <c r="O77" s="1603"/>
      <c r="P77" s="1650"/>
    </row>
    <row r="78" spans="1:16" s="650" customFormat="1" ht="12.75">
      <c r="A78" s="151"/>
      <c r="B78" s="36" t="s">
        <v>929</v>
      </c>
      <c r="C78" s="64"/>
      <c r="D78" s="703"/>
      <c r="E78" s="703"/>
      <c r="F78" s="704"/>
      <c r="G78" s="644"/>
      <c r="H78" s="704"/>
      <c r="I78" s="704"/>
      <c r="J78" s="704"/>
      <c r="K78" s="1603"/>
      <c r="L78" s="1612"/>
      <c r="M78" s="1643"/>
      <c r="N78" s="1603"/>
      <c r="O78" s="1603"/>
      <c r="P78" s="1650"/>
    </row>
    <row r="79" spans="1:16" s="650" customFormat="1" ht="12.75">
      <c r="A79" s="151"/>
      <c r="B79" s="36"/>
      <c r="C79" s="64" t="s">
        <v>1175</v>
      </c>
      <c r="D79" s="703"/>
      <c r="E79" s="83">
        <v>1.5</v>
      </c>
      <c r="F79" s="82">
        <v>1.5</v>
      </c>
      <c r="G79" s="880">
        <v>1.5</v>
      </c>
      <c r="H79" s="82">
        <v>1.5</v>
      </c>
      <c r="I79" s="82">
        <v>1.5</v>
      </c>
      <c r="J79" s="82">
        <v>1.5</v>
      </c>
      <c r="K79" s="1602">
        <v>1.5</v>
      </c>
      <c r="L79" s="1611">
        <v>1.5</v>
      </c>
      <c r="M79" s="1642">
        <v>1.5</v>
      </c>
      <c r="N79" s="1602">
        <v>1.5</v>
      </c>
      <c r="O79" s="1602">
        <v>1.5</v>
      </c>
      <c r="P79" s="1649">
        <v>1.5</v>
      </c>
    </row>
    <row r="80" spans="1:16" s="650" customFormat="1" ht="12.75">
      <c r="A80" s="151"/>
      <c r="B80" s="36"/>
      <c r="C80" s="64" t="s">
        <v>1176</v>
      </c>
      <c r="D80" s="703"/>
      <c r="E80" s="85">
        <v>7</v>
      </c>
      <c r="F80" s="76">
        <v>7</v>
      </c>
      <c r="G80" s="881">
        <v>6</v>
      </c>
      <c r="H80" s="76">
        <v>6</v>
      </c>
      <c r="I80" s="76">
        <v>6</v>
      </c>
      <c r="J80" s="76">
        <v>6</v>
      </c>
      <c r="K80" s="1604">
        <v>6</v>
      </c>
      <c r="L80" s="1613">
        <v>6</v>
      </c>
      <c r="M80" s="1644">
        <v>6</v>
      </c>
      <c r="N80" s="1604">
        <v>6</v>
      </c>
      <c r="O80" s="1604">
        <v>6</v>
      </c>
      <c r="P80" s="1651">
        <v>6</v>
      </c>
    </row>
    <row r="81" spans="1:16" s="650" customFormat="1" ht="12.75" customHeight="1" hidden="1">
      <c r="A81" s="151"/>
      <c r="B81" s="36"/>
      <c r="C81" s="64" t="s">
        <v>930</v>
      </c>
      <c r="D81" s="83">
        <v>1.5</v>
      </c>
      <c r="E81" s="83">
        <v>1.5</v>
      </c>
      <c r="F81" s="82">
        <v>1.5</v>
      </c>
      <c r="G81" s="880">
        <v>1.5</v>
      </c>
      <c r="H81" s="82">
        <v>1.5</v>
      </c>
      <c r="I81" s="82">
        <v>1.5</v>
      </c>
      <c r="J81" s="82"/>
      <c r="K81" s="1602"/>
      <c r="L81" s="1611"/>
      <c r="M81" s="1642"/>
      <c r="N81" s="1602"/>
      <c r="O81" s="1602"/>
      <c r="P81" s="1649"/>
    </row>
    <row r="82" spans="1:16" s="650" customFormat="1" ht="12.75" customHeight="1" hidden="1">
      <c r="A82" s="151"/>
      <c r="B82" s="36"/>
      <c r="C82" s="64" t="s">
        <v>932</v>
      </c>
      <c r="D82" s="85">
        <v>2</v>
      </c>
      <c r="E82" s="82">
        <v>1.5</v>
      </c>
      <c r="F82" s="82">
        <v>1.5</v>
      </c>
      <c r="G82" s="880">
        <v>1.5</v>
      </c>
      <c r="H82" s="82">
        <v>1.5</v>
      </c>
      <c r="I82" s="82">
        <v>1.5</v>
      </c>
      <c r="J82" s="82"/>
      <c r="K82" s="1602"/>
      <c r="L82" s="1611"/>
      <c r="M82" s="1642"/>
      <c r="N82" s="1602"/>
      <c r="O82" s="1602"/>
      <c r="P82" s="1649"/>
    </row>
    <row r="83" spans="1:16" s="650" customFormat="1" ht="12.75" customHeight="1" hidden="1">
      <c r="A83" s="151"/>
      <c r="B83" s="36"/>
      <c r="C83" s="64" t="s">
        <v>931</v>
      </c>
      <c r="D83" s="83">
        <v>3.5</v>
      </c>
      <c r="E83" s="83">
        <v>1.5</v>
      </c>
      <c r="F83" s="82">
        <v>1.5</v>
      </c>
      <c r="G83" s="880">
        <v>1.5</v>
      </c>
      <c r="H83" s="82">
        <v>1.5</v>
      </c>
      <c r="I83" s="82">
        <v>1.5</v>
      </c>
      <c r="J83" s="82"/>
      <c r="K83" s="1602"/>
      <c r="L83" s="1611"/>
      <c r="M83" s="1642"/>
      <c r="N83" s="1602"/>
      <c r="O83" s="1602"/>
      <c r="P83" s="1649"/>
    </row>
    <row r="84" spans="1:16" s="650" customFormat="1" ht="12.75">
      <c r="A84" s="151"/>
      <c r="B84" s="36"/>
      <c r="C84" s="64" t="s">
        <v>933</v>
      </c>
      <c r="D84" s="705" t="s">
        <v>755</v>
      </c>
      <c r="E84" s="705" t="s">
        <v>755</v>
      </c>
      <c r="F84" s="508" t="s">
        <v>755</v>
      </c>
      <c r="G84" s="882" t="s">
        <v>755</v>
      </c>
      <c r="H84" s="508" t="s">
        <v>755</v>
      </c>
      <c r="I84" s="508" t="s">
        <v>755</v>
      </c>
      <c r="J84" s="508" t="s">
        <v>755</v>
      </c>
      <c r="K84" s="1605" t="s">
        <v>755</v>
      </c>
      <c r="L84" s="1614" t="s">
        <v>755</v>
      </c>
      <c r="M84" s="1645" t="s">
        <v>755</v>
      </c>
      <c r="N84" s="1605" t="s">
        <v>755</v>
      </c>
      <c r="O84" s="1605" t="s">
        <v>755</v>
      </c>
      <c r="P84" s="1652" t="s">
        <v>755</v>
      </c>
    </row>
    <row r="85" spans="1:16" s="650" customFormat="1" ht="12.75">
      <c r="A85" s="151"/>
      <c r="B85" s="36" t="s">
        <v>1177</v>
      </c>
      <c r="C85" s="64"/>
      <c r="D85" s="705"/>
      <c r="E85" s="80"/>
      <c r="F85" s="80"/>
      <c r="G85" s="25">
        <v>8</v>
      </c>
      <c r="H85" s="80">
        <v>8</v>
      </c>
      <c r="I85" s="80">
        <v>8</v>
      </c>
      <c r="J85" s="80">
        <v>8</v>
      </c>
      <c r="K85" s="1605">
        <v>8</v>
      </c>
      <c r="L85" s="1614">
        <v>8</v>
      </c>
      <c r="M85" s="1645">
        <v>8</v>
      </c>
      <c r="N85" s="1605">
        <v>8</v>
      </c>
      <c r="O85" s="1605">
        <v>8</v>
      </c>
      <c r="P85" s="1652">
        <v>8</v>
      </c>
    </row>
    <row r="86" spans="1:16" ht="12.75" customHeight="1">
      <c r="A86" s="150"/>
      <c r="B86" s="66" t="s">
        <v>1178</v>
      </c>
      <c r="C86" s="65"/>
      <c r="D86" s="706">
        <v>3</v>
      </c>
      <c r="E86" s="80">
        <v>3</v>
      </c>
      <c r="F86" s="80">
        <v>3</v>
      </c>
      <c r="G86" s="25"/>
      <c r="H86" s="80"/>
      <c r="I86" s="80"/>
      <c r="J86" s="80"/>
      <c r="K86" s="1606"/>
      <c r="L86" s="1615"/>
      <c r="M86" s="1646"/>
      <c r="N86" s="1606"/>
      <c r="O86" s="1606"/>
      <c r="P86" s="1653"/>
    </row>
    <row r="87" spans="1:16" ht="12.75">
      <c r="A87" s="510" t="s">
        <v>934</v>
      </c>
      <c r="B87" s="36"/>
      <c r="C87" s="64"/>
      <c r="D87" s="81"/>
      <c r="E87" s="1673"/>
      <c r="F87" s="1673"/>
      <c r="G87" s="1674"/>
      <c r="H87" s="1673"/>
      <c r="I87" s="1673"/>
      <c r="J87" s="1673"/>
      <c r="K87" s="1605"/>
      <c r="L87" s="1614"/>
      <c r="M87" s="1645"/>
      <c r="N87" s="1605"/>
      <c r="O87" s="1605"/>
      <c r="P87" s="1652"/>
    </row>
    <row r="88" spans="1:16" ht="12.75">
      <c r="A88" s="510"/>
      <c r="B88" s="280" t="s">
        <v>1503</v>
      </c>
      <c r="C88" s="64"/>
      <c r="D88" s="81">
        <v>8.7</v>
      </c>
      <c r="E88" s="80">
        <v>8.08</v>
      </c>
      <c r="F88" s="80">
        <v>0.1</v>
      </c>
      <c r="G88" s="25">
        <v>0.03</v>
      </c>
      <c r="H88" s="80">
        <v>0.07</v>
      </c>
      <c r="I88" s="80">
        <v>0.11523975903614458</v>
      </c>
      <c r="J88" s="80">
        <v>0.101</v>
      </c>
      <c r="K88" s="1607">
        <v>0.15</v>
      </c>
      <c r="L88" s="1616">
        <v>0.255521686746988</v>
      </c>
      <c r="M88" s="1647">
        <v>0.5549</v>
      </c>
      <c r="N88" s="1607">
        <v>3.13</v>
      </c>
      <c r="O88" s="1607">
        <v>4.814687578629793</v>
      </c>
      <c r="P88" s="1654">
        <v>4.934399999999999</v>
      </c>
    </row>
    <row r="89" spans="1:16" ht="12.75">
      <c r="A89" s="151"/>
      <c r="B89" s="280" t="s">
        <v>1504</v>
      </c>
      <c r="C89" s="64"/>
      <c r="D89" s="81">
        <v>8.13</v>
      </c>
      <c r="E89" s="80">
        <v>8.52</v>
      </c>
      <c r="F89" s="80">
        <v>1.15</v>
      </c>
      <c r="G89" s="25">
        <v>0.18</v>
      </c>
      <c r="H89" s="80">
        <v>0.15</v>
      </c>
      <c r="I89" s="80">
        <v>0.30955867507886436</v>
      </c>
      <c r="J89" s="80">
        <v>0.60496</v>
      </c>
      <c r="K89" s="1607">
        <v>0.74</v>
      </c>
      <c r="L89" s="1616">
        <v>1.516876094570928</v>
      </c>
      <c r="M89" s="1647">
        <v>1.9281166666666665</v>
      </c>
      <c r="N89" s="1607">
        <v>4.02</v>
      </c>
      <c r="O89" s="1607">
        <v>3.4946865983623683</v>
      </c>
      <c r="P89" s="1654">
        <v>4.45908509658229</v>
      </c>
    </row>
    <row r="90" spans="1:16" ht="12.75">
      <c r="A90" s="151"/>
      <c r="B90" s="280" t="s">
        <v>1505</v>
      </c>
      <c r="C90" s="64"/>
      <c r="D90" s="707">
        <v>8.28</v>
      </c>
      <c r="E90" s="80">
        <v>8.59</v>
      </c>
      <c r="F90" s="708">
        <v>1.96</v>
      </c>
      <c r="G90" s="883">
        <v>0</v>
      </c>
      <c r="H90" s="80">
        <v>0.79</v>
      </c>
      <c r="I90" s="80">
        <v>0.525453846153846</v>
      </c>
      <c r="J90" s="80">
        <v>0.8676</v>
      </c>
      <c r="K90" s="1607">
        <v>1.46</v>
      </c>
      <c r="L90" s="1616">
        <v>2.116620867955636</v>
      </c>
      <c r="M90" s="1647" t="s">
        <v>776</v>
      </c>
      <c r="N90" s="1607">
        <v>4.33</v>
      </c>
      <c r="O90" s="1607">
        <v>3.7276846153846153</v>
      </c>
      <c r="P90" s="1654">
        <v>5.1115</v>
      </c>
    </row>
    <row r="91" spans="1:16" ht="12.75">
      <c r="A91" s="151"/>
      <c r="B91" s="280" t="s">
        <v>1506</v>
      </c>
      <c r="C91" s="64"/>
      <c r="D91" s="81">
        <v>7.28</v>
      </c>
      <c r="E91" s="80">
        <v>8.6105</v>
      </c>
      <c r="F91" s="708">
        <v>2.72</v>
      </c>
      <c r="G91" s="883">
        <v>0</v>
      </c>
      <c r="H91" s="80">
        <v>1.16</v>
      </c>
      <c r="I91" s="80">
        <v>0.9252607723577234</v>
      </c>
      <c r="J91" s="80">
        <v>1.4799466666666667</v>
      </c>
      <c r="K91" s="1607">
        <v>2.11</v>
      </c>
      <c r="L91" s="1616">
        <v>2.2628798206278025</v>
      </c>
      <c r="M91" s="1647" t="s">
        <v>776</v>
      </c>
      <c r="N91" s="1607">
        <v>4.03</v>
      </c>
      <c r="O91" s="1607">
        <v>4.036125764729568</v>
      </c>
      <c r="P91" s="1654">
        <v>4.120145777149375</v>
      </c>
    </row>
    <row r="92" spans="1:16" s="650" customFormat="1" ht="12.75">
      <c r="A92" s="151"/>
      <c r="B92" s="36" t="s">
        <v>1507</v>
      </c>
      <c r="C92" s="64"/>
      <c r="D92" s="81" t="s">
        <v>403</v>
      </c>
      <c r="E92" s="80" t="s">
        <v>470</v>
      </c>
      <c r="F92" s="80" t="s">
        <v>470</v>
      </c>
      <c r="G92" s="25" t="s">
        <v>470</v>
      </c>
      <c r="H92" s="80" t="s">
        <v>470</v>
      </c>
      <c r="I92" s="80" t="s">
        <v>470</v>
      </c>
      <c r="J92" s="80" t="s">
        <v>470</v>
      </c>
      <c r="K92" s="1607" t="s">
        <v>470</v>
      </c>
      <c r="L92" s="1616" t="s">
        <v>1213</v>
      </c>
      <c r="M92" s="1647" t="s">
        <v>1213</v>
      </c>
      <c r="N92" s="1607" t="s">
        <v>1213</v>
      </c>
      <c r="O92" s="1607" t="s">
        <v>1213</v>
      </c>
      <c r="P92" s="1654" t="s">
        <v>1213</v>
      </c>
    </row>
    <row r="93" spans="1:16" ht="12.75">
      <c r="A93" s="151"/>
      <c r="B93" s="36" t="s">
        <v>1508</v>
      </c>
      <c r="C93" s="64"/>
      <c r="D93" s="81" t="s">
        <v>471</v>
      </c>
      <c r="E93" s="80" t="s">
        <v>404</v>
      </c>
      <c r="F93" s="80" t="s">
        <v>404</v>
      </c>
      <c r="G93" s="884" t="s">
        <v>1179</v>
      </c>
      <c r="H93" s="885" t="s">
        <v>404</v>
      </c>
      <c r="I93" s="885" t="s">
        <v>404</v>
      </c>
      <c r="J93" s="885" t="s">
        <v>404</v>
      </c>
      <c r="K93" s="1607" t="s">
        <v>404</v>
      </c>
      <c r="L93" s="1617" t="s">
        <v>404</v>
      </c>
      <c r="M93" s="1647" t="s">
        <v>404</v>
      </c>
      <c r="N93" s="1607" t="s">
        <v>404</v>
      </c>
      <c r="O93" s="1607" t="s">
        <v>404</v>
      </c>
      <c r="P93" s="1654" t="s">
        <v>404</v>
      </c>
    </row>
    <row r="94" spans="1:16" s="649" customFormat="1" ht="12.75">
      <c r="A94" s="709" t="s">
        <v>1180</v>
      </c>
      <c r="B94" s="710"/>
      <c r="C94" s="711"/>
      <c r="D94" s="712">
        <v>6.57</v>
      </c>
      <c r="E94" s="712">
        <v>8.22</v>
      </c>
      <c r="F94" s="712">
        <v>0.86</v>
      </c>
      <c r="G94" s="712">
        <v>0.45</v>
      </c>
      <c r="H94" s="712">
        <v>0.34</v>
      </c>
      <c r="I94" s="712">
        <v>0.32673033901946913</v>
      </c>
      <c r="J94" s="712">
        <v>0.4482135769817325</v>
      </c>
      <c r="K94" s="1618">
        <v>0.57</v>
      </c>
      <c r="L94" s="1618">
        <v>0.71</v>
      </c>
      <c r="M94" s="1618">
        <v>2.2871125831199564</v>
      </c>
      <c r="N94" s="1618">
        <v>4.26</v>
      </c>
      <c r="O94" s="1709">
        <v>3.780111979626742</v>
      </c>
      <c r="P94" s="1655">
        <v>5.7681899354983415</v>
      </c>
    </row>
    <row r="95" spans="1:16" ht="15.75" customHeight="1" hidden="1">
      <c r="A95" s="278" t="s">
        <v>923</v>
      </c>
      <c r="B95" s="36"/>
      <c r="C95" s="36"/>
      <c r="E95" s="702"/>
      <c r="F95" s="684"/>
      <c r="G95" s="684"/>
      <c r="H95" s="684"/>
      <c r="I95" s="684"/>
      <c r="J95" s="684"/>
      <c r="K95" s="684"/>
      <c r="L95" s="684"/>
      <c r="M95" s="684"/>
      <c r="N95" s="684"/>
      <c r="O95" s="686"/>
      <c r="P95" s="687"/>
    </row>
    <row r="96" spans="1:16" ht="15.75" customHeight="1">
      <c r="A96" s="1682" t="s">
        <v>1364</v>
      </c>
      <c r="B96" s="1683"/>
      <c r="C96" s="1684"/>
      <c r="D96" s="1675"/>
      <c r="E96" s="1677"/>
      <c r="F96" s="712">
        <v>6.171809923677013</v>
      </c>
      <c r="G96" s="712">
        <v>6.2363289479146635</v>
      </c>
      <c r="H96" s="712">
        <v>5.523086656808659</v>
      </c>
      <c r="I96" s="712">
        <v>4.137890449761255</v>
      </c>
      <c r="J96" s="712">
        <v>5.51449724969776</v>
      </c>
      <c r="K96" s="712">
        <v>5.326496120707262</v>
      </c>
      <c r="L96" s="712">
        <v>5.226847129835961</v>
      </c>
      <c r="M96" s="712">
        <v>5.128679298090283</v>
      </c>
      <c r="N96" s="712">
        <v>5.17852145782216</v>
      </c>
      <c r="O96" s="1710">
        <v>5.08</v>
      </c>
      <c r="P96" s="1679">
        <v>5.36</v>
      </c>
    </row>
    <row r="97" spans="1:16" ht="15.75" customHeight="1">
      <c r="A97" s="1682" t="s">
        <v>1365</v>
      </c>
      <c r="B97" s="1685"/>
      <c r="C97" s="1684"/>
      <c r="D97" s="1675"/>
      <c r="E97" s="1677"/>
      <c r="F97" s="712">
        <v>12.402829832416426</v>
      </c>
      <c r="G97" s="712">
        <v>13.279004125032266</v>
      </c>
      <c r="H97" s="712">
        <v>12.919157677810897</v>
      </c>
      <c r="I97" s="712">
        <v>12.940680826623037</v>
      </c>
      <c r="J97" s="712">
        <v>12.866091998144519</v>
      </c>
      <c r="K97" s="712">
        <v>12.82671236992341</v>
      </c>
      <c r="L97" s="712">
        <v>12.648066292980712</v>
      </c>
      <c r="M97" s="712">
        <v>12.56157369899729</v>
      </c>
      <c r="N97" s="712">
        <v>12.33412780815364</v>
      </c>
      <c r="O97" s="1710">
        <v>12.05</v>
      </c>
      <c r="P97" s="1679">
        <v>12.37</v>
      </c>
    </row>
    <row r="98" spans="1:16" ht="15.75" customHeight="1" thickBot="1">
      <c r="A98" s="1686" t="s">
        <v>1367</v>
      </c>
      <c r="B98" s="1687"/>
      <c r="C98" s="1688"/>
      <c r="D98" s="1676"/>
      <c r="E98" s="1678"/>
      <c r="F98" s="1680"/>
      <c r="G98" s="1680"/>
      <c r="H98" s="1680"/>
      <c r="I98" s="1680"/>
      <c r="J98" s="1680"/>
      <c r="K98" s="1680"/>
      <c r="L98" s="1680">
        <v>9.375163800702989</v>
      </c>
      <c r="M98" s="1680">
        <v>9.42</v>
      </c>
      <c r="N98" s="1680">
        <v>9.474691704082689</v>
      </c>
      <c r="O98" s="1711">
        <v>9.58</v>
      </c>
      <c r="P98" s="1681">
        <v>9.7</v>
      </c>
    </row>
    <row r="99" spans="1:3" ht="15.75" customHeight="1" thickTop="1">
      <c r="A99" s="713" t="s">
        <v>1181</v>
      </c>
      <c r="B99" s="36"/>
      <c r="C99" s="36"/>
    </row>
    <row r="100" spans="1:10" ht="30" customHeight="1">
      <c r="A100" s="1799" t="s">
        <v>1182</v>
      </c>
      <c r="B100" s="1799"/>
      <c r="C100" s="1799"/>
      <c r="D100" s="1799"/>
      <c r="E100" s="1799"/>
      <c r="F100" s="1799"/>
      <c r="G100" s="1799"/>
      <c r="H100" s="1799"/>
      <c r="I100" s="1799"/>
      <c r="J100" s="1799"/>
    </row>
    <row r="101" spans="1:7" ht="12.75">
      <c r="A101" s="1800" t="s">
        <v>1183</v>
      </c>
      <c r="B101" s="1800"/>
      <c r="C101" s="1800"/>
      <c r="D101" s="1800"/>
      <c r="E101" s="1800"/>
      <c r="F101" s="1800"/>
      <c r="G101" s="1800"/>
    </row>
    <row r="102" spans="1:3" ht="12.75">
      <c r="A102" s="1800" t="s">
        <v>1366</v>
      </c>
      <c r="B102" s="1800"/>
      <c r="C102" s="1800"/>
    </row>
    <row r="103" spans="1:3" ht="12.75">
      <c r="A103" s="291"/>
      <c r="B103" s="36"/>
      <c r="C103" s="36"/>
    </row>
    <row r="104" spans="1:3" ht="12.75">
      <c r="A104" s="291"/>
      <c r="B104" s="36"/>
      <c r="C104" s="36"/>
    </row>
    <row r="105" spans="1:3" ht="12.75">
      <c r="A105" s="36"/>
      <c r="B105" s="36"/>
      <c r="C105" s="36"/>
    </row>
    <row r="106" spans="1:3" ht="12.75">
      <c r="A106" s="36"/>
      <c r="B106" s="279"/>
      <c r="C106" s="36"/>
    </row>
    <row r="107" spans="1:3" ht="12.75">
      <c r="A107" s="36"/>
      <c r="B107" s="36"/>
      <c r="C107" s="36"/>
    </row>
    <row r="108" spans="1:3" ht="12.75">
      <c r="A108" s="36"/>
      <c r="B108" s="36"/>
      <c r="C108" s="36"/>
    </row>
    <row r="109" spans="1:3" ht="12.75">
      <c r="A109" s="36"/>
      <c r="B109" s="36"/>
      <c r="C109" s="36"/>
    </row>
    <row r="110" spans="1:3" ht="12.75">
      <c r="A110" s="36"/>
      <c r="B110" s="36"/>
      <c r="C110" s="36"/>
    </row>
    <row r="111" spans="1:3" ht="12.75">
      <c r="A111" s="36"/>
      <c r="B111" s="36"/>
      <c r="C111" s="36"/>
    </row>
    <row r="112" spans="1:3" ht="12.75">
      <c r="A112" s="36"/>
      <c r="B112" s="36"/>
      <c r="C112" s="36"/>
    </row>
    <row r="113" spans="1:3" ht="12.75">
      <c r="A113" s="291"/>
      <c r="B113" s="36"/>
      <c r="C113" s="36"/>
    </row>
    <row r="114" spans="1:3" ht="12.75">
      <c r="A114" s="291"/>
      <c r="B114" s="279"/>
      <c r="C114" s="36"/>
    </row>
    <row r="115" spans="1:3" ht="12.75">
      <c r="A115" s="36"/>
      <c r="B115" s="279"/>
      <c r="C115" s="36"/>
    </row>
    <row r="116" spans="1:3" ht="12.75">
      <c r="A116" s="36"/>
      <c r="B116" s="279"/>
      <c r="C116" s="36"/>
    </row>
    <row r="117" spans="1:3" ht="12.75">
      <c r="A117" s="36"/>
      <c r="B117" s="279"/>
      <c r="C117" s="36"/>
    </row>
    <row r="118" spans="1:3" ht="12.75">
      <c r="A118" s="36"/>
      <c r="B118" s="36"/>
      <c r="C118" s="36"/>
    </row>
    <row r="119" spans="1:3" ht="12.75">
      <c r="A119" s="36"/>
      <c r="B119" s="36"/>
      <c r="C119" s="36"/>
    </row>
    <row r="120" spans="1:3" ht="12.75">
      <c r="A120" s="53"/>
      <c r="B120" s="298"/>
      <c r="C120" s="299"/>
    </row>
    <row r="121" spans="1:3" ht="12.75">
      <c r="A121" s="291"/>
      <c r="B121" s="36"/>
      <c r="C121" s="36"/>
    </row>
    <row r="122" spans="1:3" ht="12.75">
      <c r="A122" s="36"/>
      <c r="B122" s="291"/>
      <c r="C122" s="36"/>
    </row>
    <row r="123" spans="1:3" ht="12.75">
      <c r="A123" s="36"/>
      <c r="B123" s="36"/>
      <c r="C123" s="36"/>
    </row>
    <row r="124" spans="1:3" ht="12.75">
      <c r="A124" s="36"/>
      <c r="B124" s="36"/>
      <c r="C124" s="36"/>
    </row>
    <row r="125" spans="1:3" ht="12.75">
      <c r="A125" s="36"/>
      <c r="B125" s="36"/>
      <c r="C125" s="36"/>
    </row>
    <row r="126" spans="1:3" ht="12.75">
      <c r="A126" s="36"/>
      <c r="B126" s="36"/>
      <c r="C126" s="36"/>
    </row>
    <row r="127" spans="1:3" ht="12.75">
      <c r="A127" s="36"/>
      <c r="B127" s="36"/>
      <c r="C127" s="36"/>
    </row>
    <row r="128" spans="1:3" ht="12.75">
      <c r="A128" s="36"/>
      <c r="B128" s="36"/>
      <c r="C128" s="36"/>
    </row>
    <row r="129" spans="1:3" ht="12.75">
      <c r="A129" s="36"/>
      <c r="B129" s="36"/>
      <c r="C129" s="36"/>
    </row>
    <row r="130" spans="1:3" ht="12.75">
      <c r="A130" s="36"/>
      <c r="B130" s="291"/>
      <c r="C130" s="36"/>
    </row>
    <row r="131" spans="1:3" ht="12.75">
      <c r="A131" s="36"/>
      <c r="B131" s="36"/>
      <c r="C131" s="36"/>
    </row>
    <row r="132" spans="1:3" ht="12.75">
      <c r="A132" s="36"/>
      <c r="B132" s="279"/>
      <c r="C132" s="36"/>
    </row>
    <row r="133" spans="1:3" ht="12.75">
      <c r="A133" s="36"/>
      <c r="B133" s="279"/>
      <c r="C133" s="36"/>
    </row>
    <row r="134" spans="1:3" ht="12.75">
      <c r="A134" s="36"/>
      <c r="B134" s="279"/>
      <c r="C134" s="36"/>
    </row>
    <row r="135" spans="1:3" ht="12.75">
      <c r="A135" s="36"/>
      <c r="B135" s="279"/>
      <c r="C135" s="36"/>
    </row>
    <row r="136" spans="1:3" ht="12.75">
      <c r="A136" s="300"/>
      <c r="B136" s="300"/>
      <c r="C136" s="53"/>
    </row>
    <row r="137" spans="1:3" ht="12.75">
      <c r="A137" s="279"/>
      <c r="B137" s="650"/>
      <c r="C137" s="650"/>
    </row>
    <row r="138" ht="12.75">
      <c r="A138" s="434"/>
    </row>
  </sheetData>
  <sheetProtection/>
  <mergeCells count="15">
    <mergeCell ref="A66:M66"/>
    <mergeCell ref="A9:C9"/>
    <mergeCell ref="A1:C1"/>
    <mergeCell ref="A2:C2"/>
    <mergeCell ref="A3:C3"/>
    <mergeCell ref="A5:C5"/>
    <mergeCell ref="A6:C6"/>
    <mergeCell ref="A8:C8"/>
    <mergeCell ref="A100:J100"/>
    <mergeCell ref="A102:C102"/>
    <mergeCell ref="A69:C69"/>
    <mergeCell ref="A70:C70"/>
    <mergeCell ref="A101:G101"/>
    <mergeCell ref="A67:M67"/>
    <mergeCell ref="A68:M6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14" t="s">
        <v>643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  <c r="L1" s="1814"/>
      <c r="M1" s="1814"/>
      <c r="N1" s="1814"/>
      <c r="O1" s="1814"/>
      <c r="P1" s="1814"/>
    </row>
    <row r="2" spans="1:16" ht="15.75">
      <c r="A2" s="1815" t="s">
        <v>1184</v>
      </c>
      <c r="B2" s="1815"/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5"/>
      <c r="P2" s="1815"/>
    </row>
    <row r="3" spans="1:4" ht="12.75" hidden="1">
      <c r="A3" s="1816" t="s">
        <v>1157</v>
      </c>
      <c r="B3" s="1816"/>
      <c r="C3" s="1816"/>
      <c r="D3" s="1816"/>
    </row>
    <row r="4" s="40" customFormat="1" ht="16.5" customHeight="1" thickBot="1">
      <c r="P4" s="809" t="s">
        <v>1185</v>
      </c>
    </row>
    <row r="5" spans="1:16" s="40" customFormat="1" ht="16.5" customHeight="1" thickTop="1">
      <c r="A5" s="1817" t="s">
        <v>717</v>
      </c>
      <c r="B5" s="1820" t="s">
        <v>881</v>
      </c>
      <c r="C5" s="1821"/>
      <c r="D5" s="1822"/>
      <c r="E5" s="1820" t="s">
        <v>466</v>
      </c>
      <c r="F5" s="1821"/>
      <c r="G5" s="1821"/>
      <c r="H5" s="1821"/>
      <c r="I5" s="1821"/>
      <c r="J5" s="1822"/>
      <c r="K5" s="1821" t="s">
        <v>313</v>
      </c>
      <c r="L5" s="1821"/>
      <c r="M5" s="1821"/>
      <c r="N5" s="1821"/>
      <c r="O5" s="1821"/>
      <c r="P5" s="1823"/>
    </row>
    <row r="6" spans="1:16" s="40" customFormat="1" ht="26.25" customHeight="1">
      <c r="A6" s="1818"/>
      <c r="B6" s="714"/>
      <c r="C6" s="715"/>
      <c r="D6" s="716"/>
      <c r="E6" s="1824" t="s">
        <v>882</v>
      </c>
      <c r="F6" s="1825"/>
      <c r="G6" s="1824" t="s">
        <v>883</v>
      </c>
      <c r="H6" s="1825"/>
      <c r="I6" s="1826" t="s">
        <v>884</v>
      </c>
      <c r="J6" s="1827"/>
      <c r="K6" s="1824" t="s">
        <v>882</v>
      </c>
      <c r="L6" s="1825"/>
      <c r="M6" s="1824" t="s">
        <v>883</v>
      </c>
      <c r="N6" s="1825"/>
      <c r="O6" s="1826" t="s">
        <v>884</v>
      </c>
      <c r="P6" s="1828"/>
    </row>
    <row r="7" spans="1:16" s="40" customFormat="1" ht="16.5" customHeight="1">
      <c r="A7" s="1819"/>
      <c r="B7" s="717" t="s">
        <v>882</v>
      </c>
      <c r="C7" s="718" t="s">
        <v>883</v>
      </c>
      <c r="D7" s="719" t="s">
        <v>884</v>
      </c>
      <c r="E7" s="720" t="s">
        <v>1186</v>
      </c>
      <c r="F7" s="720" t="s">
        <v>1187</v>
      </c>
      <c r="G7" s="720" t="s">
        <v>1186</v>
      </c>
      <c r="H7" s="720" t="s">
        <v>1187</v>
      </c>
      <c r="I7" s="720" t="s">
        <v>1186</v>
      </c>
      <c r="J7" s="720" t="s">
        <v>1187</v>
      </c>
      <c r="K7" s="720" t="s">
        <v>1186</v>
      </c>
      <c r="L7" s="720" t="s">
        <v>1187</v>
      </c>
      <c r="M7" s="720" t="s">
        <v>1186</v>
      </c>
      <c r="N7" s="720" t="s">
        <v>1187</v>
      </c>
      <c r="O7" s="720" t="s">
        <v>1186</v>
      </c>
      <c r="P7" s="721" t="s">
        <v>1187</v>
      </c>
    </row>
    <row r="8" spans="1:16" s="40" customFormat="1" ht="16.5" customHeight="1">
      <c r="A8" s="128" t="s">
        <v>866</v>
      </c>
      <c r="B8" s="156">
        <v>735.39</v>
      </c>
      <c r="C8" s="160">
        <v>0</v>
      </c>
      <c r="D8" s="155">
        <v>735.39</v>
      </c>
      <c r="E8" s="1211">
        <v>256.63</v>
      </c>
      <c r="F8" s="1209">
        <v>18375.275</v>
      </c>
      <c r="G8" s="1225">
        <v>0</v>
      </c>
      <c r="H8" s="1208">
        <v>0</v>
      </c>
      <c r="I8" s="1211">
        <v>256.63</v>
      </c>
      <c r="J8" s="1211">
        <v>18375.275</v>
      </c>
      <c r="K8" s="1207">
        <v>153</v>
      </c>
      <c r="L8" s="1211">
        <v>13561.61</v>
      </c>
      <c r="M8" s="1214">
        <v>11.3</v>
      </c>
      <c r="N8" s="1227">
        <v>1007.5</v>
      </c>
      <c r="O8" s="1211">
        <v>141.7</v>
      </c>
      <c r="P8" s="1220">
        <v>12554.11</v>
      </c>
    </row>
    <row r="9" spans="1:16" s="40" customFormat="1" ht="16.5" customHeight="1">
      <c r="A9" s="128" t="s">
        <v>867</v>
      </c>
      <c r="B9" s="156">
        <v>1337.1</v>
      </c>
      <c r="C9" s="160">
        <v>0</v>
      </c>
      <c r="D9" s="155">
        <v>1337.1</v>
      </c>
      <c r="E9" s="1211">
        <v>288.21</v>
      </c>
      <c r="F9" s="1209">
        <v>21283.07</v>
      </c>
      <c r="G9" s="1225">
        <v>0</v>
      </c>
      <c r="H9" s="1208">
        <v>0</v>
      </c>
      <c r="I9" s="1211">
        <v>288.21</v>
      </c>
      <c r="J9" s="1211">
        <v>21283.07</v>
      </c>
      <c r="K9" s="1207">
        <v>168.3</v>
      </c>
      <c r="L9" s="1211">
        <v>14957.54</v>
      </c>
      <c r="M9" s="1211">
        <v>0</v>
      </c>
      <c r="N9" s="1211">
        <v>0</v>
      </c>
      <c r="O9" s="1211">
        <v>168.3</v>
      </c>
      <c r="P9" s="1220">
        <v>14957.54</v>
      </c>
    </row>
    <row r="10" spans="1:16" s="40" customFormat="1" ht="16.5" customHeight="1">
      <c r="A10" s="128" t="s">
        <v>868</v>
      </c>
      <c r="B10" s="156">
        <v>3529.54</v>
      </c>
      <c r="C10" s="160">
        <v>0</v>
      </c>
      <c r="D10" s="155">
        <v>3529.54</v>
      </c>
      <c r="E10" s="1211">
        <v>371.05</v>
      </c>
      <c r="F10" s="1209">
        <v>28964.093</v>
      </c>
      <c r="G10" s="1225">
        <v>0</v>
      </c>
      <c r="H10" s="1208">
        <v>0</v>
      </c>
      <c r="I10" s="1211">
        <v>371.05</v>
      </c>
      <c r="J10" s="1211">
        <v>28964.093</v>
      </c>
      <c r="K10" s="1207">
        <v>228.975</v>
      </c>
      <c r="L10" s="1211">
        <v>19347.08625</v>
      </c>
      <c r="M10" s="1211">
        <v>0</v>
      </c>
      <c r="N10" s="1211">
        <v>0</v>
      </c>
      <c r="O10" s="1211">
        <v>228.975</v>
      </c>
      <c r="P10" s="1220">
        <v>19347.08625</v>
      </c>
    </row>
    <row r="11" spans="1:16" s="40" customFormat="1" ht="16.5" customHeight="1">
      <c r="A11" s="128" t="s">
        <v>869</v>
      </c>
      <c r="B11" s="156">
        <v>2685.96</v>
      </c>
      <c r="C11" s="160">
        <v>0</v>
      </c>
      <c r="D11" s="155">
        <v>2685.96</v>
      </c>
      <c r="E11" s="1211">
        <v>250.85</v>
      </c>
      <c r="F11" s="1209">
        <v>19856.764</v>
      </c>
      <c r="G11" s="1225">
        <v>0</v>
      </c>
      <c r="H11" s="1208">
        <v>0</v>
      </c>
      <c r="I11" s="1211">
        <v>250.85</v>
      </c>
      <c r="J11" s="1211">
        <v>19856.764</v>
      </c>
      <c r="K11" s="1207">
        <v>191.645</v>
      </c>
      <c r="L11" s="1211">
        <v>16474.96475</v>
      </c>
      <c r="M11" s="1211">
        <v>0</v>
      </c>
      <c r="N11" s="1211">
        <v>0</v>
      </c>
      <c r="O11" s="1208">
        <v>191.645</v>
      </c>
      <c r="P11" s="1220">
        <v>16474.96475</v>
      </c>
    </row>
    <row r="12" spans="1:16" s="40" customFormat="1" ht="16.5" customHeight="1">
      <c r="A12" s="128" t="s">
        <v>870</v>
      </c>
      <c r="B12" s="156">
        <v>2257.5</v>
      </c>
      <c r="C12" s="160">
        <v>496.34</v>
      </c>
      <c r="D12" s="155">
        <v>1761.16</v>
      </c>
      <c r="E12" s="1211">
        <v>231.71</v>
      </c>
      <c r="F12" s="1209">
        <v>19211.93</v>
      </c>
      <c r="G12" s="1225">
        <v>0</v>
      </c>
      <c r="H12" s="1208">
        <v>0</v>
      </c>
      <c r="I12" s="1211">
        <v>231.71</v>
      </c>
      <c r="J12" s="1211">
        <v>19211.93</v>
      </c>
      <c r="K12" s="1207">
        <v>257.35</v>
      </c>
      <c r="L12" s="1211">
        <v>22520.77</v>
      </c>
      <c r="M12" s="1211">
        <v>0</v>
      </c>
      <c r="N12" s="1211">
        <v>0</v>
      </c>
      <c r="O12" s="1208">
        <v>257.35</v>
      </c>
      <c r="P12" s="1220">
        <v>22520.77</v>
      </c>
    </row>
    <row r="13" spans="1:16" s="40" customFormat="1" ht="16.5" customHeight="1">
      <c r="A13" s="128" t="s">
        <v>871</v>
      </c>
      <c r="B13" s="156">
        <v>2901.58</v>
      </c>
      <c r="C13" s="160">
        <v>0</v>
      </c>
      <c r="D13" s="155">
        <v>2901.58</v>
      </c>
      <c r="E13" s="1211">
        <v>222.43</v>
      </c>
      <c r="F13" s="1209">
        <v>18781.57</v>
      </c>
      <c r="G13" s="1225">
        <v>0</v>
      </c>
      <c r="H13" s="1208">
        <v>0</v>
      </c>
      <c r="I13" s="1211">
        <v>222.43</v>
      </c>
      <c r="J13" s="1211">
        <v>18781.57</v>
      </c>
      <c r="K13" s="1207">
        <v>199.4025</v>
      </c>
      <c r="L13" s="1211">
        <v>17484.3378</v>
      </c>
      <c r="M13" s="1211">
        <v>0</v>
      </c>
      <c r="N13" s="1211">
        <v>0</v>
      </c>
      <c r="O13" s="1208">
        <v>199.4025</v>
      </c>
      <c r="P13" s="1220">
        <v>17484.3378</v>
      </c>
    </row>
    <row r="14" spans="1:16" s="40" customFormat="1" ht="16.5" customHeight="1">
      <c r="A14" s="128" t="s">
        <v>872</v>
      </c>
      <c r="B14" s="156">
        <v>1893.9</v>
      </c>
      <c r="C14" s="160">
        <v>0</v>
      </c>
      <c r="D14" s="155">
        <v>1893.9</v>
      </c>
      <c r="E14" s="1223">
        <v>185.58</v>
      </c>
      <c r="F14" s="1209">
        <v>14785.68</v>
      </c>
      <c r="G14" s="1225">
        <v>0</v>
      </c>
      <c r="H14" s="1208">
        <v>0</v>
      </c>
      <c r="I14" s="1211">
        <v>185.58</v>
      </c>
      <c r="J14" s="1211">
        <v>14785.68</v>
      </c>
      <c r="K14" s="1207">
        <v>222.075</v>
      </c>
      <c r="L14" s="1211">
        <v>19206.169499999996</v>
      </c>
      <c r="M14" s="1211">
        <v>0</v>
      </c>
      <c r="N14" s="1211">
        <v>0</v>
      </c>
      <c r="O14" s="1208">
        <v>222.075</v>
      </c>
      <c r="P14" s="1220">
        <v>19206.169499999996</v>
      </c>
    </row>
    <row r="15" spans="1:16" s="40" customFormat="1" ht="16.5" customHeight="1">
      <c r="A15" s="128" t="s">
        <v>873</v>
      </c>
      <c r="B15" s="156">
        <v>1962.72</v>
      </c>
      <c r="C15" s="160">
        <v>0</v>
      </c>
      <c r="D15" s="155">
        <v>1962.72</v>
      </c>
      <c r="E15" s="1223">
        <v>244.4</v>
      </c>
      <c r="F15" s="1209">
        <v>19341.27</v>
      </c>
      <c r="G15" s="1225">
        <v>0</v>
      </c>
      <c r="H15" s="1208">
        <v>0</v>
      </c>
      <c r="I15" s="1211">
        <v>244.4</v>
      </c>
      <c r="J15" s="1211">
        <v>19341.27</v>
      </c>
      <c r="K15" s="1207">
        <v>376.23</v>
      </c>
      <c r="L15" s="1211">
        <v>32629.6</v>
      </c>
      <c r="M15" s="1211">
        <v>0</v>
      </c>
      <c r="N15" s="1211">
        <v>0</v>
      </c>
      <c r="O15" s="1208">
        <v>376.23</v>
      </c>
      <c r="P15" s="1220">
        <v>32629.6</v>
      </c>
    </row>
    <row r="16" spans="1:16" s="40" customFormat="1" ht="16.5" customHeight="1">
      <c r="A16" s="128" t="s">
        <v>874</v>
      </c>
      <c r="B16" s="156">
        <v>2955.37</v>
      </c>
      <c r="C16" s="160">
        <v>0</v>
      </c>
      <c r="D16" s="155">
        <v>2955.37</v>
      </c>
      <c r="E16" s="1215">
        <v>258.65</v>
      </c>
      <c r="F16" s="1216">
        <v>21063.93</v>
      </c>
      <c r="G16" s="1225">
        <v>0</v>
      </c>
      <c r="H16" s="1208">
        <v>0</v>
      </c>
      <c r="I16" s="1211">
        <v>258.65</v>
      </c>
      <c r="J16" s="1211">
        <v>21063.93</v>
      </c>
      <c r="K16" s="1221">
        <v>293.125</v>
      </c>
      <c r="L16" s="1211">
        <v>25512.501249999998</v>
      </c>
      <c r="M16" s="1211">
        <v>0</v>
      </c>
      <c r="N16" s="1211">
        <v>0</v>
      </c>
      <c r="O16" s="1208">
        <v>293.125</v>
      </c>
      <c r="P16" s="1220">
        <v>25512.501249999998</v>
      </c>
    </row>
    <row r="17" spans="1:16" s="40" customFormat="1" ht="16.5" customHeight="1">
      <c r="A17" s="128" t="s">
        <v>594</v>
      </c>
      <c r="B17" s="156">
        <v>1971.17</v>
      </c>
      <c r="C17" s="160">
        <v>408.86</v>
      </c>
      <c r="D17" s="155">
        <v>1562.31</v>
      </c>
      <c r="E17" s="1215">
        <v>264.95</v>
      </c>
      <c r="F17" s="1216">
        <v>22301.3</v>
      </c>
      <c r="G17" s="1225">
        <v>0</v>
      </c>
      <c r="H17" s="1208">
        <v>0</v>
      </c>
      <c r="I17" s="1211">
        <v>264.95</v>
      </c>
      <c r="J17" s="1211">
        <v>22301.3</v>
      </c>
      <c r="K17" s="1221">
        <v>402.5</v>
      </c>
      <c r="L17" s="1215">
        <v>34971.58350000001</v>
      </c>
      <c r="M17" s="1215">
        <v>0</v>
      </c>
      <c r="N17" s="1215">
        <v>0</v>
      </c>
      <c r="O17" s="1224">
        <v>402.5</v>
      </c>
      <c r="P17" s="1218">
        <v>34971.58350000001</v>
      </c>
    </row>
    <row r="18" spans="1:16" s="40" customFormat="1" ht="16.5" customHeight="1">
      <c r="A18" s="128" t="s">
        <v>595</v>
      </c>
      <c r="B18" s="156">
        <v>4584.48</v>
      </c>
      <c r="C18" s="160">
        <v>0</v>
      </c>
      <c r="D18" s="155">
        <v>4584.48</v>
      </c>
      <c r="E18" s="1211">
        <v>345.44</v>
      </c>
      <c r="F18" s="1209">
        <v>30485.22</v>
      </c>
      <c r="G18" s="1225">
        <v>0</v>
      </c>
      <c r="H18" s="1208">
        <v>0</v>
      </c>
      <c r="I18" s="1211">
        <v>345.44</v>
      </c>
      <c r="J18" s="1211">
        <v>30485.22</v>
      </c>
      <c r="K18" s="1207"/>
      <c r="L18" s="1211"/>
      <c r="M18" s="1211"/>
      <c r="N18" s="1211"/>
      <c r="O18" s="1208"/>
      <c r="P18" s="1218"/>
    </row>
    <row r="19" spans="1:16" s="40" customFormat="1" ht="16.5" customHeight="1">
      <c r="A19" s="133" t="s">
        <v>596</v>
      </c>
      <c r="B19" s="157">
        <v>3337.29</v>
      </c>
      <c r="C19" s="161">
        <v>1132.25</v>
      </c>
      <c r="D19" s="155">
        <v>2205.04</v>
      </c>
      <c r="E19" s="1212">
        <v>266.28</v>
      </c>
      <c r="F19" s="1217">
        <v>23827.34</v>
      </c>
      <c r="G19" s="1226">
        <v>0</v>
      </c>
      <c r="H19" s="1208">
        <v>0</v>
      </c>
      <c r="I19" s="1212">
        <v>266.28</v>
      </c>
      <c r="J19" s="1212">
        <v>23827.34</v>
      </c>
      <c r="K19" s="1222"/>
      <c r="L19" s="1212"/>
      <c r="M19" s="1211"/>
      <c r="N19" s="1211"/>
      <c r="O19" s="1208"/>
      <c r="P19" s="1218"/>
    </row>
    <row r="20" spans="1:16" s="40" customFormat="1" ht="16.5" customHeight="1" thickBot="1">
      <c r="A20" s="162" t="s">
        <v>599</v>
      </c>
      <c r="B20" s="158">
        <v>30152</v>
      </c>
      <c r="C20" s="163">
        <v>2037.45</v>
      </c>
      <c r="D20" s="159">
        <v>28114.55</v>
      </c>
      <c r="E20" s="1213">
        <v>3186.1799999999994</v>
      </c>
      <c r="F20" s="1213">
        <v>258277.44199999995</v>
      </c>
      <c r="G20" s="1210">
        <v>0</v>
      </c>
      <c r="H20" s="1210">
        <v>0</v>
      </c>
      <c r="I20" s="1591">
        <v>3186.1799999999994</v>
      </c>
      <c r="J20" s="1591">
        <v>258277.44199999995</v>
      </c>
      <c r="K20" s="1210">
        <v>2492.6025</v>
      </c>
      <c r="L20" s="1213">
        <v>216666.16305</v>
      </c>
      <c r="M20" s="1213">
        <v>11.3</v>
      </c>
      <c r="N20" s="1213">
        <v>1007.5</v>
      </c>
      <c r="O20" s="1213">
        <v>2481.3025</v>
      </c>
      <c r="P20" s="1219">
        <v>215658.66305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635" customWidth="1"/>
    <col min="2" max="2" width="10.00390625" style="635" customWidth="1"/>
    <col min="3" max="3" width="15.421875" style="635" customWidth="1"/>
    <col min="4" max="4" width="14.28125" style="635" customWidth="1"/>
    <col min="5" max="5" width="16.8515625" style="635" customWidth="1"/>
    <col min="6" max="6" width="11.7109375" style="635" customWidth="1"/>
    <col min="7" max="7" width="13.00390625" style="635" customWidth="1"/>
    <col min="8" max="8" width="12.7109375" style="635" customWidth="1"/>
    <col min="9" max="16384" width="9.140625" style="635" customWidth="1"/>
  </cols>
  <sheetData>
    <row r="1" spans="2:8" ht="12.75">
      <c r="B1" s="1721" t="s">
        <v>644</v>
      </c>
      <c r="C1" s="1721"/>
      <c r="D1" s="1721"/>
      <c r="E1" s="1721"/>
      <c r="F1" s="1721"/>
      <c r="G1" s="1721"/>
      <c r="H1" s="1721"/>
    </row>
    <row r="2" spans="2:8" ht="15.75">
      <c r="B2" s="1757" t="s">
        <v>1188</v>
      </c>
      <c r="C2" s="1757"/>
      <c r="D2" s="1757"/>
      <c r="E2" s="1757"/>
      <c r="F2" s="1757"/>
      <c r="G2" s="1757"/>
      <c r="H2" s="1757"/>
    </row>
    <row r="3" spans="2:8" ht="17.25" customHeight="1" thickBot="1">
      <c r="B3" s="722"/>
      <c r="D3" s="19"/>
      <c r="H3" s="809" t="s">
        <v>1234</v>
      </c>
    </row>
    <row r="4" spans="2:8" s="651" customFormat="1" ht="13.5" customHeight="1" thickTop="1">
      <c r="B4" s="1829" t="s">
        <v>717</v>
      </c>
      <c r="C4" s="1831" t="s">
        <v>752</v>
      </c>
      <c r="D4" s="1832"/>
      <c r="E4" s="1831" t="s">
        <v>466</v>
      </c>
      <c r="F4" s="1833"/>
      <c r="G4" s="1834" t="s">
        <v>313</v>
      </c>
      <c r="H4" s="1835"/>
    </row>
    <row r="5" spans="2:8" s="651" customFormat="1" ht="13.5" customHeight="1">
      <c r="B5" s="1830"/>
      <c r="C5" s="723" t="s">
        <v>885</v>
      </c>
      <c r="D5" s="165" t="s">
        <v>886</v>
      </c>
      <c r="E5" s="723" t="s">
        <v>885</v>
      </c>
      <c r="F5" s="164" t="s">
        <v>886</v>
      </c>
      <c r="G5" s="724" t="s">
        <v>885</v>
      </c>
      <c r="H5" s="166" t="s">
        <v>886</v>
      </c>
    </row>
    <row r="6" spans="2:8" ht="15.75" customHeight="1">
      <c r="B6" s="128" t="s">
        <v>866</v>
      </c>
      <c r="C6" s="1238">
        <v>7447.35</v>
      </c>
      <c r="D6" s="1242">
        <v>160</v>
      </c>
      <c r="E6" s="1238">
        <v>11624.7</v>
      </c>
      <c r="F6" s="1228">
        <v>260</v>
      </c>
      <c r="G6" s="1248">
        <v>13318.9</v>
      </c>
      <c r="H6" s="1231">
        <v>240</v>
      </c>
    </row>
    <row r="7" spans="2:8" ht="15.75" customHeight="1">
      <c r="B7" s="128" t="s">
        <v>867</v>
      </c>
      <c r="C7" s="1238">
        <v>9334.23</v>
      </c>
      <c r="D7" s="1242">
        <v>200</v>
      </c>
      <c r="E7" s="1238">
        <v>11059.95</v>
      </c>
      <c r="F7" s="1228">
        <v>240</v>
      </c>
      <c r="G7" s="1248">
        <v>8330.9</v>
      </c>
      <c r="H7" s="1231">
        <v>150</v>
      </c>
    </row>
    <row r="8" spans="2:8" ht="15.75" customHeight="1">
      <c r="B8" s="128" t="s">
        <v>868</v>
      </c>
      <c r="C8" s="1239">
        <v>9010.18</v>
      </c>
      <c r="D8" s="1243">
        <v>200</v>
      </c>
      <c r="E8" s="1239">
        <v>9697.6</v>
      </c>
      <c r="F8" s="1229">
        <v>200</v>
      </c>
      <c r="G8" s="1249">
        <v>16467.44</v>
      </c>
      <c r="H8" s="1232">
        <v>310</v>
      </c>
    </row>
    <row r="9" spans="2:8" ht="15.75" customHeight="1">
      <c r="B9" s="128" t="s">
        <v>869</v>
      </c>
      <c r="C9" s="1239">
        <v>6212.85</v>
      </c>
      <c r="D9" s="1243">
        <v>140</v>
      </c>
      <c r="E9" s="1239">
        <v>15859.19</v>
      </c>
      <c r="F9" s="1229">
        <v>320</v>
      </c>
      <c r="G9" s="1249">
        <v>8563.1</v>
      </c>
      <c r="H9" s="1232">
        <v>160</v>
      </c>
    </row>
    <row r="10" spans="2:9" ht="15.75" customHeight="1">
      <c r="B10" s="128" t="s">
        <v>870</v>
      </c>
      <c r="C10" s="1239">
        <v>14525.89</v>
      </c>
      <c r="D10" s="1243">
        <v>320</v>
      </c>
      <c r="E10" s="1239">
        <v>14515.67</v>
      </c>
      <c r="F10" s="1229">
        <v>280</v>
      </c>
      <c r="G10" s="1249">
        <v>16445.67</v>
      </c>
      <c r="H10" s="1232">
        <v>300</v>
      </c>
      <c r="I10" s="725"/>
    </row>
    <row r="11" spans="2:8" ht="15.75" customHeight="1">
      <c r="B11" s="128" t="s">
        <v>871</v>
      </c>
      <c r="C11" s="1239">
        <v>9025.57</v>
      </c>
      <c r="D11" s="1243">
        <v>200</v>
      </c>
      <c r="E11" s="1239">
        <v>6380.3</v>
      </c>
      <c r="F11" s="1229">
        <v>120</v>
      </c>
      <c r="G11" s="1249">
        <v>13151.6</v>
      </c>
      <c r="H11" s="1232">
        <v>240</v>
      </c>
    </row>
    <row r="12" spans="2:8" ht="15.75" customHeight="1">
      <c r="B12" s="128" t="s">
        <v>872</v>
      </c>
      <c r="C12" s="1239">
        <v>10019.93</v>
      </c>
      <c r="D12" s="1243">
        <v>220</v>
      </c>
      <c r="E12" s="1239">
        <v>9969.6</v>
      </c>
      <c r="F12" s="1229">
        <v>200</v>
      </c>
      <c r="G12" s="1249">
        <v>13967.33</v>
      </c>
      <c r="H12" s="1232">
        <v>260</v>
      </c>
    </row>
    <row r="13" spans="2:8" ht="15.75" customHeight="1">
      <c r="B13" s="128" t="s">
        <v>873</v>
      </c>
      <c r="C13" s="1239">
        <v>8154.46</v>
      </c>
      <c r="D13" s="1243">
        <v>200</v>
      </c>
      <c r="E13" s="1239">
        <v>8907.2</v>
      </c>
      <c r="F13" s="1229">
        <v>180</v>
      </c>
      <c r="G13" s="1249">
        <v>16264.61</v>
      </c>
      <c r="H13" s="1232">
        <v>300</v>
      </c>
    </row>
    <row r="14" spans="2:8" ht="15.75" customHeight="1">
      <c r="B14" s="128" t="s">
        <v>874</v>
      </c>
      <c r="C14" s="1239">
        <v>12543.85</v>
      </c>
      <c r="D14" s="1243">
        <v>260</v>
      </c>
      <c r="E14" s="1245">
        <v>17195.63</v>
      </c>
      <c r="F14" s="1241">
        <v>340</v>
      </c>
      <c r="G14" s="1239">
        <v>17409.9</v>
      </c>
      <c r="H14" s="1232">
        <v>320</v>
      </c>
    </row>
    <row r="15" spans="2:8" ht="15.75" customHeight="1">
      <c r="B15" s="128" t="s">
        <v>594</v>
      </c>
      <c r="C15" s="1236">
        <v>12447.1</v>
      </c>
      <c r="D15" s="1243">
        <v>280</v>
      </c>
      <c r="E15" s="1246">
        <v>9503.25</v>
      </c>
      <c r="F15" s="1241">
        <v>180</v>
      </c>
      <c r="G15" s="1236">
        <v>11928.65</v>
      </c>
      <c r="H15" s="1232">
        <v>220</v>
      </c>
    </row>
    <row r="16" spans="2:8" ht="15.75" customHeight="1">
      <c r="B16" s="128" t="s">
        <v>595</v>
      </c>
      <c r="C16" s="1236">
        <v>12594</v>
      </c>
      <c r="D16" s="1243">
        <v>280</v>
      </c>
      <c r="E16" s="1236">
        <v>9980.05</v>
      </c>
      <c r="F16" s="1229">
        <v>180</v>
      </c>
      <c r="G16" s="1250"/>
      <c r="H16" s="1232"/>
    </row>
    <row r="17" spans="2:8" ht="15.75" customHeight="1">
      <c r="B17" s="133" t="s">
        <v>596</v>
      </c>
      <c r="C17" s="1237">
        <v>12529.6</v>
      </c>
      <c r="D17" s="1244">
        <v>280</v>
      </c>
      <c r="E17" s="1237">
        <v>9025.3</v>
      </c>
      <c r="F17" s="1230">
        <v>160</v>
      </c>
      <c r="G17" s="1251"/>
      <c r="H17" s="1233"/>
    </row>
    <row r="18" spans="2:8" s="726" customFormat="1" ht="15.75" customHeight="1" thickBot="1">
      <c r="B18" s="131" t="s">
        <v>599</v>
      </c>
      <c r="C18" s="1240">
        <v>123845.01000000002</v>
      </c>
      <c r="D18" s="1247">
        <v>2740</v>
      </c>
      <c r="E18" s="1240">
        <v>133718.44</v>
      </c>
      <c r="F18" s="1234">
        <v>2660</v>
      </c>
      <c r="G18" s="1252">
        <v>135848.1</v>
      </c>
      <c r="H18" s="1235">
        <v>2500</v>
      </c>
    </row>
    <row r="19" s="646" customFormat="1" ht="13.5" thickTop="1">
      <c r="B19" s="280"/>
    </row>
    <row r="20" ht="12.75">
      <c r="B20" s="646"/>
    </row>
    <row r="32" spans="3:5" ht="12.75">
      <c r="C32" s="657"/>
      <c r="E32" s="657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21" t="s">
        <v>487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</row>
    <row r="2" spans="1:11" ht="15.75">
      <c r="A2" s="1722" t="s">
        <v>620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</row>
    <row r="3" spans="1:11" ht="13.5" thickBot="1">
      <c r="A3" s="11" t="s">
        <v>429</v>
      </c>
      <c r="B3" s="11"/>
      <c r="C3" s="11"/>
      <c r="D3" s="36"/>
      <c r="E3" s="36"/>
      <c r="F3" s="11"/>
      <c r="G3" s="36"/>
      <c r="H3" s="11"/>
      <c r="I3" s="1723" t="s">
        <v>468</v>
      </c>
      <c r="J3" s="1723"/>
      <c r="K3" s="1723"/>
    </row>
    <row r="4" spans="1:11" ht="16.5" customHeight="1" thickTop="1">
      <c r="A4" s="537"/>
      <c r="B4" s="538">
        <v>2011</v>
      </c>
      <c r="C4" s="539">
        <v>2012</v>
      </c>
      <c r="D4" s="540">
        <v>2012</v>
      </c>
      <c r="E4" s="541">
        <v>2013</v>
      </c>
      <c r="F4" s="1724" t="s">
        <v>1510</v>
      </c>
      <c r="G4" s="1724"/>
      <c r="H4" s="1724"/>
      <c r="I4" s="1724"/>
      <c r="J4" s="1724"/>
      <c r="K4" s="1725"/>
    </row>
    <row r="5" spans="1:11" ht="12.75">
      <c r="A5" s="542" t="s">
        <v>488</v>
      </c>
      <c r="B5" s="543" t="s">
        <v>961</v>
      </c>
      <c r="C5" s="543" t="s">
        <v>594</v>
      </c>
      <c r="D5" s="544" t="s">
        <v>962</v>
      </c>
      <c r="E5" s="907" t="s">
        <v>1509</v>
      </c>
      <c r="F5" s="1718" t="s">
        <v>466</v>
      </c>
      <c r="G5" s="1718"/>
      <c r="H5" s="1719"/>
      <c r="I5" s="1718" t="s">
        <v>313</v>
      </c>
      <c r="J5" s="1718"/>
      <c r="K5" s="1720"/>
    </row>
    <row r="6" spans="1:11" ht="12.75">
      <c r="A6" s="135" t="s">
        <v>429</v>
      </c>
      <c r="B6" s="546"/>
      <c r="C6" s="547"/>
      <c r="D6" s="548"/>
      <c r="E6" s="549"/>
      <c r="F6" s="550" t="s">
        <v>432</v>
      </c>
      <c r="G6" s="551" t="s">
        <v>429</v>
      </c>
      <c r="H6" s="552" t="s">
        <v>421</v>
      </c>
      <c r="I6" s="553" t="s">
        <v>432</v>
      </c>
      <c r="J6" s="551" t="s">
        <v>429</v>
      </c>
      <c r="K6" s="554" t="s">
        <v>421</v>
      </c>
    </row>
    <row r="7" spans="1:11" ht="16.5" customHeight="1">
      <c r="A7" s="555" t="s">
        <v>489</v>
      </c>
      <c r="B7" s="908">
        <v>221265.5386417078</v>
      </c>
      <c r="C7" s="908">
        <v>350599.5584502501</v>
      </c>
      <c r="D7" s="909">
        <v>383772.1414325478</v>
      </c>
      <c r="E7" s="910">
        <v>419664.213377387</v>
      </c>
      <c r="F7" s="911">
        <v>102639.73672637728</v>
      </c>
      <c r="G7" s="912" t="s">
        <v>408</v>
      </c>
      <c r="H7" s="913">
        <v>46.38758360495548</v>
      </c>
      <c r="I7" s="909">
        <v>38595.07652881915</v>
      </c>
      <c r="J7" s="914" t="s">
        <v>409</v>
      </c>
      <c r="K7" s="915">
        <v>10.056768681736806</v>
      </c>
    </row>
    <row r="8" spans="1:11" ht="16.5" customHeight="1">
      <c r="A8" s="556" t="s">
        <v>963</v>
      </c>
      <c r="B8" s="557">
        <v>284110.1972453204</v>
      </c>
      <c r="C8" s="557">
        <v>420013.8341837668</v>
      </c>
      <c r="D8" s="558">
        <v>455976.81648912374</v>
      </c>
      <c r="E8" s="916">
        <v>502191.0937424552</v>
      </c>
      <c r="F8" s="917">
        <v>135903.63693844638</v>
      </c>
      <c r="G8" s="918"/>
      <c r="H8" s="919">
        <v>47.834832489696865</v>
      </c>
      <c r="I8" s="558">
        <v>46214.27725333144</v>
      </c>
      <c r="J8" s="916"/>
      <c r="K8" s="920">
        <v>10.135225209291704</v>
      </c>
    </row>
    <row r="9" spans="1:11" ht="16.5" customHeight="1">
      <c r="A9" s="556" t="s">
        <v>964</v>
      </c>
      <c r="B9" s="557">
        <v>62844.658603612625</v>
      </c>
      <c r="C9" s="557">
        <v>69414.27573351671</v>
      </c>
      <c r="D9" s="557">
        <v>72204.67505657588</v>
      </c>
      <c r="E9" s="919">
        <v>82526.88036506821</v>
      </c>
      <c r="F9" s="917">
        <v>6569.617129904087</v>
      </c>
      <c r="G9" s="918"/>
      <c r="H9" s="919">
        <v>10.453739865692313</v>
      </c>
      <c r="I9" s="558">
        <v>10322.205308492325</v>
      </c>
      <c r="J9" s="916"/>
      <c r="K9" s="920">
        <v>14.295757581353802</v>
      </c>
    </row>
    <row r="10" spans="1:11" ht="16.5" customHeight="1">
      <c r="A10" s="559" t="s">
        <v>965</v>
      </c>
      <c r="B10" s="558">
        <v>52336.42281183262</v>
      </c>
      <c r="C10" s="558">
        <v>57812.436695976714</v>
      </c>
      <c r="D10" s="558">
        <v>60465.59334064589</v>
      </c>
      <c r="E10" s="916">
        <v>71296.4758597982</v>
      </c>
      <c r="F10" s="917">
        <v>5476.013884144093</v>
      </c>
      <c r="G10" s="918"/>
      <c r="H10" s="919">
        <v>10.463103112400784</v>
      </c>
      <c r="I10" s="558">
        <v>10830.882519152306</v>
      </c>
      <c r="J10" s="916"/>
      <c r="K10" s="920">
        <v>17.912472070081584</v>
      </c>
    </row>
    <row r="11" spans="1:11" s="11" customFormat="1" ht="16.5" customHeight="1">
      <c r="A11" s="559" t="s">
        <v>966</v>
      </c>
      <c r="B11" s="557">
        <v>10508.23579178</v>
      </c>
      <c r="C11" s="557">
        <v>11601.83903754</v>
      </c>
      <c r="D11" s="558">
        <v>11739.081715929997</v>
      </c>
      <c r="E11" s="916">
        <v>11230.404505270002</v>
      </c>
      <c r="F11" s="917">
        <v>1093.6032457599995</v>
      </c>
      <c r="G11" s="918"/>
      <c r="H11" s="919">
        <v>10.407106077839094</v>
      </c>
      <c r="I11" s="558">
        <v>-508.67721065999467</v>
      </c>
      <c r="J11" s="916"/>
      <c r="K11" s="920">
        <v>-4.3331942222509365</v>
      </c>
    </row>
    <row r="12" spans="1:11" ht="16.5" customHeight="1">
      <c r="A12" s="555" t="s">
        <v>490</v>
      </c>
      <c r="B12" s="908">
        <v>700054.514339145</v>
      </c>
      <c r="C12" s="908">
        <v>710408.9776595486</v>
      </c>
      <c r="D12" s="909">
        <v>746530.108542663</v>
      </c>
      <c r="E12" s="910">
        <v>804142.6522642602</v>
      </c>
      <c r="F12" s="911">
        <v>37048.74640256862</v>
      </c>
      <c r="G12" s="912" t="s">
        <v>408</v>
      </c>
      <c r="H12" s="913">
        <v>5.292265908397551</v>
      </c>
      <c r="I12" s="909">
        <v>54909.53913761715</v>
      </c>
      <c r="J12" s="921" t="s">
        <v>409</v>
      </c>
      <c r="K12" s="915">
        <v>7.355301348100839</v>
      </c>
    </row>
    <row r="13" spans="1:11" ht="16.5" customHeight="1">
      <c r="A13" s="556" t="s">
        <v>967</v>
      </c>
      <c r="B13" s="557">
        <v>912576.2322393316</v>
      </c>
      <c r="C13" s="557">
        <v>948685.61715065</v>
      </c>
      <c r="D13" s="558">
        <v>994547.427825891</v>
      </c>
      <c r="E13" s="916">
        <v>1084358.5801608262</v>
      </c>
      <c r="F13" s="917">
        <v>36109.384911318426</v>
      </c>
      <c r="G13" s="918"/>
      <c r="H13" s="919">
        <v>3.95686230209077</v>
      </c>
      <c r="I13" s="922">
        <v>89811.15233493526</v>
      </c>
      <c r="J13" s="923"/>
      <c r="K13" s="924">
        <v>9.030353889835602</v>
      </c>
    </row>
    <row r="14" spans="1:11" ht="16.5" customHeight="1">
      <c r="A14" s="556" t="s">
        <v>968</v>
      </c>
      <c r="B14" s="557">
        <v>163439.36997209</v>
      </c>
      <c r="C14" s="557">
        <v>130362.03418509997</v>
      </c>
      <c r="D14" s="558">
        <v>162882.05210624</v>
      </c>
      <c r="E14" s="916">
        <v>107037.52954258003</v>
      </c>
      <c r="F14" s="917">
        <v>-33077.335786990036</v>
      </c>
      <c r="G14" s="918"/>
      <c r="H14" s="919">
        <v>-20.238291295811127</v>
      </c>
      <c r="I14" s="558">
        <v>-55844.52256365998</v>
      </c>
      <c r="J14" s="916"/>
      <c r="K14" s="920">
        <v>-34.28525232923473</v>
      </c>
    </row>
    <row r="15" spans="1:11" ht="16.5" customHeight="1">
      <c r="A15" s="559" t="s">
        <v>969</v>
      </c>
      <c r="B15" s="557">
        <v>163439.36997209</v>
      </c>
      <c r="C15" s="557">
        <v>161852.35066479997</v>
      </c>
      <c r="D15" s="558">
        <v>165254.84826484</v>
      </c>
      <c r="E15" s="916">
        <v>164110.62470087002</v>
      </c>
      <c r="F15" s="917">
        <v>-1587.0193072900292</v>
      </c>
      <c r="G15" s="918"/>
      <c r="H15" s="919">
        <v>-0.9710140877079001</v>
      </c>
      <c r="I15" s="558">
        <v>-1144.2235639699793</v>
      </c>
      <c r="J15" s="916"/>
      <c r="K15" s="920">
        <v>-0.6923993915968074</v>
      </c>
    </row>
    <row r="16" spans="1:11" ht="16.5" customHeight="1">
      <c r="A16" s="559" t="s">
        <v>970</v>
      </c>
      <c r="B16" s="557">
        <v>0</v>
      </c>
      <c r="C16" s="558">
        <v>31490.316479700003</v>
      </c>
      <c r="D16" s="558">
        <v>2372.7961585999947</v>
      </c>
      <c r="E16" s="916">
        <v>57073.09515828999</v>
      </c>
      <c r="F16" s="917">
        <v>31490.316479700003</v>
      </c>
      <c r="G16" s="918"/>
      <c r="H16" s="1480"/>
      <c r="I16" s="558">
        <v>54700.29899968999</v>
      </c>
      <c r="J16" s="916"/>
      <c r="K16" s="920">
        <v>2305.3096576135918</v>
      </c>
    </row>
    <row r="17" spans="1:11" ht="16.5" customHeight="1">
      <c r="A17" s="556" t="s">
        <v>971</v>
      </c>
      <c r="B17" s="557">
        <v>6347.5535</v>
      </c>
      <c r="C17" s="557">
        <v>8298.98668414</v>
      </c>
      <c r="D17" s="558">
        <v>10070.55929792</v>
      </c>
      <c r="E17" s="916">
        <v>11300.319989490325</v>
      </c>
      <c r="F17" s="917">
        <v>1951.4331841399999</v>
      </c>
      <c r="G17" s="918"/>
      <c r="H17" s="919">
        <v>30.743075802984563</v>
      </c>
      <c r="I17" s="558">
        <v>1229.7606915703254</v>
      </c>
      <c r="J17" s="916"/>
      <c r="K17" s="920">
        <v>12.211443825412195</v>
      </c>
    </row>
    <row r="18" spans="1:11" ht="16.5" customHeight="1">
      <c r="A18" s="559" t="s">
        <v>491</v>
      </c>
      <c r="B18" s="557">
        <v>15466.872994191617</v>
      </c>
      <c r="C18" s="557">
        <v>9992.589533110247</v>
      </c>
      <c r="D18" s="557">
        <v>11768.967023483676</v>
      </c>
      <c r="E18" s="919">
        <v>14329.998145161222</v>
      </c>
      <c r="F18" s="917">
        <v>-5474.28346108137</v>
      </c>
      <c r="G18" s="918"/>
      <c r="H18" s="919">
        <v>-35.393601946153986</v>
      </c>
      <c r="I18" s="558">
        <v>2561.0311216775463</v>
      </c>
      <c r="J18" s="916"/>
      <c r="K18" s="920">
        <v>21.760882807873376</v>
      </c>
    </row>
    <row r="19" spans="1:11" ht="16.5" customHeight="1">
      <c r="A19" s="559" t="s">
        <v>972</v>
      </c>
      <c r="B19" s="557">
        <v>4684.57786871</v>
      </c>
      <c r="C19" s="557">
        <v>1115.1978687100002</v>
      </c>
      <c r="D19" s="557">
        <v>1176.79786871</v>
      </c>
      <c r="E19" s="916">
        <v>1049.38450155</v>
      </c>
      <c r="F19" s="917">
        <v>-3569.38</v>
      </c>
      <c r="G19" s="918"/>
      <c r="H19" s="919">
        <v>-76.19427192877266</v>
      </c>
      <c r="I19" s="558">
        <v>-127.41336716</v>
      </c>
      <c r="J19" s="916"/>
      <c r="K19" s="920">
        <v>-10.827124228196462</v>
      </c>
    </row>
    <row r="20" spans="1:11" ht="16.5" customHeight="1">
      <c r="A20" s="559" t="s">
        <v>973</v>
      </c>
      <c r="B20" s="557">
        <v>10782.295125481616</v>
      </c>
      <c r="C20" s="557">
        <v>8877.391664400247</v>
      </c>
      <c r="D20" s="557">
        <v>10592.169154773675</v>
      </c>
      <c r="E20" s="919">
        <v>13280.613643611223</v>
      </c>
      <c r="F20" s="917">
        <v>-1904.9034610813687</v>
      </c>
      <c r="G20" s="918"/>
      <c r="H20" s="919">
        <v>-17.66695716368904</v>
      </c>
      <c r="I20" s="558">
        <v>2688.4444888375474</v>
      </c>
      <c r="J20" s="916"/>
      <c r="K20" s="920">
        <v>25.38143461980042</v>
      </c>
    </row>
    <row r="21" spans="1:11" ht="16.5" customHeight="1">
      <c r="A21" s="556" t="s">
        <v>974</v>
      </c>
      <c r="B21" s="557">
        <v>727322.43577305</v>
      </c>
      <c r="C21" s="557">
        <v>800032.0067482998</v>
      </c>
      <c r="D21" s="558">
        <v>809825.8493982473</v>
      </c>
      <c r="E21" s="916">
        <v>951690.7324835947</v>
      </c>
      <c r="F21" s="917">
        <v>72709.57097524987</v>
      </c>
      <c r="G21" s="64"/>
      <c r="H21" s="919">
        <v>9.996882730280273</v>
      </c>
      <c r="I21" s="558">
        <v>141864.88308534736</v>
      </c>
      <c r="J21" s="925"/>
      <c r="K21" s="920">
        <v>17.517949469106487</v>
      </c>
    </row>
    <row r="22" spans="1:11" ht="16.5" customHeight="1">
      <c r="A22" s="556" t="s">
        <v>975</v>
      </c>
      <c r="B22" s="557">
        <v>212521.71790018652</v>
      </c>
      <c r="C22" s="557">
        <v>238276.63949110132</v>
      </c>
      <c r="D22" s="557">
        <v>248017.31928322787</v>
      </c>
      <c r="E22" s="557">
        <v>280215.927896566</v>
      </c>
      <c r="F22" s="917">
        <v>-939.3614912501944</v>
      </c>
      <c r="G22" s="926" t="s">
        <v>408</v>
      </c>
      <c r="H22" s="919">
        <v>-0.4420072924929852</v>
      </c>
      <c r="I22" s="558">
        <v>34901.61319731812</v>
      </c>
      <c r="J22" s="927" t="s">
        <v>409</v>
      </c>
      <c r="K22" s="920">
        <v>14.072248380953422</v>
      </c>
    </row>
    <row r="23" spans="1:11" ht="16.5" customHeight="1">
      <c r="A23" s="555" t="s">
        <v>493</v>
      </c>
      <c r="B23" s="908">
        <v>921320.0529808528</v>
      </c>
      <c r="C23" s="908">
        <v>1061008.5361097986</v>
      </c>
      <c r="D23" s="909">
        <v>1130302.249975211</v>
      </c>
      <c r="E23" s="910">
        <v>1223806.8656416473</v>
      </c>
      <c r="F23" s="911">
        <v>139688.4831289458</v>
      </c>
      <c r="G23" s="928"/>
      <c r="H23" s="913">
        <v>15.16177604915855</v>
      </c>
      <c r="I23" s="909">
        <v>93504.61566643626</v>
      </c>
      <c r="J23" s="910"/>
      <c r="K23" s="915">
        <v>8.272532030126186</v>
      </c>
    </row>
    <row r="24" spans="1:11" ht="16.5" customHeight="1">
      <c r="A24" s="556" t="s">
        <v>1235</v>
      </c>
      <c r="B24" s="558">
        <v>622325.8781306527</v>
      </c>
      <c r="C24" s="558">
        <v>724220.2240829635</v>
      </c>
      <c r="D24" s="558">
        <v>789269.248728842</v>
      </c>
      <c r="E24" s="916">
        <v>869260.1096221326</v>
      </c>
      <c r="F24" s="917">
        <v>101894.34595231083</v>
      </c>
      <c r="G24" s="918"/>
      <c r="H24" s="919">
        <v>16.37314942749639</v>
      </c>
      <c r="I24" s="558">
        <v>79990.8608932906</v>
      </c>
      <c r="J24" s="916"/>
      <c r="K24" s="929">
        <v>10.134800135963733</v>
      </c>
    </row>
    <row r="25" spans="1:11" ht="16.5" customHeight="1">
      <c r="A25" s="556" t="s">
        <v>976</v>
      </c>
      <c r="B25" s="558">
        <v>222351.33125314472</v>
      </c>
      <c r="C25" s="558">
        <v>243681.79124641517</v>
      </c>
      <c r="D25" s="558">
        <v>263705.6583805283</v>
      </c>
      <c r="E25" s="916">
        <v>277217.47935436515</v>
      </c>
      <c r="F25" s="917">
        <v>21330.45999327046</v>
      </c>
      <c r="G25" s="918"/>
      <c r="H25" s="919">
        <v>9.593133476221894</v>
      </c>
      <c r="I25" s="558">
        <v>13511.820973836875</v>
      </c>
      <c r="J25" s="916"/>
      <c r="K25" s="929">
        <v>5.123826715291511</v>
      </c>
    </row>
    <row r="26" spans="1:11" ht="16.5" customHeight="1">
      <c r="A26" s="559" t="s">
        <v>977</v>
      </c>
      <c r="B26" s="557">
        <v>141931.480013872</v>
      </c>
      <c r="C26" s="557">
        <v>163604.238080013</v>
      </c>
      <c r="D26" s="558">
        <v>170491.686875334</v>
      </c>
      <c r="E26" s="916">
        <v>191424.56930680902</v>
      </c>
      <c r="F26" s="917">
        <v>21672.75806614099</v>
      </c>
      <c r="G26" s="918"/>
      <c r="H26" s="919">
        <v>15.269873930732459</v>
      </c>
      <c r="I26" s="558">
        <v>20932.88243147501</v>
      </c>
      <c r="J26" s="916"/>
      <c r="K26" s="920">
        <v>12.27794903969801</v>
      </c>
    </row>
    <row r="27" spans="1:11" ht="16.5" customHeight="1">
      <c r="A27" s="559" t="s">
        <v>978</v>
      </c>
      <c r="B27" s="557">
        <v>80419.86196206925</v>
      </c>
      <c r="C27" s="557">
        <v>80077.59949838226</v>
      </c>
      <c r="D27" s="558">
        <v>93214.01257146569</v>
      </c>
      <c r="E27" s="916">
        <v>85792.88456683996</v>
      </c>
      <c r="F27" s="917">
        <v>-342.26246368698776</v>
      </c>
      <c r="G27" s="918"/>
      <c r="H27" s="919">
        <v>-0.425594443134482</v>
      </c>
      <c r="I27" s="558">
        <v>-7421.128004625731</v>
      </c>
      <c r="J27" s="916"/>
      <c r="K27" s="920">
        <v>-7.961386705605094</v>
      </c>
    </row>
    <row r="28" spans="1:11" ht="16.5" customHeight="1">
      <c r="A28" s="559" t="s">
        <v>979</v>
      </c>
      <c r="B28" s="558">
        <v>399974.54687750805</v>
      </c>
      <c r="C28" s="558">
        <v>480538.4328365485</v>
      </c>
      <c r="D28" s="558">
        <v>525563.5903483137</v>
      </c>
      <c r="E28" s="916">
        <v>592042.6302677675</v>
      </c>
      <c r="F28" s="917">
        <v>80563.88595904043</v>
      </c>
      <c r="G28" s="918"/>
      <c r="H28" s="919">
        <v>20.14225319785488</v>
      </c>
      <c r="I28" s="558">
        <v>66479.03991945379</v>
      </c>
      <c r="J28" s="916"/>
      <c r="K28" s="920">
        <v>12.649095397836685</v>
      </c>
    </row>
    <row r="29" spans="1:11" ht="16.5" customHeight="1">
      <c r="A29" s="560" t="s">
        <v>980</v>
      </c>
      <c r="B29" s="930">
        <v>298994.1748502</v>
      </c>
      <c r="C29" s="930">
        <v>336788.312026835</v>
      </c>
      <c r="D29" s="930">
        <v>341033.00124636904</v>
      </c>
      <c r="E29" s="931">
        <v>354546.75601951464</v>
      </c>
      <c r="F29" s="932">
        <v>37794.13717663498</v>
      </c>
      <c r="G29" s="931"/>
      <c r="H29" s="933">
        <v>12.640425919859588</v>
      </c>
      <c r="I29" s="930">
        <v>13513.7547731456</v>
      </c>
      <c r="J29" s="931"/>
      <c r="K29" s="934">
        <v>3.9625944479733777</v>
      </c>
    </row>
    <row r="30" spans="1:11" ht="16.5" customHeight="1" thickBot="1">
      <c r="A30" s="561" t="s">
        <v>494</v>
      </c>
      <c r="B30" s="935">
        <v>973656.4757926854</v>
      </c>
      <c r="C30" s="935">
        <v>1118820.9728057752</v>
      </c>
      <c r="D30" s="936">
        <v>1190767.843315857</v>
      </c>
      <c r="E30" s="937">
        <v>1295103.3415014455</v>
      </c>
      <c r="F30" s="938">
        <v>145164.49701308983</v>
      </c>
      <c r="G30" s="937"/>
      <c r="H30" s="939">
        <v>14.909210858471072</v>
      </c>
      <c r="I30" s="936">
        <v>104335.49818558851</v>
      </c>
      <c r="J30" s="937"/>
      <c r="K30" s="940">
        <v>8.762035250721246</v>
      </c>
    </row>
    <row r="31" spans="1:11" ht="18.75" thickTop="1">
      <c r="A31" s="1477" t="s">
        <v>1511</v>
      </c>
      <c r="B31" s="1478"/>
      <c r="C31" s="36"/>
      <c r="D31" s="562"/>
      <c r="E31" s="562"/>
      <c r="F31" s="562"/>
      <c r="G31" s="563"/>
      <c r="H31" s="564"/>
      <c r="I31" s="562"/>
      <c r="J31" s="565"/>
      <c r="K31" s="565"/>
    </row>
    <row r="32" spans="1:11" ht="16.5" customHeight="1">
      <c r="A32" s="1477" t="s">
        <v>1514</v>
      </c>
      <c r="B32" s="1479"/>
      <c r="C32" s="11"/>
      <c r="D32" s="1478"/>
      <c r="E32" s="562"/>
      <c r="F32" s="562"/>
      <c r="G32" s="563"/>
      <c r="H32" s="564"/>
      <c r="I32" s="562"/>
      <c r="J32" s="565"/>
      <c r="K32" s="565"/>
    </row>
    <row r="33" spans="1:11" ht="16.5" customHeight="1">
      <c r="A33" s="566" t="s">
        <v>981</v>
      </c>
      <c r="B33" s="11"/>
      <c r="C33" s="11"/>
      <c r="D33" s="1479"/>
      <c r="E33" s="562"/>
      <c r="F33" s="562"/>
      <c r="G33" s="563"/>
      <c r="H33" s="564"/>
      <c r="I33" s="562"/>
      <c r="J33" s="565"/>
      <c r="K33" s="565"/>
    </row>
    <row r="34" spans="1:11" ht="16.5" customHeight="1">
      <c r="A34" s="567" t="s">
        <v>982</v>
      </c>
      <c r="B34" s="11"/>
      <c r="C34" s="11"/>
      <c r="D34" s="562"/>
      <c r="E34" s="562"/>
      <c r="F34" s="562"/>
      <c r="G34" s="563"/>
      <c r="H34" s="564"/>
      <c r="I34" s="562"/>
      <c r="J34" s="565"/>
      <c r="K34" s="565"/>
    </row>
    <row r="35" spans="1:11" ht="16.5" customHeight="1">
      <c r="A35" s="941" t="s">
        <v>983</v>
      </c>
      <c r="B35" s="942">
        <v>0.9494534575177647</v>
      </c>
      <c r="C35" s="943">
        <v>0.9164768317433633</v>
      </c>
      <c r="D35" s="943">
        <v>0.825826778461291</v>
      </c>
      <c r="E35" s="943">
        <v>0.9185728317164518</v>
      </c>
      <c r="F35" s="944">
        <v>-0.032976625774401414</v>
      </c>
      <c r="G35" s="945"/>
      <c r="H35" s="944">
        <v>-3.473221937662427</v>
      </c>
      <c r="I35" s="946">
        <v>0.09274605325516072</v>
      </c>
      <c r="J35" s="946"/>
      <c r="K35" s="946">
        <v>11.230690948042199</v>
      </c>
    </row>
    <row r="36" spans="1:11" ht="16.5" customHeight="1">
      <c r="A36" s="941" t="s">
        <v>984</v>
      </c>
      <c r="B36" s="942">
        <v>2.6573686488129384</v>
      </c>
      <c r="C36" s="943">
        <v>2.7237613982443474</v>
      </c>
      <c r="D36" s="943">
        <v>2.4716939523373957</v>
      </c>
      <c r="E36" s="943">
        <v>2.8803332396405854</v>
      </c>
      <c r="F36" s="944">
        <v>0.06639274943140894</v>
      </c>
      <c r="G36" s="945"/>
      <c r="H36" s="944">
        <v>2.4984395545219877</v>
      </c>
      <c r="I36" s="946">
        <v>0.40863928730318966</v>
      </c>
      <c r="J36" s="946"/>
      <c r="K36" s="946">
        <v>16.53276235582296</v>
      </c>
    </row>
    <row r="37" spans="1:11" ht="16.5" customHeight="1">
      <c r="A37" s="941" t="s">
        <v>985</v>
      </c>
      <c r="B37" s="947">
        <v>3.934091623617159</v>
      </c>
      <c r="C37" s="948">
        <v>3.990407886665914</v>
      </c>
      <c r="D37" s="948">
        <v>3.539680837783271</v>
      </c>
      <c r="E37" s="948">
        <v>4.055140176097925</v>
      </c>
      <c r="F37" s="944">
        <v>0.05631626304875503</v>
      </c>
      <c r="G37" s="945"/>
      <c r="H37" s="944">
        <v>1.431493428131591</v>
      </c>
      <c r="I37" s="946">
        <v>0.5154593383146544</v>
      </c>
      <c r="J37" s="946"/>
      <c r="K37" s="946">
        <v>14.562311178243442</v>
      </c>
    </row>
    <row r="38" spans="1:11" ht="16.5" customHeight="1">
      <c r="A38" s="570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58" t="s">
        <v>734</v>
      </c>
      <c r="C1" s="1758"/>
      <c r="D1" s="1758"/>
      <c r="E1" s="1758"/>
      <c r="F1" s="1758"/>
      <c r="G1" s="1758"/>
    </row>
    <row r="2" spans="2:7" ht="15.75">
      <c r="B2" s="1840" t="s">
        <v>759</v>
      </c>
      <c r="C2" s="1840"/>
      <c r="D2" s="1840"/>
      <c r="E2" s="1840"/>
      <c r="F2" s="1840"/>
      <c r="G2" s="1840"/>
    </row>
    <row r="3" spans="2:8" ht="13.5" thickBot="1">
      <c r="B3" s="72"/>
      <c r="C3" s="72"/>
      <c r="D3" s="72"/>
      <c r="E3" s="72"/>
      <c r="F3" s="72"/>
      <c r="G3" s="72"/>
      <c r="H3" s="40"/>
    </row>
    <row r="4" spans="2:7" ht="13.5" thickTop="1">
      <c r="B4" s="888"/>
      <c r="C4" s="1841" t="s">
        <v>1468</v>
      </c>
      <c r="D4" s="1842"/>
      <c r="E4" s="1843"/>
      <c r="F4" s="1844" t="s">
        <v>598</v>
      </c>
      <c r="G4" s="1845"/>
    </row>
    <row r="5" spans="2:7" ht="12.75">
      <c r="B5" s="889" t="s">
        <v>733</v>
      </c>
      <c r="C5" s="305">
        <v>2011</v>
      </c>
      <c r="D5" s="182">
        <v>2012</v>
      </c>
      <c r="E5" s="182">
        <v>2013</v>
      </c>
      <c r="F5" s="1836" t="s">
        <v>740</v>
      </c>
      <c r="G5" s="1838" t="s">
        <v>736</v>
      </c>
    </row>
    <row r="6" spans="2:7" ht="12.75">
      <c r="B6" s="890"/>
      <c r="C6" s="305">
        <v>1</v>
      </c>
      <c r="D6" s="182">
        <v>2</v>
      </c>
      <c r="E6" s="182">
        <v>3</v>
      </c>
      <c r="F6" s="1837"/>
      <c r="G6" s="1839"/>
    </row>
    <row r="7" spans="2:7" ht="12.75">
      <c r="B7" s="887" t="s">
        <v>737</v>
      </c>
      <c r="C7" s="185">
        <v>346.44</v>
      </c>
      <c r="D7" s="727">
        <v>390.63</v>
      </c>
      <c r="E7" s="185">
        <v>490.53</v>
      </c>
      <c r="F7" s="183">
        <v>12.755455490128156</v>
      </c>
      <c r="G7" s="891">
        <v>25.574072651870054</v>
      </c>
    </row>
    <row r="8" spans="2:7" ht="12.75">
      <c r="B8" s="887" t="s">
        <v>738</v>
      </c>
      <c r="C8" s="185">
        <v>85.36</v>
      </c>
      <c r="D8" s="727">
        <v>98.62</v>
      </c>
      <c r="E8" s="185">
        <v>123.22</v>
      </c>
      <c r="F8" s="183">
        <v>15.534208059981253</v>
      </c>
      <c r="G8" s="892">
        <v>24.944230379233417</v>
      </c>
    </row>
    <row r="9" spans="2:7" ht="12.75">
      <c r="B9" s="893" t="s">
        <v>938</v>
      </c>
      <c r="C9" s="185">
        <v>29.16</v>
      </c>
      <c r="D9" s="185">
        <v>31.2</v>
      </c>
      <c r="E9" s="185">
        <v>35.07</v>
      </c>
      <c r="F9" s="183">
        <v>6.995884773662539</v>
      </c>
      <c r="G9" s="892">
        <v>12.40384615384616</v>
      </c>
    </row>
    <row r="10" spans="2:7" ht="12.75">
      <c r="B10" s="894" t="s">
        <v>741</v>
      </c>
      <c r="C10" s="185">
        <v>301.11</v>
      </c>
      <c r="D10" s="727">
        <v>367.36</v>
      </c>
      <c r="E10" s="185">
        <v>485.48</v>
      </c>
      <c r="F10" s="183">
        <v>22.00192620636976</v>
      </c>
      <c r="G10" s="892">
        <v>32.1537456445993</v>
      </c>
    </row>
    <row r="11" spans="2:7" ht="12.75">
      <c r="B11" s="887" t="s">
        <v>111</v>
      </c>
      <c r="C11" s="185">
        <v>308347.34</v>
      </c>
      <c r="D11" s="727">
        <v>368885.13</v>
      </c>
      <c r="E11" s="185">
        <v>482160.95</v>
      </c>
      <c r="F11" s="183">
        <v>19.63298596965356</v>
      </c>
      <c r="G11" s="891">
        <v>30.707613505591837</v>
      </c>
    </row>
    <row r="12" spans="2:7" ht="12.75">
      <c r="B12" s="895" t="s">
        <v>1190</v>
      </c>
      <c r="C12" s="185">
        <v>99386</v>
      </c>
      <c r="D12" s="727">
        <v>108775</v>
      </c>
      <c r="E12" s="185">
        <v>126493</v>
      </c>
      <c r="F12" s="183">
        <v>9.447004608294932</v>
      </c>
      <c r="G12" s="891">
        <v>16.288669271431857</v>
      </c>
    </row>
    <row r="13" spans="2:7" ht="12.75">
      <c r="B13" s="195" t="s">
        <v>739</v>
      </c>
      <c r="C13" s="185">
        <v>205</v>
      </c>
      <c r="D13" s="727">
        <v>215</v>
      </c>
      <c r="E13" s="185">
        <v>226</v>
      </c>
      <c r="F13" s="184">
        <v>4.878048780487816</v>
      </c>
      <c r="G13" s="892">
        <v>5.116279069767444</v>
      </c>
    </row>
    <row r="14" spans="2:7" ht="12.75">
      <c r="B14" s="195" t="s">
        <v>935</v>
      </c>
      <c r="C14" s="185">
        <v>1025152</v>
      </c>
      <c r="D14" s="727">
        <v>1120551</v>
      </c>
      <c r="E14" s="185">
        <v>1302131</v>
      </c>
      <c r="F14" s="184">
        <v>9.305839524285176</v>
      </c>
      <c r="G14" s="892">
        <v>16.20452795098126</v>
      </c>
    </row>
    <row r="15" spans="2:7" ht="12.75">
      <c r="B15" s="896" t="s">
        <v>1191</v>
      </c>
      <c r="C15" s="185">
        <v>22.42602765330888</v>
      </c>
      <c r="D15" s="185">
        <v>24.015958984375</v>
      </c>
      <c r="E15" s="185">
        <v>28.342502383619976</v>
      </c>
      <c r="F15" s="184">
        <v>7.089669894487685</v>
      </c>
      <c r="G15" s="892">
        <v>18.015284761519894</v>
      </c>
    </row>
    <row r="16" spans="2:7" ht="14.25" customHeight="1" thickBot="1">
      <c r="B16" s="897" t="s">
        <v>1192</v>
      </c>
      <c r="C16" s="898">
        <v>35.6</v>
      </c>
      <c r="D16" s="898">
        <v>25.7</v>
      </c>
      <c r="E16" s="898">
        <v>61.84163721298145</v>
      </c>
      <c r="F16" s="899">
        <v>-27.808988764044955</v>
      </c>
      <c r="G16" s="900">
        <v>140.62893857191227</v>
      </c>
    </row>
    <row r="17" spans="2:9" ht="14.25" customHeight="1" thickTop="1">
      <c r="B17" s="26" t="s">
        <v>529</v>
      </c>
      <c r="C17" s="15"/>
      <c r="D17" s="11"/>
      <c r="E17" s="11"/>
      <c r="F17" s="186"/>
      <c r="G17" s="186"/>
      <c r="I17" s="9" t="s">
        <v>110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87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728" t="s">
        <v>112</v>
      </c>
      <c r="C49" s="729">
        <v>1193679</v>
      </c>
      <c r="D49" s="729">
        <v>1369430</v>
      </c>
      <c r="E49" s="729">
        <v>1558174</v>
      </c>
      <c r="F49" s="730">
        <f>D49/C49%-100</f>
        <v>14.72347255836786</v>
      </c>
      <c r="G49" s="731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3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2.28125" style="0" bestFit="1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721" t="s">
        <v>47</v>
      </c>
      <c r="C1" s="1721"/>
      <c r="D1" s="1721"/>
    </row>
    <row r="2" spans="2:4" ht="15.75">
      <c r="B2" s="1840" t="s">
        <v>226</v>
      </c>
      <c r="C2" s="1840"/>
      <c r="D2" s="1840"/>
    </row>
    <row r="3" spans="2:4" ht="12.75">
      <c r="B3" s="1846"/>
      <c r="C3" s="1846"/>
      <c r="D3" s="1846"/>
    </row>
    <row r="4" spans="2:4" ht="12.75">
      <c r="B4" s="94" t="s">
        <v>807</v>
      </c>
      <c r="C4" s="1571" t="s">
        <v>3</v>
      </c>
      <c r="D4" s="853" t="s">
        <v>4</v>
      </c>
    </row>
    <row r="5" spans="2:4" ht="12.75">
      <c r="B5" s="1689" t="s">
        <v>67</v>
      </c>
      <c r="C5" s="1667">
        <v>2983.95</v>
      </c>
      <c r="D5" s="1690"/>
    </row>
    <row r="6" spans="2:4" ht="12.75">
      <c r="B6" s="1691" t="s">
        <v>1476</v>
      </c>
      <c r="C6" s="727">
        <v>42</v>
      </c>
      <c r="D6" s="1695" t="s">
        <v>5</v>
      </c>
    </row>
    <row r="7" spans="2:4" ht="12.75">
      <c r="B7" s="1691" t="s">
        <v>1477</v>
      </c>
      <c r="C7" s="727">
        <v>12</v>
      </c>
      <c r="D7" s="1695" t="s">
        <v>68</v>
      </c>
    </row>
    <row r="8" spans="2:4" ht="12.75">
      <c r="B8" s="1691" t="s">
        <v>69</v>
      </c>
      <c r="C8" s="727">
        <v>33.75</v>
      </c>
      <c r="D8" s="1695" t="s">
        <v>70</v>
      </c>
    </row>
    <row r="9" spans="2:4" ht="12.75">
      <c r="B9" s="1691" t="s">
        <v>1478</v>
      </c>
      <c r="C9" s="727">
        <v>60</v>
      </c>
      <c r="D9" s="1695" t="s">
        <v>71</v>
      </c>
    </row>
    <row r="10" spans="2:4" ht="12.75">
      <c r="B10" s="1691" t="s">
        <v>1479</v>
      </c>
      <c r="C10" s="727">
        <v>192</v>
      </c>
      <c r="D10" s="1695" t="s">
        <v>72</v>
      </c>
    </row>
    <row r="11" spans="2:4" ht="12.75">
      <c r="B11" s="1691" t="s">
        <v>88</v>
      </c>
      <c r="C11" s="727">
        <v>12</v>
      </c>
      <c r="D11" s="1695" t="s">
        <v>83</v>
      </c>
    </row>
    <row r="12" spans="2:4" ht="12.75">
      <c r="B12" s="1691" t="s">
        <v>1480</v>
      </c>
      <c r="C12" s="727">
        <v>800</v>
      </c>
      <c r="D12" s="1695" t="s">
        <v>1226</v>
      </c>
    </row>
    <row r="13" spans="2:4" ht="12.75">
      <c r="B13" s="1691" t="s">
        <v>1481</v>
      </c>
      <c r="C13" s="185">
        <v>0</v>
      </c>
      <c r="D13" s="1695" t="s">
        <v>1227</v>
      </c>
    </row>
    <row r="14" spans="2:4" ht="12.75">
      <c r="B14" s="1691" t="s">
        <v>1482</v>
      </c>
      <c r="C14" s="727">
        <v>4.7</v>
      </c>
      <c r="D14" s="1695" t="s">
        <v>1228</v>
      </c>
    </row>
    <row r="15" spans="2:4" ht="12.75">
      <c r="B15" s="1691" t="s">
        <v>1483</v>
      </c>
      <c r="C15" s="727">
        <v>980</v>
      </c>
      <c r="D15" s="1695" t="s">
        <v>1229</v>
      </c>
    </row>
    <row r="16" spans="2:4" ht="12.75">
      <c r="B16" s="1691" t="s">
        <v>1484</v>
      </c>
      <c r="C16" s="727">
        <v>600</v>
      </c>
      <c r="D16" s="1695" t="s">
        <v>1230</v>
      </c>
    </row>
    <row r="17" spans="2:4" ht="12.75">
      <c r="B17" s="1691" t="s">
        <v>1485</v>
      </c>
      <c r="C17" s="1667">
        <v>67.5</v>
      </c>
      <c r="D17" s="1690" t="s">
        <v>1282</v>
      </c>
    </row>
    <row r="18" spans="2:4" ht="12.75">
      <c r="B18" s="1691" t="s">
        <v>1486</v>
      </c>
      <c r="C18" s="727">
        <v>49</v>
      </c>
      <c r="D18" s="1695" t="s">
        <v>1283</v>
      </c>
    </row>
    <row r="19" spans="2:4" ht="12.75">
      <c r="B19" s="1691" t="s">
        <v>1487</v>
      </c>
      <c r="C19" s="1667">
        <v>16</v>
      </c>
      <c r="D19" s="1690" t="s">
        <v>1284</v>
      </c>
    </row>
    <row r="20" spans="2:4" ht="12.75">
      <c r="B20" s="1691" t="s">
        <v>1488</v>
      </c>
      <c r="C20" s="727">
        <v>105</v>
      </c>
      <c r="D20" s="1695" t="s">
        <v>1470</v>
      </c>
    </row>
    <row r="21" spans="2:4" ht="12.75">
      <c r="B21" s="1691" t="s">
        <v>1489</v>
      </c>
      <c r="C21" s="727">
        <v>10</v>
      </c>
      <c r="D21" s="1695" t="s">
        <v>1471</v>
      </c>
    </row>
    <row r="22" spans="2:4" ht="12.75">
      <c r="B22" s="1689" t="s">
        <v>73</v>
      </c>
      <c r="C22" s="1667">
        <v>3767.6</v>
      </c>
      <c r="D22" s="1690"/>
    </row>
    <row r="23" spans="2:4" ht="12.75">
      <c r="B23" s="1692" t="s">
        <v>1490</v>
      </c>
      <c r="C23" s="1668">
        <v>92</v>
      </c>
      <c r="D23" s="1690" t="s">
        <v>1231</v>
      </c>
    </row>
    <row r="24" spans="2:4" ht="12.75">
      <c r="B24" s="1692" t="s">
        <v>1491</v>
      </c>
      <c r="C24" s="1668">
        <v>56</v>
      </c>
      <c r="D24" s="1690" t="s">
        <v>1472</v>
      </c>
    </row>
    <row r="25" spans="2:4" ht="12.75">
      <c r="B25" s="1692" t="s">
        <v>1492</v>
      </c>
      <c r="C25" s="1694">
        <v>3619.6</v>
      </c>
      <c r="D25" s="1690" t="s">
        <v>1473</v>
      </c>
    </row>
    <row r="26" spans="2:4" ht="12.75">
      <c r="B26" s="1693" t="s">
        <v>6</v>
      </c>
      <c r="C26" s="1696">
        <v>2800</v>
      </c>
      <c r="D26" s="1697"/>
    </row>
    <row r="27" spans="2:4" ht="12.75">
      <c r="B27" s="1692" t="s">
        <v>1493</v>
      </c>
      <c r="C27" s="1696">
        <v>400</v>
      </c>
      <c r="D27" s="1690" t="s">
        <v>1232</v>
      </c>
    </row>
    <row r="28" spans="2:4" ht="12.75">
      <c r="B28" s="1692" t="s">
        <v>1494</v>
      </c>
      <c r="C28" s="1696">
        <v>400</v>
      </c>
      <c r="D28" s="1690" t="s">
        <v>1233</v>
      </c>
    </row>
    <row r="29" spans="2:4" ht="12.75">
      <c r="B29" s="1692" t="s">
        <v>1495</v>
      </c>
      <c r="C29" s="1696">
        <v>400</v>
      </c>
      <c r="D29" s="1690" t="s">
        <v>1283</v>
      </c>
    </row>
    <row r="30" spans="2:4" ht="12.75">
      <c r="B30" s="1692" t="s">
        <v>1496</v>
      </c>
      <c r="C30" s="1696">
        <v>400</v>
      </c>
      <c r="D30" s="1690" t="s">
        <v>1474</v>
      </c>
    </row>
    <row r="31" spans="2:4" ht="12.75">
      <c r="B31" s="1692" t="s">
        <v>1497</v>
      </c>
      <c r="C31" s="1696">
        <v>700</v>
      </c>
      <c r="D31" s="1690" t="s">
        <v>1475</v>
      </c>
    </row>
    <row r="32" spans="2:4" ht="12.75">
      <c r="B32" s="1692" t="s">
        <v>1498</v>
      </c>
      <c r="C32" s="1696">
        <v>500</v>
      </c>
      <c r="D32" s="1690" t="s">
        <v>1471</v>
      </c>
    </row>
    <row r="33" spans="2:4" ht="13.5" thickBot="1">
      <c r="B33" s="1699" t="s">
        <v>599</v>
      </c>
      <c r="C33" s="1700">
        <v>9551.55</v>
      </c>
      <c r="D33" s="1698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81" t="s">
        <v>48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</row>
    <row r="2" spans="1:12" ht="15.75">
      <c r="A2" s="1853" t="s">
        <v>7</v>
      </c>
      <c r="B2" s="1853"/>
      <c r="C2" s="1853"/>
      <c r="D2" s="1853"/>
      <c r="E2" s="1853"/>
      <c r="F2" s="1853"/>
      <c r="G2" s="1853"/>
      <c r="H2" s="1853"/>
      <c r="I2" s="1853"/>
      <c r="J2" s="1853"/>
      <c r="K2" s="1853"/>
      <c r="L2" s="1853"/>
    </row>
    <row r="3" spans="1:13" ht="13.5" thickBot="1">
      <c r="A3" s="1854"/>
      <c r="B3" s="1854"/>
      <c r="C3" s="1854"/>
      <c r="D3" s="1854"/>
      <c r="E3" s="1854"/>
      <c r="F3" s="1854"/>
      <c r="G3" s="1854"/>
      <c r="H3" s="1854"/>
      <c r="I3" s="1854"/>
      <c r="J3" s="1854"/>
      <c r="K3" s="1854"/>
      <c r="L3" s="1854"/>
      <c r="M3" s="40"/>
    </row>
    <row r="4" spans="1:12" ht="13.5" thickTop="1">
      <c r="A4" s="282"/>
      <c r="B4" s="1844" t="s">
        <v>742</v>
      </c>
      <c r="C4" s="1855"/>
      <c r="D4" s="1856"/>
      <c r="E4" s="1855" t="s">
        <v>760</v>
      </c>
      <c r="F4" s="1855"/>
      <c r="G4" s="1855"/>
      <c r="H4" s="1855"/>
      <c r="I4" s="1855"/>
      <c r="J4" s="1855"/>
      <c r="K4" s="1855"/>
      <c r="L4" s="1845"/>
    </row>
    <row r="5" spans="1:12" ht="12.75">
      <c r="A5" s="304"/>
      <c r="B5" s="1857" t="s">
        <v>1468</v>
      </c>
      <c r="C5" s="1847"/>
      <c r="D5" s="1848"/>
      <c r="E5" s="1847" t="s">
        <v>1468</v>
      </c>
      <c r="F5" s="1847"/>
      <c r="G5" s="1847"/>
      <c r="H5" s="1847"/>
      <c r="I5" s="1847"/>
      <c r="J5" s="1848"/>
      <c r="K5" s="306"/>
      <c r="L5" s="307"/>
    </row>
    <row r="6" spans="1:12" ht="12.75">
      <c r="A6" s="308" t="s">
        <v>597</v>
      </c>
      <c r="B6" s="309"/>
      <c r="C6" s="309"/>
      <c r="D6" s="309"/>
      <c r="E6" s="1849">
        <v>2011</v>
      </c>
      <c r="F6" s="1850"/>
      <c r="G6" s="1851">
        <v>2012</v>
      </c>
      <c r="H6" s="1851"/>
      <c r="I6" s="1851">
        <v>2013</v>
      </c>
      <c r="J6" s="1851"/>
      <c r="K6" s="1851" t="s">
        <v>598</v>
      </c>
      <c r="L6" s="1852"/>
    </row>
    <row r="7" spans="1:12" ht="12.75">
      <c r="A7" s="308"/>
      <c r="B7" s="281">
        <v>2011</v>
      </c>
      <c r="C7" s="51">
        <v>2012</v>
      </c>
      <c r="D7" s="51">
        <v>2013</v>
      </c>
      <c r="E7" s="94">
        <v>1</v>
      </c>
      <c r="F7" s="310">
        <v>2</v>
      </c>
      <c r="G7" s="182">
        <v>3</v>
      </c>
      <c r="H7" s="283">
        <v>4</v>
      </c>
      <c r="I7" s="182">
        <v>5</v>
      </c>
      <c r="J7" s="182">
        <v>6</v>
      </c>
      <c r="K7" s="312" t="s">
        <v>8</v>
      </c>
      <c r="L7" s="313" t="s">
        <v>9</v>
      </c>
    </row>
    <row r="8" spans="1:12" ht="12.75">
      <c r="A8" s="799"/>
      <c r="B8" s="681"/>
      <c r="C8" s="98"/>
      <c r="D8" s="99"/>
      <c r="E8" s="310" t="s">
        <v>10</v>
      </c>
      <c r="F8" s="94" t="s">
        <v>601</v>
      </c>
      <c r="G8" s="94" t="s">
        <v>10</v>
      </c>
      <c r="H8" s="94" t="s">
        <v>601</v>
      </c>
      <c r="I8" s="94" t="s">
        <v>10</v>
      </c>
      <c r="J8" s="94" t="s">
        <v>601</v>
      </c>
      <c r="K8" s="98">
        <v>1</v>
      </c>
      <c r="L8" s="800">
        <v>3</v>
      </c>
    </row>
    <row r="9" spans="1:12" ht="12.75">
      <c r="A9" s="314" t="s">
        <v>606</v>
      </c>
      <c r="B9" s="873">
        <v>173</v>
      </c>
      <c r="C9" s="873">
        <v>183</v>
      </c>
      <c r="D9" s="733">
        <v>194</v>
      </c>
      <c r="E9" s="734">
        <v>214655.59</v>
      </c>
      <c r="F9" s="315">
        <v>69.6148690504309</v>
      </c>
      <c r="G9" s="734">
        <v>260921.43</v>
      </c>
      <c r="H9" s="315">
        <v>70.73243561572775</v>
      </c>
      <c r="I9" s="734">
        <v>348060.72</v>
      </c>
      <c r="J9" s="734">
        <v>72.18766264667431</v>
      </c>
      <c r="K9" s="315">
        <v>21.553522086240577</v>
      </c>
      <c r="L9" s="316">
        <v>33.3967547242095</v>
      </c>
    </row>
    <row r="10" spans="1:12" ht="12.75">
      <c r="A10" s="317" t="s">
        <v>743</v>
      </c>
      <c r="B10" s="874">
        <v>24</v>
      </c>
      <c r="C10" s="873">
        <v>25</v>
      </c>
      <c r="D10" s="733">
        <v>29</v>
      </c>
      <c r="E10" s="734">
        <v>151860.18</v>
      </c>
      <c r="F10" s="315">
        <v>49.249714599442136</v>
      </c>
      <c r="G10" s="734">
        <v>197563.95</v>
      </c>
      <c r="H10" s="315">
        <v>53.55703965505577</v>
      </c>
      <c r="I10" s="734">
        <v>277468.33</v>
      </c>
      <c r="J10" s="734">
        <v>57.54682746497825</v>
      </c>
      <c r="K10" s="315">
        <v>30.095954054578385</v>
      </c>
      <c r="L10" s="316">
        <v>40.444817994375995</v>
      </c>
    </row>
    <row r="11" spans="1:12" ht="12.75">
      <c r="A11" s="317" t="s">
        <v>744</v>
      </c>
      <c r="B11" s="874">
        <v>57</v>
      </c>
      <c r="C11" s="873">
        <v>64</v>
      </c>
      <c r="D11" s="733">
        <v>81</v>
      </c>
      <c r="E11" s="734">
        <v>26076.66</v>
      </c>
      <c r="F11" s="315">
        <v>8.456911237078007</v>
      </c>
      <c r="G11" s="734">
        <v>25937.16</v>
      </c>
      <c r="H11" s="315">
        <v>7.031229668466976</v>
      </c>
      <c r="I11" s="734">
        <v>24910.73</v>
      </c>
      <c r="J11" s="734">
        <v>5.166476049128408</v>
      </c>
      <c r="K11" s="315">
        <v>-0.5349611491655679</v>
      </c>
      <c r="L11" s="316">
        <v>-3.9573723568810237</v>
      </c>
    </row>
    <row r="12" spans="1:12" ht="12.75">
      <c r="A12" s="317" t="s">
        <v>745</v>
      </c>
      <c r="B12" s="874">
        <v>71</v>
      </c>
      <c r="C12" s="873">
        <v>73</v>
      </c>
      <c r="D12" s="733">
        <v>63</v>
      </c>
      <c r="E12" s="734">
        <v>27291.3</v>
      </c>
      <c r="F12" s="315">
        <v>8.850830652563134</v>
      </c>
      <c r="G12" s="734">
        <v>25279.58</v>
      </c>
      <c r="H12" s="315">
        <v>6.85296820863905</v>
      </c>
      <c r="I12" s="734">
        <v>21638.87</v>
      </c>
      <c r="J12" s="734">
        <v>4.487893513566372</v>
      </c>
      <c r="K12" s="315">
        <v>-7.371286820342007</v>
      </c>
      <c r="L12" s="316">
        <v>-14.401781991631196</v>
      </c>
    </row>
    <row r="13" spans="1:12" ht="12.75">
      <c r="A13" s="317" t="s">
        <v>746</v>
      </c>
      <c r="B13" s="874">
        <v>21</v>
      </c>
      <c r="C13" s="873">
        <v>21</v>
      </c>
      <c r="D13" s="733">
        <v>21</v>
      </c>
      <c r="E13" s="734">
        <v>9427.45</v>
      </c>
      <c r="F13" s="315">
        <v>3.057412561347621</v>
      </c>
      <c r="G13" s="734">
        <v>12140.74</v>
      </c>
      <c r="H13" s="315">
        <v>3.291198083565963</v>
      </c>
      <c r="I13" s="734">
        <v>24042.79</v>
      </c>
      <c r="J13" s="734">
        <v>4.98646561900129</v>
      </c>
      <c r="K13" s="315">
        <v>28.780741345750954</v>
      </c>
      <c r="L13" s="316">
        <v>98.03397486479409</v>
      </c>
    </row>
    <row r="14" spans="1:12" ht="12.75">
      <c r="A14" s="318" t="s">
        <v>602</v>
      </c>
      <c r="B14" s="874">
        <v>18</v>
      </c>
      <c r="C14" s="873">
        <v>18</v>
      </c>
      <c r="D14" s="733">
        <v>18</v>
      </c>
      <c r="E14" s="734">
        <v>9046.66</v>
      </c>
      <c r="F14" s="315">
        <v>2.9339187078415763</v>
      </c>
      <c r="G14" s="734">
        <v>11839.36</v>
      </c>
      <c r="H14" s="315">
        <v>3.209497851255156</v>
      </c>
      <c r="I14" s="734">
        <v>15434.79</v>
      </c>
      <c r="J14" s="734">
        <v>3.2011696509225813</v>
      </c>
      <c r="K14" s="315">
        <v>30.869956425907475</v>
      </c>
      <c r="L14" s="316">
        <v>30.368448970214615</v>
      </c>
    </row>
    <row r="15" spans="1:12" ht="12.75">
      <c r="A15" s="318" t="s">
        <v>603</v>
      </c>
      <c r="B15" s="874">
        <v>4</v>
      </c>
      <c r="C15" s="873">
        <v>4</v>
      </c>
      <c r="D15" s="733">
        <v>4</v>
      </c>
      <c r="E15" s="734">
        <v>5615.24</v>
      </c>
      <c r="F15" s="315">
        <v>1.8210762519007382</v>
      </c>
      <c r="G15" s="734">
        <v>5774.86</v>
      </c>
      <c r="H15" s="315">
        <v>1.5654900907903255</v>
      </c>
      <c r="I15" s="734">
        <v>8629.77</v>
      </c>
      <c r="J15" s="734">
        <v>1.7898110579050421</v>
      </c>
      <c r="K15" s="315">
        <v>2.8426211524351572</v>
      </c>
      <c r="L15" s="316">
        <v>49.4368694652338</v>
      </c>
    </row>
    <row r="16" spans="1:12" ht="12.75">
      <c r="A16" s="318" t="s">
        <v>604</v>
      </c>
      <c r="B16" s="874">
        <v>4</v>
      </c>
      <c r="C16" s="873">
        <v>4</v>
      </c>
      <c r="D16" s="733">
        <v>4</v>
      </c>
      <c r="E16" s="734">
        <v>1497.06</v>
      </c>
      <c r="F16" s="315">
        <v>0.48551093340098</v>
      </c>
      <c r="G16" s="734">
        <v>1100.68</v>
      </c>
      <c r="H16" s="315">
        <v>0.2983801569442542</v>
      </c>
      <c r="I16" s="734">
        <v>977.08</v>
      </c>
      <c r="J16" s="734">
        <v>0.2026460251499007</v>
      </c>
      <c r="K16" s="315">
        <v>-26.477228701588444</v>
      </c>
      <c r="L16" s="316">
        <v>-11.22942181197078</v>
      </c>
    </row>
    <row r="17" spans="1:12" ht="12.75">
      <c r="A17" s="319" t="s">
        <v>750</v>
      </c>
      <c r="B17" s="874">
        <v>4</v>
      </c>
      <c r="C17" s="873">
        <v>4</v>
      </c>
      <c r="D17" s="733">
        <v>4</v>
      </c>
      <c r="E17" s="734">
        <v>16314.36</v>
      </c>
      <c r="F17" s="315">
        <v>5.29090360535958</v>
      </c>
      <c r="G17" s="734">
        <v>18280.37</v>
      </c>
      <c r="H17" s="315">
        <v>4.955572618380487</v>
      </c>
      <c r="I17" s="734">
        <v>28790.17</v>
      </c>
      <c r="J17" s="734">
        <v>5.971070448571167</v>
      </c>
      <c r="K17" s="315">
        <v>12.050794514771042</v>
      </c>
      <c r="L17" s="316">
        <v>57.492271764739996</v>
      </c>
    </row>
    <row r="18" spans="1:12" ht="12.75">
      <c r="A18" s="318" t="s">
        <v>605</v>
      </c>
      <c r="B18" s="874">
        <v>2</v>
      </c>
      <c r="C18" s="873">
        <v>2</v>
      </c>
      <c r="D18" s="733">
        <v>2</v>
      </c>
      <c r="E18" s="734">
        <v>61218.42</v>
      </c>
      <c r="F18" s="315">
        <v>19.85372145106624</v>
      </c>
      <c r="G18" s="734">
        <v>70968.42</v>
      </c>
      <c r="H18" s="315">
        <v>19.238623666902047</v>
      </c>
      <c r="I18" s="734">
        <v>80268.42</v>
      </c>
      <c r="J18" s="734">
        <v>16.647640170777</v>
      </c>
      <c r="K18" s="315">
        <v>15.926578961038189</v>
      </c>
      <c r="L18" s="316">
        <v>13.10442024776654</v>
      </c>
    </row>
    <row r="19" spans="1:12" ht="13.5" thickBot="1">
      <c r="A19" s="801" t="s">
        <v>600</v>
      </c>
      <c r="B19" s="802">
        <v>205</v>
      </c>
      <c r="C19" s="802">
        <v>215</v>
      </c>
      <c r="D19" s="803">
        <v>226</v>
      </c>
      <c r="E19" s="804">
        <v>308347.32999999996</v>
      </c>
      <c r="F19" s="805">
        <v>100</v>
      </c>
      <c r="G19" s="806">
        <v>368885.11999999994</v>
      </c>
      <c r="H19" s="805">
        <v>100</v>
      </c>
      <c r="I19" s="807">
        <v>482160.94999999995</v>
      </c>
      <c r="J19" s="805">
        <v>100</v>
      </c>
      <c r="K19" s="805">
        <v>19.632986606370153</v>
      </c>
      <c r="L19" s="808">
        <v>30.70761704890674</v>
      </c>
    </row>
    <row r="20" spans="1:12" ht="13.5" thickTop="1">
      <c r="A20" s="735" t="s">
        <v>529</v>
      </c>
      <c r="B20" s="735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736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B5:D5"/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10" width="7.140625" style="24" bestFit="1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58" t="s">
        <v>765</v>
      </c>
      <c r="B1" s="1758"/>
      <c r="C1" s="1758"/>
      <c r="D1" s="1758"/>
      <c r="E1" s="1758"/>
      <c r="F1" s="1758"/>
      <c r="G1" s="1758"/>
      <c r="H1" s="1758"/>
      <c r="I1" s="1758"/>
      <c r="J1" s="1758"/>
      <c r="K1" s="22"/>
      <c r="L1" s="22"/>
      <c r="M1" s="22"/>
      <c r="N1" s="22"/>
    </row>
    <row r="2" spans="1:14" ht="15.75">
      <c r="A2" s="1840" t="s">
        <v>11</v>
      </c>
      <c r="B2" s="1840"/>
      <c r="C2" s="1840"/>
      <c r="D2" s="1840"/>
      <c r="E2" s="1840"/>
      <c r="F2" s="1840"/>
      <c r="G2" s="1840"/>
      <c r="H2" s="1840"/>
      <c r="I2" s="1840"/>
      <c r="J2" s="1840"/>
      <c r="K2" s="22"/>
      <c r="L2" s="22"/>
      <c r="M2" s="22"/>
      <c r="N2" s="22"/>
    </row>
    <row r="3" spans="1:14" ht="12.75">
      <c r="A3" s="1854" t="s">
        <v>1499</v>
      </c>
      <c r="B3" s="1854"/>
      <c r="C3" s="1854"/>
      <c r="D3" s="1854"/>
      <c r="E3" s="1854"/>
      <c r="F3" s="1854"/>
      <c r="G3" s="1854"/>
      <c r="H3" s="1854"/>
      <c r="I3" s="1854"/>
      <c r="J3" s="1854"/>
      <c r="K3" s="12"/>
      <c r="L3" s="737"/>
      <c r="M3" s="12"/>
      <c r="N3" s="12"/>
    </row>
    <row r="4" spans="1:14" ht="13.5" thickBot="1">
      <c r="A4" s="1854"/>
      <c r="B4" s="1854"/>
      <c r="C4" s="1854"/>
      <c r="D4" s="1854"/>
      <c r="E4" s="1854"/>
      <c r="F4" s="1854"/>
      <c r="G4" s="1854"/>
      <c r="H4" s="1854"/>
      <c r="I4" s="1854"/>
      <c r="J4" s="1854"/>
      <c r="K4" s="12"/>
      <c r="L4" s="12"/>
      <c r="M4" s="12"/>
      <c r="N4" s="12"/>
    </row>
    <row r="5" spans="1:11" ht="18" customHeight="1" thickTop="1">
      <c r="A5" s="1783" t="s">
        <v>608</v>
      </c>
      <c r="B5" s="535" t="s">
        <v>752</v>
      </c>
      <c r="C5" s="1858" t="s">
        <v>466</v>
      </c>
      <c r="D5" s="1858"/>
      <c r="E5" s="1858"/>
      <c r="F5" s="1858" t="s">
        <v>313</v>
      </c>
      <c r="G5" s="1858"/>
      <c r="H5" s="1858"/>
      <c r="I5" s="1858" t="s">
        <v>12</v>
      </c>
      <c r="J5" s="1859"/>
      <c r="K5" s="12"/>
    </row>
    <row r="6" spans="1:11" ht="18" customHeight="1">
      <c r="A6" s="1792"/>
      <c r="B6" s="188" t="s">
        <v>609</v>
      </c>
      <c r="C6" s="182" t="s">
        <v>610</v>
      </c>
      <c r="D6" s="188" t="s">
        <v>611</v>
      </c>
      <c r="E6" s="188" t="s">
        <v>609</v>
      </c>
      <c r="F6" s="182" t="s">
        <v>610</v>
      </c>
      <c r="G6" s="188" t="s">
        <v>611</v>
      </c>
      <c r="H6" s="188" t="s">
        <v>609</v>
      </c>
      <c r="I6" s="1860" t="s">
        <v>612</v>
      </c>
      <c r="J6" s="1862" t="s">
        <v>747</v>
      </c>
      <c r="K6" s="189"/>
    </row>
    <row r="7" spans="1:14" ht="18" customHeight="1">
      <c r="A7" s="1784"/>
      <c r="B7" s="182">
        <v>1</v>
      </c>
      <c r="C7" s="188">
        <v>2</v>
      </c>
      <c r="D7" s="188">
        <v>3</v>
      </c>
      <c r="E7" s="182">
        <v>4</v>
      </c>
      <c r="F7" s="188">
        <v>5</v>
      </c>
      <c r="G7" s="188">
        <v>6</v>
      </c>
      <c r="H7" s="182">
        <v>7</v>
      </c>
      <c r="I7" s="1861"/>
      <c r="J7" s="1863"/>
      <c r="K7" s="23"/>
      <c r="L7" s="189"/>
      <c r="M7" s="190"/>
      <c r="N7" s="189"/>
    </row>
    <row r="8" spans="1:14" ht="18" customHeight="1">
      <c r="A8" s="195" t="s">
        <v>613</v>
      </c>
      <c r="B8" s="739">
        <v>301.11</v>
      </c>
      <c r="C8" s="93">
        <v>427.7</v>
      </c>
      <c r="D8" s="17">
        <v>298.64</v>
      </c>
      <c r="E8" s="739">
        <v>367.36</v>
      </c>
      <c r="F8" s="738">
        <v>523.94</v>
      </c>
      <c r="G8" s="738">
        <v>473.84</v>
      </c>
      <c r="H8" s="738">
        <v>485.48</v>
      </c>
      <c r="I8" s="739">
        <v>22.00192620636976</v>
      </c>
      <c r="J8" s="764">
        <v>32.1537456445993</v>
      </c>
      <c r="L8" s="169"/>
      <c r="M8" s="169"/>
      <c r="N8" s="169"/>
    </row>
    <row r="9" spans="1:14" ht="17.25" customHeight="1">
      <c r="A9" s="195" t="s">
        <v>614</v>
      </c>
      <c r="B9" s="185">
        <v>301.29</v>
      </c>
      <c r="C9" s="727">
        <v>278.59</v>
      </c>
      <c r="D9" s="727">
        <v>240.26</v>
      </c>
      <c r="E9" s="185">
        <v>272.9</v>
      </c>
      <c r="F9" s="738">
        <v>250.93</v>
      </c>
      <c r="G9" s="741">
        <v>243.27</v>
      </c>
      <c r="H9" s="741">
        <v>245.82</v>
      </c>
      <c r="I9" s="739">
        <v>-9.422815227853576</v>
      </c>
      <c r="J9" s="764">
        <v>-9.923048735800649</v>
      </c>
      <c r="L9" s="169"/>
      <c r="M9" s="169"/>
      <c r="N9" s="169"/>
    </row>
    <row r="10" spans="1:14" ht="18" customHeight="1">
      <c r="A10" s="195" t="s">
        <v>748</v>
      </c>
      <c r="B10" s="739">
        <v>424.84</v>
      </c>
      <c r="C10" s="739">
        <v>481.64</v>
      </c>
      <c r="D10" s="739">
        <v>398.36</v>
      </c>
      <c r="E10" s="739">
        <v>479.95</v>
      </c>
      <c r="F10" s="738">
        <v>905.87</v>
      </c>
      <c r="G10" s="738">
        <v>786.03</v>
      </c>
      <c r="H10" s="738">
        <v>821.34</v>
      </c>
      <c r="I10" s="739">
        <v>12.97194237830712</v>
      </c>
      <c r="J10" s="764">
        <v>71.1303260756329</v>
      </c>
      <c r="L10" s="169"/>
      <c r="M10" s="169"/>
      <c r="N10" s="169"/>
    </row>
    <row r="11" spans="1:14" ht="18" customHeight="1">
      <c r="A11" s="195" t="s">
        <v>749</v>
      </c>
      <c r="B11" s="739">
        <v>303.52</v>
      </c>
      <c r="C11" s="739">
        <v>273.26</v>
      </c>
      <c r="D11" s="739">
        <v>255.9</v>
      </c>
      <c r="E11" s="739">
        <v>271.85</v>
      </c>
      <c r="F11" s="738">
        <v>252.39</v>
      </c>
      <c r="G11" s="738">
        <v>245.37</v>
      </c>
      <c r="H11" s="738">
        <v>246.61</v>
      </c>
      <c r="I11" s="739">
        <v>-10.434238270954125</v>
      </c>
      <c r="J11" s="764">
        <v>-9.28453191098032</v>
      </c>
      <c r="L11" s="169"/>
      <c r="M11" s="169"/>
      <c r="N11" s="169"/>
    </row>
    <row r="12" spans="1:14" ht="18" customHeight="1">
      <c r="A12" s="195" t="s">
        <v>602</v>
      </c>
      <c r="B12" s="739">
        <v>509.88</v>
      </c>
      <c r="C12" s="739">
        <v>667.28</v>
      </c>
      <c r="D12" s="739">
        <v>656.15</v>
      </c>
      <c r="E12" s="739">
        <v>667.28</v>
      </c>
      <c r="F12" s="738">
        <v>869.92</v>
      </c>
      <c r="G12" s="738">
        <v>840.23</v>
      </c>
      <c r="H12" s="738">
        <v>869.92</v>
      </c>
      <c r="I12" s="739">
        <v>30.870008629481447</v>
      </c>
      <c r="J12" s="764">
        <v>30.368061383527163</v>
      </c>
      <c r="L12" s="169"/>
      <c r="M12" s="169"/>
      <c r="N12" s="169"/>
    </row>
    <row r="13" spans="1:14" ht="18" customHeight="1">
      <c r="A13" s="195" t="s">
        <v>603</v>
      </c>
      <c r="B13" s="739">
        <v>425.23</v>
      </c>
      <c r="C13" s="739">
        <v>437.69</v>
      </c>
      <c r="D13" s="739">
        <v>436.94</v>
      </c>
      <c r="E13" s="739">
        <v>437.31</v>
      </c>
      <c r="F13" s="738">
        <v>653.92</v>
      </c>
      <c r="G13" s="738">
        <v>639.97</v>
      </c>
      <c r="H13" s="738">
        <v>652.79</v>
      </c>
      <c r="I13" s="739">
        <v>2.8408155586388517</v>
      </c>
      <c r="J13" s="764">
        <v>49.273970410006626</v>
      </c>
      <c r="L13" s="169"/>
      <c r="M13" s="169"/>
      <c r="N13" s="169"/>
    </row>
    <row r="14" spans="1:14" ht="18" customHeight="1">
      <c r="A14" s="195" t="s">
        <v>604</v>
      </c>
      <c r="B14" s="739">
        <v>261.08</v>
      </c>
      <c r="C14" s="739">
        <v>202.02</v>
      </c>
      <c r="D14" s="739">
        <v>189.18</v>
      </c>
      <c r="E14" s="739">
        <v>189.18</v>
      </c>
      <c r="F14" s="738">
        <v>167.94</v>
      </c>
      <c r="G14" s="738">
        <v>160.36</v>
      </c>
      <c r="H14" s="738">
        <v>167.94</v>
      </c>
      <c r="I14" s="739">
        <v>-27.539451509115978</v>
      </c>
      <c r="J14" s="764">
        <v>-11.227402473834445</v>
      </c>
      <c r="L14" s="169"/>
      <c r="M14" s="169"/>
      <c r="N14" s="169"/>
    </row>
    <row r="15" spans="1:14" ht="18" customHeight="1">
      <c r="A15" s="195" t="s">
        <v>750</v>
      </c>
      <c r="B15" s="739">
        <v>720.03</v>
      </c>
      <c r="C15" s="739">
        <v>688.06</v>
      </c>
      <c r="D15" s="739">
        <v>531.27</v>
      </c>
      <c r="E15" s="739">
        <v>635.72</v>
      </c>
      <c r="F15" s="738">
        <v>1036.77</v>
      </c>
      <c r="G15" s="738">
        <v>987.13</v>
      </c>
      <c r="H15" s="738">
        <v>1007.56</v>
      </c>
      <c r="I15" s="739">
        <v>-11.709234337458156</v>
      </c>
      <c r="J15" s="764">
        <v>58.49115963002578</v>
      </c>
      <c r="L15" s="169"/>
      <c r="M15" s="169"/>
      <c r="N15" s="169"/>
    </row>
    <row r="16" spans="1:14" ht="18" customHeight="1">
      <c r="A16" s="195" t="s">
        <v>605</v>
      </c>
      <c r="B16" s="739">
        <v>479.39</v>
      </c>
      <c r="C16" s="739">
        <v>612.12</v>
      </c>
      <c r="D16" s="739">
        <v>505.23</v>
      </c>
      <c r="E16" s="739">
        <v>555.74</v>
      </c>
      <c r="F16" s="738">
        <v>690.82</v>
      </c>
      <c r="G16" s="738">
        <v>618</v>
      </c>
      <c r="H16" s="738">
        <v>628.57</v>
      </c>
      <c r="I16" s="739">
        <v>15.926489914266057</v>
      </c>
      <c r="J16" s="764">
        <v>13.105049123690932</v>
      </c>
      <c r="L16" s="169"/>
      <c r="M16" s="169"/>
      <c r="N16" s="169"/>
    </row>
    <row r="17" spans="1:14" ht="18" customHeight="1">
      <c r="A17" s="197" t="s">
        <v>751</v>
      </c>
      <c r="B17" s="466">
        <v>346.44</v>
      </c>
      <c r="C17" s="466">
        <v>432.83</v>
      </c>
      <c r="D17" s="466">
        <v>336.3</v>
      </c>
      <c r="E17" s="466">
        <v>390.63</v>
      </c>
      <c r="F17" s="742">
        <v>521.39</v>
      </c>
      <c r="G17" s="742">
        <v>481.88</v>
      </c>
      <c r="H17" s="742">
        <v>490.53</v>
      </c>
      <c r="I17" s="739">
        <v>12.755455490128156</v>
      </c>
      <c r="J17" s="764">
        <v>25.574072651870054</v>
      </c>
      <c r="L17" s="191"/>
      <c r="M17" s="191"/>
      <c r="N17" s="191"/>
    </row>
    <row r="18" spans="1:14" ht="18" customHeight="1">
      <c r="A18" s="197" t="s">
        <v>13</v>
      </c>
      <c r="B18" s="466">
        <v>85.36</v>
      </c>
      <c r="C18" s="466">
        <v>110.34</v>
      </c>
      <c r="D18" s="466">
        <v>84.19</v>
      </c>
      <c r="E18" s="466">
        <v>98.62</v>
      </c>
      <c r="F18" s="742">
        <v>131.49</v>
      </c>
      <c r="G18" s="742">
        <v>121.25</v>
      </c>
      <c r="H18" s="742">
        <v>123.22</v>
      </c>
      <c r="I18" s="739">
        <v>15.534208059981253</v>
      </c>
      <c r="J18" s="764">
        <v>24.944230379233417</v>
      </c>
      <c r="L18" s="191"/>
      <c r="M18" s="191"/>
      <c r="N18" s="191"/>
    </row>
    <row r="19" spans="1:14" ht="18" customHeight="1" thickBot="1">
      <c r="A19" s="198" t="s">
        <v>893</v>
      </c>
      <c r="B19" s="901">
        <v>29.16</v>
      </c>
      <c r="C19" s="901">
        <v>34.54</v>
      </c>
      <c r="D19" s="901">
        <v>27.02</v>
      </c>
      <c r="E19" s="901">
        <v>31.2</v>
      </c>
      <c r="F19" s="768">
        <v>36.88</v>
      </c>
      <c r="G19" s="768">
        <v>34.63</v>
      </c>
      <c r="H19" s="768">
        <v>35.07</v>
      </c>
      <c r="I19" s="797">
        <v>6.995884773662539</v>
      </c>
      <c r="J19" s="798">
        <v>12.40384615384616</v>
      </c>
      <c r="K19" s="192"/>
      <c r="L19" s="193"/>
      <c r="M19" s="193"/>
      <c r="N19" s="193"/>
    </row>
    <row r="20" spans="1:14" s="13" customFormat="1" ht="18" customHeight="1" thickTop="1">
      <c r="A20" s="735" t="s">
        <v>529</v>
      </c>
      <c r="F20" s="743"/>
      <c r="G20" s="743"/>
      <c r="H20" s="743"/>
      <c r="I20" s="169"/>
      <c r="J20" s="192"/>
      <c r="K20" s="192"/>
      <c r="L20" s="193"/>
      <c r="M20" s="193"/>
      <c r="N20" s="193"/>
    </row>
    <row r="21" spans="1:14" s="13" customFormat="1" ht="18" customHeight="1">
      <c r="A21" s="735" t="s">
        <v>14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735" t="s">
        <v>62</v>
      </c>
      <c r="B22" s="187"/>
      <c r="C22" s="187"/>
      <c r="F22" s="744"/>
      <c r="G22" s="744"/>
      <c r="H22" s="744"/>
      <c r="I22" s="744"/>
      <c r="J22" s="744"/>
      <c r="K22" s="744"/>
      <c r="L22" s="744"/>
      <c r="M22" s="744"/>
      <c r="N22" s="744"/>
    </row>
    <row r="23" spans="1:14" s="13" customFormat="1" ht="18" customHeight="1">
      <c r="A23" s="735" t="s">
        <v>63</v>
      </c>
      <c r="B23" s="187"/>
      <c r="C23" s="25"/>
      <c r="F23" s="744"/>
      <c r="G23" s="744"/>
      <c r="H23" s="744"/>
      <c r="I23" s="744"/>
      <c r="J23" s="744"/>
      <c r="K23" s="745"/>
      <c r="L23" s="745"/>
      <c r="M23" s="745"/>
      <c r="N23" s="745"/>
    </row>
    <row r="24" spans="1:14" s="13" customFormat="1" ht="12.75">
      <c r="A24" s="745"/>
      <c r="B24" s="745"/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</row>
    <row r="25" spans="1:14" s="13" customFormat="1" ht="18" customHeight="1">
      <c r="A25" s="745"/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6"/>
      <c r="M25" s="745"/>
      <c r="N25" s="745"/>
    </row>
    <row r="26" spans="1:14" s="13" customFormat="1" ht="18" customHeight="1">
      <c r="A26" s="747"/>
      <c r="B26" s="748"/>
      <c r="C26" s="748"/>
      <c r="D26" s="748"/>
      <c r="E26" s="748"/>
      <c r="F26" s="748"/>
      <c r="G26" s="749"/>
      <c r="H26" s="750"/>
      <c r="I26" s="750"/>
      <c r="J26" s="749"/>
      <c r="K26" s="751"/>
      <c r="L26" s="191"/>
      <c r="M26" s="191"/>
      <c r="N26" s="191"/>
    </row>
    <row r="27" spans="1:14" s="13" customFormat="1" ht="18" customHeight="1">
      <c r="A27" s="752"/>
      <c r="B27" s="753"/>
      <c r="C27" s="753"/>
      <c r="D27" s="754"/>
      <c r="E27" s="753"/>
      <c r="F27" s="753"/>
      <c r="G27" s="755"/>
      <c r="H27" s="756"/>
      <c r="I27" s="756"/>
      <c r="J27" s="756"/>
      <c r="K27" s="297"/>
      <c r="L27" s="169"/>
      <c r="M27" s="169"/>
      <c r="N27" s="169"/>
    </row>
    <row r="28" spans="1:14" s="13" customFormat="1" ht="18" customHeight="1">
      <c r="A28" s="752"/>
      <c r="B28" s="753"/>
      <c r="C28" s="753"/>
      <c r="D28" s="754"/>
      <c r="E28" s="753"/>
      <c r="F28" s="753"/>
      <c r="G28" s="755"/>
      <c r="H28" s="756"/>
      <c r="I28" s="756"/>
      <c r="J28" s="756"/>
      <c r="K28" s="297"/>
      <c r="L28" s="169"/>
      <c r="M28" s="169"/>
      <c r="N28" s="169"/>
    </row>
    <row r="29" spans="1:14" s="13" customFormat="1" ht="18" customHeight="1">
      <c r="A29" s="752"/>
      <c r="B29" s="753"/>
      <c r="C29" s="753"/>
      <c r="D29" s="754"/>
      <c r="E29" s="753"/>
      <c r="F29" s="753"/>
      <c r="G29" s="755"/>
      <c r="H29" s="756"/>
      <c r="I29" s="756"/>
      <c r="J29" s="756"/>
      <c r="K29" s="297"/>
      <c r="L29" s="169"/>
      <c r="M29" s="169"/>
      <c r="N29" s="169"/>
    </row>
    <row r="30" spans="1:14" s="13" customFormat="1" ht="18" customHeight="1">
      <c r="A30" s="752"/>
      <c r="B30" s="753"/>
      <c r="C30" s="753"/>
      <c r="D30" s="754"/>
      <c r="E30" s="753"/>
      <c r="F30" s="753"/>
      <c r="G30" s="755"/>
      <c r="H30" s="756"/>
      <c r="I30" s="756"/>
      <c r="J30" s="756"/>
      <c r="K30" s="297"/>
      <c r="L30" s="169"/>
      <c r="M30" s="169"/>
      <c r="N30" s="169"/>
    </row>
    <row r="31" spans="1:14" s="13" customFormat="1" ht="18" customHeight="1">
      <c r="A31" s="752"/>
      <c r="B31" s="757"/>
      <c r="C31" s="753"/>
      <c r="D31" s="754"/>
      <c r="E31" s="757"/>
      <c r="F31" s="753"/>
      <c r="G31" s="755"/>
      <c r="H31" s="756"/>
      <c r="I31" s="756"/>
      <c r="J31" s="756"/>
      <c r="K31" s="297"/>
      <c r="L31" s="169"/>
      <c r="M31" s="169"/>
      <c r="N31" s="169"/>
    </row>
    <row r="32" spans="1:18" s="13" customFormat="1" ht="18" customHeight="1">
      <c r="A32" s="752"/>
      <c r="B32" s="753"/>
      <c r="C32" s="753"/>
      <c r="D32" s="754"/>
      <c r="E32" s="753"/>
      <c r="F32" s="753"/>
      <c r="G32" s="755"/>
      <c r="H32" s="756"/>
      <c r="I32" s="756"/>
      <c r="J32" s="756"/>
      <c r="K32" s="297"/>
      <c r="L32" s="169"/>
      <c r="M32" s="169"/>
      <c r="N32" s="169"/>
      <c r="O32" s="11"/>
      <c r="P32" s="11"/>
      <c r="Q32" s="11"/>
      <c r="R32" s="11"/>
    </row>
    <row r="33" spans="1:18" s="13" customFormat="1" ht="18" customHeight="1">
      <c r="A33" s="752"/>
      <c r="B33" s="753"/>
      <c r="C33" s="753"/>
      <c r="D33" s="754"/>
      <c r="E33" s="753"/>
      <c r="F33" s="753"/>
      <c r="G33" s="755"/>
      <c r="H33" s="756"/>
      <c r="I33" s="756"/>
      <c r="J33" s="756"/>
      <c r="K33" s="297"/>
      <c r="L33" s="169"/>
      <c r="M33" s="169"/>
      <c r="N33" s="169"/>
      <c r="O33" s="11"/>
      <c r="P33" s="11"/>
      <c r="Q33" s="11"/>
      <c r="R33" s="11"/>
    </row>
    <row r="34" spans="1:18" s="13" customFormat="1" ht="18" customHeight="1">
      <c r="A34" s="752"/>
      <c r="B34" s="753"/>
      <c r="C34" s="753"/>
      <c r="D34" s="754"/>
      <c r="E34" s="753"/>
      <c r="F34" s="753"/>
      <c r="G34" s="755"/>
      <c r="H34" s="756"/>
      <c r="I34" s="756"/>
      <c r="J34" s="756"/>
      <c r="K34" s="297"/>
      <c r="L34" s="169"/>
      <c r="M34" s="169"/>
      <c r="N34" s="169"/>
      <c r="O34" s="11"/>
      <c r="P34" s="11"/>
      <c r="Q34" s="11"/>
      <c r="R34" s="11"/>
    </row>
    <row r="35" spans="1:18" s="13" customFormat="1" ht="18" customHeight="1">
      <c r="A35" s="752"/>
      <c r="B35" s="753"/>
      <c r="C35" s="753"/>
      <c r="D35" s="754"/>
      <c r="E35" s="753"/>
      <c r="F35" s="753"/>
      <c r="G35" s="755"/>
      <c r="H35" s="756"/>
      <c r="I35" s="756"/>
      <c r="J35" s="756"/>
      <c r="K35" s="297"/>
      <c r="L35" s="169"/>
      <c r="M35" s="169"/>
      <c r="N35" s="169"/>
      <c r="O35" s="11"/>
      <c r="P35" s="11"/>
      <c r="Q35" s="11"/>
      <c r="R35" s="11"/>
    </row>
    <row r="36" spans="1:18" s="13" customFormat="1" ht="18" customHeight="1">
      <c r="A36" s="752"/>
      <c r="B36" s="753"/>
      <c r="C36" s="753"/>
      <c r="D36" s="754"/>
      <c r="E36" s="753"/>
      <c r="F36" s="753"/>
      <c r="G36" s="755"/>
      <c r="H36" s="756"/>
      <c r="I36" s="756"/>
      <c r="J36" s="756"/>
      <c r="K36" s="297"/>
      <c r="L36" s="169"/>
      <c r="M36" s="169"/>
      <c r="N36" s="169"/>
      <c r="O36" s="11"/>
      <c r="P36" s="11"/>
      <c r="Q36" s="11"/>
      <c r="R36" s="11"/>
    </row>
    <row r="37" spans="1:18" s="13" customFormat="1" ht="18" customHeight="1">
      <c r="A37" s="752"/>
      <c r="B37" s="753"/>
      <c r="C37" s="753"/>
      <c r="D37" s="754"/>
      <c r="E37" s="753"/>
      <c r="F37" s="753"/>
      <c r="G37" s="755"/>
      <c r="H37" s="756"/>
      <c r="I37" s="756"/>
      <c r="J37" s="756"/>
      <c r="K37" s="297"/>
      <c r="L37" s="169"/>
      <c r="M37" s="169"/>
      <c r="N37" s="169"/>
      <c r="O37" s="11"/>
      <c r="P37" s="11"/>
      <c r="Q37" s="11"/>
      <c r="R37" s="11"/>
    </row>
    <row r="38" spans="1:18" s="13" customFormat="1" ht="18" customHeight="1">
      <c r="A38" s="752"/>
      <c r="B38" s="753"/>
      <c r="C38" s="753"/>
      <c r="D38" s="754"/>
      <c r="E38" s="753"/>
      <c r="F38" s="753"/>
      <c r="G38" s="755"/>
      <c r="H38" s="756"/>
      <c r="I38" s="756"/>
      <c r="J38" s="756"/>
      <c r="K38" s="297"/>
      <c r="L38" s="169"/>
      <c r="M38" s="169"/>
      <c r="N38" s="169"/>
      <c r="O38" s="11"/>
      <c r="P38" s="11"/>
      <c r="Q38" s="11"/>
      <c r="R38" s="11"/>
    </row>
    <row r="39" spans="10:18" s="13" customFormat="1" ht="17.25" customHeight="1">
      <c r="J39" s="754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58"/>
      <c r="L41" s="14"/>
      <c r="M41" s="14"/>
      <c r="O41" s="11"/>
      <c r="P41" s="11"/>
      <c r="Q41" s="11"/>
      <c r="R41" s="11"/>
    </row>
    <row r="42" spans="1:12" s="13" customFormat="1" ht="18" customHeight="1">
      <c r="A42" s="758"/>
      <c r="B42" s="187"/>
      <c r="C42" s="187"/>
      <c r="F42" s="14"/>
      <c r="G42" s="14"/>
      <c r="I42" s="11"/>
      <c r="J42" s="11"/>
      <c r="K42" s="11"/>
      <c r="L42" s="11"/>
    </row>
    <row r="43" spans="1:14" ht="18" customHeight="1">
      <c r="A43" s="758"/>
      <c r="B43" s="187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87"/>
      <c r="C44" s="187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87"/>
      <c r="C45" s="187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87"/>
      <c r="C46" s="187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87"/>
      <c r="C47" s="187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87"/>
      <c r="C48" s="187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87"/>
      <c r="C49" s="187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87"/>
      <c r="C50" s="187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28125" style="0" customWidth="1"/>
  </cols>
  <sheetData>
    <row r="1" spans="1:10" ht="12.75">
      <c r="A1" s="1854" t="s">
        <v>56</v>
      </c>
      <c r="B1" s="1854"/>
      <c r="C1" s="1854"/>
      <c r="D1" s="1854"/>
      <c r="E1" s="1854"/>
      <c r="F1" s="1854"/>
      <c r="G1" s="1854"/>
      <c r="H1" s="1854"/>
      <c r="I1" s="1854"/>
      <c r="J1" s="1854"/>
    </row>
    <row r="2" spans="1:13" ht="15.75">
      <c r="A2" s="1853" t="s">
        <v>15</v>
      </c>
      <c r="B2" s="1853"/>
      <c r="C2" s="1853"/>
      <c r="D2" s="1853"/>
      <c r="E2" s="1853"/>
      <c r="F2" s="1853"/>
      <c r="G2" s="1853"/>
      <c r="H2" s="1853"/>
      <c r="I2" s="1853"/>
      <c r="J2" s="1853"/>
      <c r="K2" s="759"/>
      <c r="L2" s="759"/>
      <c r="M2" s="759"/>
    </row>
    <row r="3" spans="1:10" ht="12.75">
      <c r="A3" s="1867" t="s">
        <v>1500</v>
      </c>
      <c r="B3" s="1867"/>
      <c r="C3" s="1867"/>
      <c r="D3" s="1867"/>
      <c r="E3" s="1867"/>
      <c r="F3" s="1867"/>
      <c r="G3" s="1867"/>
      <c r="H3" s="1867"/>
      <c r="I3" s="1867"/>
      <c r="J3" s="1867"/>
    </row>
    <row r="4" spans="1:10" ht="13.5" thickBot="1">
      <c r="A4" s="1867"/>
      <c r="B4" s="1867"/>
      <c r="C4" s="1867"/>
      <c r="D4" s="1867"/>
      <c r="E4" s="1867"/>
      <c r="F4" s="1867"/>
      <c r="G4" s="1867"/>
      <c r="H4" s="1867"/>
      <c r="I4" s="1867"/>
      <c r="J4" s="1867"/>
    </row>
    <row r="5" spans="1:10" ht="25.5" customHeight="1" thickTop="1">
      <c r="A5" s="1864" t="s">
        <v>733</v>
      </c>
      <c r="B5" s="1844" t="s">
        <v>752</v>
      </c>
      <c r="C5" s="1855"/>
      <c r="D5" s="1856"/>
      <c r="E5" s="1844" t="s">
        <v>466</v>
      </c>
      <c r="F5" s="1855"/>
      <c r="G5" s="1856"/>
      <c r="H5" s="1844" t="s">
        <v>313</v>
      </c>
      <c r="I5" s="1855"/>
      <c r="J5" s="1845"/>
    </row>
    <row r="6" spans="1:10" ht="38.25">
      <c r="A6" s="1865"/>
      <c r="B6" s="188" t="s">
        <v>615</v>
      </c>
      <c r="C6" s="188" t="s">
        <v>16</v>
      </c>
      <c r="D6" s="188" t="s">
        <v>616</v>
      </c>
      <c r="E6" s="188" t="s">
        <v>615</v>
      </c>
      <c r="F6" s="188" t="s">
        <v>16</v>
      </c>
      <c r="G6" s="188" t="s">
        <v>616</v>
      </c>
      <c r="H6" s="188" t="s">
        <v>615</v>
      </c>
      <c r="I6" s="188" t="s">
        <v>16</v>
      </c>
      <c r="J6" s="763" t="s">
        <v>616</v>
      </c>
    </row>
    <row r="7" spans="1:10" ht="12.75">
      <c r="A7" s="1866"/>
      <c r="B7" s="188">
        <v>1</v>
      </c>
      <c r="C7" s="188">
        <v>2</v>
      </c>
      <c r="D7" s="188">
        <v>3</v>
      </c>
      <c r="E7" s="188">
        <v>4</v>
      </c>
      <c r="F7" s="188">
        <v>5</v>
      </c>
      <c r="G7" s="188">
        <v>6</v>
      </c>
      <c r="H7" s="188">
        <v>7</v>
      </c>
      <c r="I7" s="188">
        <v>8</v>
      </c>
      <c r="J7" s="196">
        <v>9</v>
      </c>
    </row>
    <row r="8" spans="1:10" ht="12.75">
      <c r="A8" s="199" t="s">
        <v>613</v>
      </c>
      <c r="B8" s="760">
        <v>346.49</v>
      </c>
      <c r="C8" s="760">
        <v>117.55</v>
      </c>
      <c r="D8" s="739">
        <v>19.004429786270894</v>
      </c>
      <c r="E8" s="760">
        <v>3351.01</v>
      </c>
      <c r="F8" s="760">
        <v>1386.33</v>
      </c>
      <c r="G8" s="739">
        <v>74.16265894902398</v>
      </c>
      <c r="H8" s="738">
        <v>2753.34</v>
      </c>
      <c r="I8" s="738">
        <v>1211.45</v>
      </c>
      <c r="J8" s="764">
        <v>70.22532157742496</v>
      </c>
    </row>
    <row r="9" spans="1:10" ht="12.75">
      <c r="A9" s="199" t="s">
        <v>614</v>
      </c>
      <c r="B9" s="760">
        <v>434.47</v>
      </c>
      <c r="C9" s="760">
        <v>54.57</v>
      </c>
      <c r="D9" s="739">
        <v>8.82238820448152</v>
      </c>
      <c r="E9" s="760">
        <v>401.44</v>
      </c>
      <c r="F9" s="760">
        <v>55.75</v>
      </c>
      <c r="G9" s="739">
        <v>2.9823838742637663</v>
      </c>
      <c r="H9" s="738">
        <v>464.31</v>
      </c>
      <c r="I9" s="738">
        <v>60.22</v>
      </c>
      <c r="J9" s="764">
        <v>3.4908323623695003</v>
      </c>
    </row>
    <row r="10" spans="1:10" ht="12.75">
      <c r="A10" s="199" t="s">
        <v>748</v>
      </c>
      <c r="B10" s="760">
        <v>54.3</v>
      </c>
      <c r="C10" s="760">
        <v>14.47</v>
      </c>
      <c r="D10" s="739">
        <v>2.3393798299220743</v>
      </c>
      <c r="E10" s="760">
        <v>190.07</v>
      </c>
      <c r="F10" s="760">
        <v>65.12</v>
      </c>
      <c r="G10" s="739">
        <v>3.483638347839578</v>
      </c>
      <c r="H10" s="738">
        <v>262.43</v>
      </c>
      <c r="I10" s="738">
        <v>154.64</v>
      </c>
      <c r="J10" s="764">
        <v>8.964169985334099</v>
      </c>
    </row>
    <row r="11" spans="1:10" ht="12.75">
      <c r="A11" s="199" t="s">
        <v>749</v>
      </c>
      <c r="B11" s="760">
        <v>462.82</v>
      </c>
      <c r="C11" s="760">
        <v>75.2</v>
      </c>
      <c r="D11" s="739">
        <v>12.157661590196266</v>
      </c>
      <c r="E11" s="760">
        <v>131.49</v>
      </c>
      <c r="F11" s="760">
        <v>20.25</v>
      </c>
      <c r="G11" s="739">
        <v>1.0832874162123993</v>
      </c>
      <c r="H11" s="738">
        <v>151.88</v>
      </c>
      <c r="I11" s="738">
        <v>20.72</v>
      </c>
      <c r="J11" s="764">
        <v>1.2010967543722357</v>
      </c>
    </row>
    <row r="12" spans="1:10" ht="12.75">
      <c r="A12" s="199" t="s">
        <v>602</v>
      </c>
      <c r="B12" s="740">
        <v>428.88</v>
      </c>
      <c r="C12" s="760">
        <v>311.99</v>
      </c>
      <c r="D12" s="739">
        <v>50.4397452064539</v>
      </c>
      <c r="E12" s="740">
        <v>5.75</v>
      </c>
      <c r="F12" s="760">
        <v>0.7</v>
      </c>
      <c r="G12" s="739">
        <v>0.03744697241228047</v>
      </c>
      <c r="H12" s="738">
        <v>0.1</v>
      </c>
      <c r="I12" s="738">
        <v>0.8</v>
      </c>
      <c r="J12" s="764">
        <v>0.046374392060704095</v>
      </c>
    </row>
    <row r="13" spans="1:10" ht="12.75">
      <c r="A13" s="199" t="s">
        <v>603</v>
      </c>
      <c r="B13" s="760">
        <v>1.76</v>
      </c>
      <c r="C13" s="760">
        <v>0.32</v>
      </c>
      <c r="D13" s="739">
        <v>0.051734730171047946</v>
      </c>
      <c r="E13" s="760">
        <v>0.36</v>
      </c>
      <c r="F13" s="760">
        <v>0.03</v>
      </c>
      <c r="G13" s="739">
        <v>0.0016048702462405917</v>
      </c>
      <c r="H13" s="738">
        <v>16.07</v>
      </c>
      <c r="I13" s="738">
        <v>2.33</v>
      </c>
      <c r="J13" s="764">
        <v>0.13506541687680068</v>
      </c>
    </row>
    <row r="14" spans="1:10" ht="12.75">
      <c r="A14" s="199" t="s">
        <v>604</v>
      </c>
      <c r="B14" s="760">
        <v>0.16</v>
      </c>
      <c r="C14" s="760">
        <v>0.48</v>
      </c>
      <c r="D14" s="739">
        <v>0.07760209525657191</v>
      </c>
      <c r="E14" s="760">
        <v>2.54</v>
      </c>
      <c r="F14" s="760">
        <v>5.29</v>
      </c>
      <c r="G14" s="739">
        <v>0.282992120087091</v>
      </c>
      <c r="H14" s="738">
        <v>0.04</v>
      </c>
      <c r="I14" s="738">
        <v>0.07</v>
      </c>
      <c r="J14" s="764">
        <v>0.004057759305311608</v>
      </c>
    </row>
    <row r="15" spans="1:10" ht="12.75">
      <c r="A15" s="199" t="s">
        <v>113</v>
      </c>
      <c r="B15" s="760">
        <v>176.37</v>
      </c>
      <c r="C15" s="760">
        <v>30.95</v>
      </c>
      <c r="D15" s="739">
        <v>5.003718433731043</v>
      </c>
      <c r="E15" s="760">
        <v>646.56</v>
      </c>
      <c r="F15" s="760">
        <v>141.18</v>
      </c>
      <c r="G15" s="739">
        <v>7.552519378808224</v>
      </c>
      <c r="H15" s="738">
        <v>559.04</v>
      </c>
      <c r="I15" s="738">
        <v>148.08</v>
      </c>
      <c r="J15" s="764">
        <v>8.583899970436327</v>
      </c>
    </row>
    <row r="16" spans="1:10" ht="12.75">
      <c r="A16" s="199" t="s">
        <v>605</v>
      </c>
      <c r="B16" s="760">
        <v>8.89</v>
      </c>
      <c r="C16" s="760">
        <v>3.64</v>
      </c>
      <c r="D16" s="739">
        <v>0.5884825556956703</v>
      </c>
      <c r="E16" s="760">
        <v>93.6</v>
      </c>
      <c r="F16" s="760">
        <v>45.49</v>
      </c>
      <c r="G16" s="739">
        <v>2.433518250049484</v>
      </c>
      <c r="H16" s="738">
        <v>71.04</v>
      </c>
      <c r="I16" s="738">
        <v>38.81</v>
      </c>
      <c r="J16" s="764">
        <v>2.249737694844907</v>
      </c>
    </row>
    <row r="17" spans="1:10" ht="12.75">
      <c r="A17" s="199" t="s">
        <v>114</v>
      </c>
      <c r="B17" s="760">
        <v>0.5</v>
      </c>
      <c r="C17" s="760">
        <v>0.02</v>
      </c>
      <c r="D17" s="739">
        <v>0.0032334206356904966</v>
      </c>
      <c r="E17" s="760">
        <v>3.2</v>
      </c>
      <c r="F17" s="760">
        <v>0.09</v>
      </c>
      <c r="G17" s="739">
        <v>0.004814610738721774</v>
      </c>
      <c r="H17" s="738">
        <v>2022.08</v>
      </c>
      <c r="I17" s="738">
        <v>22.67</v>
      </c>
      <c r="J17" s="764">
        <v>1.3141343350202022</v>
      </c>
    </row>
    <row r="18" spans="1:10" ht="12.75">
      <c r="A18" s="199" t="s">
        <v>115</v>
      </c>
      <c r="B18" s="760">
        <v>0</v>
      </c>
      <c r="C18" s="760">
        <v>0</v>
      </c>
      <c r="D18" s="739">
        <v>0</v>
      </c>
      <c r="E18" s="760">
        <v>0</v>
      </c>
      <c r="F18" s="760">
        <v>0</v>
      </c>
      <c r="G18" s="739">
        <v>0</v>
      </c>
      <c r="H18" s="738">
        <v>1.09</v>
      </c>
      <c r="I18" s="738">
        <v>0.87</v>
      </c>
      <c r="J18" s="764">
        <v>0.05043215136601569</v>
      </c>
    </row>
    <row r="19" spans="1:10" ht="12.75">
      <c r="A19" s="765" t="s">
        <v>116</v>
      </c>
      <c r="B19" s="761">
        <v>76.06</v>
      </c>
      <c r="C19" s="761">
        <v>9.35</v>
      </c>
      <c r="D19" s="739">
        <v>1.5116241471853071</v>
      </c>
      <c r="E19" s="761">
        <v>1325.09</v>
      </c>
      <c r="F19" s="761">
        <v>149.08</v>
      </c>
      <c r="G19" s="739">
        <v>7.975135210318247</v>
      </c>
      <c r="H19" s="762">
        <v>473.89</v>
      </c>
      <c r="I19" s="762">
        <v>64.43</v>
      </c>
      <c r="J19" s="764">
        <v>3.734877600588956</v>
      </c>
    </row>
    <row r="20" spans="1:10" ht="13.5" thickBot="1">
      <c r="A20" s="766" t="s">
        <v>17</v>
      </c>
      <c r="B20" s="767">
        <v>1990.7</v>
      </c>
      <c r="C20" s="767">
        <v>618.5400000000001</v>
      </c>
      <c r="D20" s="767">
        <v>100</v>
      </c>
      <c r="E20" s="767">
        <v>6151.110000000001</v>
      </c>
      <c r="F20" s="767">
        <v>1869.3099999999997</v>
      </c>
      <c r="G20" s="767">
        <v>100</v>
      </c>
      <c r="H20" s="768">
        <v>6775.31</v>
      </c>
      <c r="I20" s="768">
        <v>1725.0899999999997</v>
      </c>
      <c r="J20" s="769">
        <v>100</v>
      </c>
    </row>
    <row r="21" spans="1:10" ht="13.5" thickTop="1">
      <c r="A21" s="26" t="s">
        <v>529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87"/>
      <c r="C23" s="187"/>
      <c r="D23" s="13"/>
      <c r="E23" s="13"/>
      <c r="F23" s="14"/>
      <c r="G23" s="14"/>
      <c r="H23" s="24"/>
      <c r="I23" s="9"/>
      <c r="J23" s="9"/>
    </row>
    <row r="24" spans="1:10" ht="12.75">
      <c r="A24" s="26" t="s">
        <v>63</v>
      </c>
      <c r="B24" s="187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9" width="7.421875" style="0" customWidth="1"/>
    <col min="10" max="10" width="6.57421875" style="0" bestFit="1" customWidth="1"/>
    <col min="11" max="11" width="7.28125" style="0" bestFit="1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14" t="s">
        <v>57</v>
      </c>
      <c r="C1" s="1814"/>
      <c r="D1" s="1814"/>
      <c r="E1" s="1814"/>
      <c r="F1" s="1814"/>
      <c r="G1" s="1814"/>
      <c r="H1" s="1814"/>
      <c r="I1" s="1814"/>
      <c r="J1" s="1814"/>
      <c r="K1" s="1814"/>
      <c r="L1" s="1814"/>
      <c r="M1" s="1814"/>
    </row>
    <row r="2" spans="2:13" ht="15" customHeight="1">
      <c r="B2" s="1869" t="s">
        <v>18</v>
      </c>
      <c r="C2" s="1869"/>
      <c r="D2" s="1869"/>
      <c r="E2" s="1869"/>
      <c r="F2" s="1869"/>
      <c r="G2" s="1869"/>
      <c r="H2" s="1869"/>
      <c r="I2" s="1869"/>
      <c r="J2" s="1869"/>
      <c r="K2" s="1869"/>
      <c r="L2" s="1869"/>
      <c r="M2" s="1869"/>
    </row>
    <row r="3" spans="2:13" ht="12.75">
      <c r="B3" s="1870" t="s">
        <v>1501</v>
      </c>
      <c r="C3" s="1870"/>
      <c r="D3" s="1870"/>
      <c r="E3" s="1870"/>
      <c r="F3" s="1870"/>
      <c r="G3" s="1870"/>
      <c r="H3" s="1870"/>
      <c r="I3" s="1870"/>
      <c r="J3" s="1870"/>
      <c r="K3" s="1870"/>
      <c r="L3" s="1870"/>
      <c r="M3" s="1870"/>
    </row>
    <row r="4" spans="2:13" ht="16.5" customHeight="1" thickBot="1">
      <c r="B4" s="1814"/>
      <c r="C4" s="1814"/>
      <c r="D4" s="1814"/>
      <c r="E4" s="1814"/>
      <c r="F4" s="1814"/>
      <c r="G4" s="1814"/>
      <c r="H4" s="1814"/>
      <c r="I4" s="1814"/>
      <c r="J4" s="1814"/>
      <c r="K4" s="1814"/>
      <c r="L4" s="1814"/>
      <c r="M4" s="1814"/>
    </row>
    <row r="5" spans="2:13" ht="12.75" customHeight="1" thickTop="1">
      <c r="B5" s="780"/>
      <c r="C5" s="1841" t="s">
        <v>752</v>
      </c>
      <c r="D5" s="1842"/>
      <c r="E5" s="1843"/>
      <c r="F5" s="1841" t="s">
        <v>466</v>
      </c>
      <c r="G5" s="1842"/>
      <c r="H5" s="1843"/>
      <c r="I5" s="1841" t="s">
        <v>313</v>
      </c>
      <c r="J5" s="1842"/>
      <c r="K5" s="1868"/>
      <c r="L5" s="1842" t="s">
        <v>19</v>
      </c>
      <c r="M5" s="1868"/>
    </row>
    <row r="6" spans="2:13" ht="31.5">
      <c r="B6" s="781"/>
      <c r="C6" s="770" t="s">
        <v>615</v>
      </c>
      <c r="D6" s="771" t="s">
        <v>762</v>
      </c>
      <c r="E6" s="771" t="s">
        <v>616</v>
      </c>
      <c r="F6" s="771" t="s">
        <v>615</v>
      </c>
      <c r="G6" s="771" t="s">
        <v>761</v>
      </c>
      <c r="H6" s="771" t="s">
        <v>616</v>
      </c>
      <c r="I6" s="771" t="s">
        <v>615</v>
      </c>
      <c r="J6" s="771" t="s">
        <v>762</v>
      </c>
      <c r="K6" s="868" t="s">
        <v>616</v>
      </c>
      <c r="L6" s="861" t="s">
        <v>466</v>
      </c>
      <c r="M6" s="782" t="s">
        <v>20</v>
      </c>
    </row>
    <row r="7" spans="2:13" ht="12.75">
      <c r="B7" s="783" t="s">
        <v>21</v>
      </c>
      <c r="C7" s="772"/>
      <c r="D7" s="772"/>
      <c r="E7" s="772"/>
      <c r="F7" s="772"/>
      <c r="G7" s="772"/>
      <c r="H7" s="772"/>
      <c r="I7" s="772"/>
      <c r="J7" s="772"/>
      <c r="K7" s="784"/>
      <c r="L7" s="862"/>
      <c r="M7" s="784"/>
    </row>
    <row r="8" spans="2:13" ht="12.75">
      <c r="B8" s="785" t="s">
        <v>22</v>
      </c>
      <c r="C8" s="773">
        <v>92464.268</v>
      </c>
      <c r="D8" s="773">
        <v>9246.390000000001</v>
      </c>
      <c r="E8" s="774">
        <v>30.911107069739952</v>
      </c>
      <c r="F8" s="773">
        <v>30509.280000000002</v>
      </c>
      <c r="G8" s="773">
        <v>3410.9500000000003</v>
      </c>
      <c r="H8" s="775">
        <v>21.916849684575222</v>
      </c>
      <c r="I8" s="775">
        <v>63822.770000000004</v>
      </c>
      <c r="J8" s="775">
        <v>7462.280000000001</v>
      </c>
      <c r="K8" s="869">
        <v>57.419958450193306</v>
      </c>
      <c r="L8" s="863">
        <v>-81.72381625441696</v>
      </c>
      <c r="M8" s="786">
        <v>-100</v>
      </c>
    </row>
    <row r="9" spans="2:13" ht="12.75">
      <c r="B9" s="785" t="s">
        <v>23</v>
      </c>
      <c r="C9" s="773">
        <v>69794.39000000001</v>
      </c>
      <c r="D9" s="773">
        <v>6979.420000000003</v>
      </c>
      <c r="E9" s="774">
        <v>23.332522087504902</v>
      </c>
      <c r="F9" s="773">
        <v>11733.429999999998</v>
      </c>
      <c r="G9" s="773">
        <v>1173.34</v>
      </c>
      <c r="H9" s="775">
        <v>7.5392240897402445</v>
      </c>
      <c r="I9" s="775">
        <v>27354.77</v>
      </c>
      <c r="J9" s="775">
        <v>2735.479</v>
      </c>
      <c r="K9" s="869">
        <v>21.048672861561922</v>
      </c>
      <c r="L9" s="863">
        <v>-80.98723404255318</v>
      </c>
      <c r="M9" s="786">
        <v>2059.8030438675023</v>
      </c>
    </row>
    <row r="10" spans="2:13" ht="12.75">
      <c r="B10" s="785" t="s">
        <v>24</v>
      </c>
      <c r="C10" s="773">
        <v>7799.26</v>
      </c>
      <c r="D10" s="773">
        <v>779.9200000000001</v>
      </c>
      <c r="E10" s="774">
        <v>2.607308433435274</v>
      </c>
      <c r="F10" s="773">
        <v>1708.77</v>
      </c>
      <c r="G10" s="773">
        <v>170.88</v>
      </c>
      <c r="H10" s="775">
        <v>1.0979789425527238</v>
      </c>
      <c r="I10" s="775">
        <v>2689.64</v>
      </c>
      <c r="J10" s="775">
        <v>268.96</v>
      </c>
      <c r="K10" s="869">
        <v>2.0695648012087444</v>
      </c>
      <c r="L10" s="863">
        <v>-100</v>
      </c>
      <c r="M10" s="796" t="s">
        <v>776</v>
      </c>
    </row>
    <row r="11" spans="2:13" ht="12.75">
      <c r="B11" s="785" t="s">
        <v>25</v>
      </c>
      <c r="C11" s="773">
        <v>47633.71</v>
      </c>
      <c r="D11" s="773">
        <v>4744.45</v>
      </c>
      <c r="E11" s="774">
        <v>15.86091457715148</v>
      </c>
      <c r="F11" s="773">
        <v>12379.319999999998</v>
      </c>
      <c r="G11" s="773">
        <v>1237.9500000000003</v>
      </c>
      <c r="H11" s="775">
        <v>7.954371675638723</v>
      </c>
      <c r="I11" s="775">
        <v>7380.820000000001</v>
      </c>
      <c r="J11" s="775">
        <v>738.08</v>
      </c>
      <c r="K11" s="869">
        <v>5.67929948124684</v>
      </c>
      <c r="L11" s="863">
        <v>-100</v>
      </c>
      <c r="M11" s="796" t="s">
        <v>776</v>
      </c>
    </row>
    <row r="12" spans="2:13" ht="12.75">
      <c r="B12" s="785" t="s">
        <v>26</v>
      </c>
      <c r="C12" s="773">
        <v>0</v>
      </c>
      <c r="D12" s="773">
        <v>0</v>
      </c>
      <c r="E12" s="774">
        <v>0</v>
      </c>
      <c r="F12" s="773">
        <v>0</v>
      </c>
      <c r="G12" s="773">
        <v>0</v>
      </c>
      <c r="H12" s="775">
        <v>0</v>
      </c>
      <c r="I12" s="775">
        <v>0</v>
      </c>
      <c r="J12" s="775">
        <v>0</v>
      </c>
      <c r="K12" s="869">
        <v>0</v>
      </c>
      <c r="L12" s="864" t="s">
        <v>776</v>
      </c>
      <c r="M12" s="796" t="s">
        <v>776</v>
      </c>
    </row>
    <row r="13" spans="2:13" ht="12.75">
      <c r="B13" s="785" t="s">
        <v>27</v>
      </c>
      <c r="C13" s="773">
        <v>3443.92</v>
      </c>
      <c r="D13" s="773">
        <v>34.43</v>
      </c>
      <c r="E13" s="774">
        <v>0.11510107365265215</v>
      </c>
      <c r="F13" s="773">
        <v>2984.94</v>
      </c>
      <c r="G13" s="773">
        <v>298.49</v>
      </c>
      <c r="H13" s="775">
        <v>1.9179291582546967</v>
      </c>
      <c r="I13" s="775">
        <v>3581.86</v>
      </c>
      <c r="J13" s="775">
        <v>35.82</v>
      </c>
      <c r="K13" s="869">
        <v>0.2756239261574109</v>
      </c>
      <c r="L13" s="864" t="s">
        <v>776</v>
      </c>
      <c r="M13" s="796" t="s">
        <v>776</v>
      </c>
    </row>
    <row r="14" spans="2:13" ht="12.75">
      <c r="B14" s="785" t="s">
        <v>28</v>
      </c>
      <c r="C14" s="773">
        <v>0</v>
      </c>
      <c r="D14" s="773">
        <v>0</v>
      </c>
      <c r="E14" s="774">
        <v>0</v>
      </c>
      <c r="F14" s="773">
        <v>66.09</v>
      </c>
      <c r="G14" s="773">
        <v>6.61</v>
      </c>
      <c r="H14" s="775">
        <v>0.04247214893652567</v>
      </c>
      <c r="I14" s="775">
        <v>0</v>
      </c>
      <c r="J14" s="775">
        <v>0</v>
      </c>
      <c r="K14" s="869">
        <v>0</v>
      </c>
      <c r="L14" s="864" t="s">
        <v>776</v>
      </c>
      <c r="M14" s="796" t="s">
        <v>776</v>
      </c>
    </row>
    <row r="15" spans="2:13" ht="12.75">
      <c r="B15" s="785" t="s">
        <v>29</v>
      </c>
      <c r="C15" s="773">
        <v>1173.38</v>
      </c>
      <c r="D15" s="773">
        <v>117.33</v>
      </c>
      <c r="E15" s="774">
        <v>0.39223958674602605</v>
      </c>
      <c r="F15" s="773">
        <v>6138.08</v>
      </c>
      <c r="G15" s="773">
        <v>743.4100000000001</v>
      </c>
      <c r="H15" s="775">
        <v>4.776735286066951</v>
      </c>
      <c r="I15" s="775">
        <v>4435.62</v>
      </c>
      <c r="J15" s="775">
        <v>443.56</v>
      </c>
      <c r="K15" s="869">
        <v>3.4130583106192396</v>
      </c>
      <c r="L15" s="864" t="s">
        <v>776</v>
      </c>
      <c r="M15" s="796" t="s">
        <v>776</v>
      </c>
    </row>
    <row r="16" spans="2:13" ht="12.75">
      <c r="B16" s="785" t="s">
        <v>30</v>
      </c>
      <c r="C16" s="773">
        <v>80109</v>
      </c>
      <c r="D16" s="773">
        <v>8010.9</v>
      </c>
      <c r="E16" s="774">
        <v>26.78080717176971</v>
      </c>
      <c r="F16" s="773">
        <v>85215.15</v>
      </c>
      <c r="G16" s="773">
        <v>8521.51</v>
      </c>
      <c r="H16" s="775">
        <v>54.754439014234926</v>
      </c>
      <c r="I16" s="775">
        <v>125617.87</v>
      </c>
      <c r="J16" s="775">
        <v>1311.79</v>
      </c>
      <c r="K16" s="869">
        <v>10.093822169012563</v>
      </c>
      <c r="L16" s="863">
        <v>-100</v>
      </c>
      <c r="M16" s="796" t="s">
        <v>776</v>
      </c>
    </row>
    <row r="17" spans="2:13" ht="12.75">
      <c r="B17" s="787" t="s">
        <v>599</v>
      </c>
      <c r="C17" s="777">
        <v>302417.928</v>
      </c>
      <c r="D17" s="777">
        <v>29912.840000000004</v>
      </c>
      <c r="E17" s="777">
        <v>100</v>
      </c>
      <c r="F17" s="777">
        <v>150735.06</v>
      </c>
      <c r="G17" s="777">
        <v>15563.14</v>
      </c>
      <c r="H17" s="778">
        <v>100</v>
      </c>
      <c r="I17" s="777">
        <v>234883.35</v>
      </c>
      <c r="J17" s="777">
        <v>12995.968999999997</v>
      </c>
      <c r="K17" s="870">
        <v>100</v>
      </c>
      <c r="L17" s="865">
        <v>-92.64489931429009</v>
      </c>
      <c r="M17" s="788">
        <v>43.854166666666686</v>
      </c>
    </row>
    <row r="18" spans="2:13" ht="12.75">
      <c r="B18" s="789" t="s">
        <v>31</v>
      </c>
      <c r="C18" s="779"/>
      <c r="D18" s="779"/>
      <c r="E18" s="779"/>
      <c r="F18" s="779"/>
      <c r="G18" s="779"/>
      <c r="H18" s="779"/>
      <c r="I18" s="779"/>
      <c r="J18" s="779"/>
      <c r="K18" s="790"/>
      <c r="L18" s="866"/>
      <c r="M18" s="790"/>
    </row>
    <row r="19" spans="2:13" ht="12.75" customHeight="1">
      <c r="B19" s="785" t="s">
        <v>32</v>
      </c>
      <c r="C19" s="773">
        <v>85805</v>
      </c>
      <c r="D19" s="773">
        <v>8580.5</v>
      </c>
      <c r="E19" s="776">
        <v>28.68501576079562</v>
      </c>
      <c r="F19" s="773">
        <v>12698.960000000001</v>
      </c>
      <c r="G19" s="773">
        <v>1399.49</v>
      </c>
      <c r="H19" s="775">
        <v>8.99234857792011</v>
      </c>
      <c r="I19" s="775">
        <v>121453.82</v>
      </c>
      <c r="J19" s="775">
        <v>8005.38</v>
      </c>
      <c r="K19" s="869">
        <v>61.59889916719625</v>
      </c>
      <c r="L19" s="863">
        <v>-100</v>
      </c>
      <c r="M19" s="796" t="s">
        <v>776</v>
      </c>
    </row>
    <row r="20" spans="2:13" ht="12.75">
      <c r="B20" s="785" t="s">
        <v>33</v>
      </c>
      <c r="C20" s="773">
        <v>94981.48000000001</v>
      </c>
      <c r="D20" s="773">
        <v>9498.08</v>
      </c>
      <c r="E20" s="776">
        <v>31.752528931565482</v>
      </c>
      <c r="F20" s="773">
        <v>21551.41</v>
      </c>
      <c r="G20" s="773">
        <v>2155.1499999999996</v>
      </c>
      <c r="H20" s="775">
        <v>13.847801726132033</v>
      </c>
      <c r="I20" s="775">
        <v>2701.03</v>
      </c>
      <c r="J20" s="775">
        <v>270.11</v>
      </c>
      <c r="K20" s="869">
        <v>2.078412099619429</v>
      </c>
      <c r="L20" s="863">
        <v>-38.69096934548466</v>
      </c>
      <c r="M20" s="786">
        <v>-100</v>
      </c>
    </row>
    <row r="21" spans="2:13" ht="12.75">
      <c r="B21" s="785" t="s">
        <v>34</v>
      </c>
      <c r="C21" s="773">
        <v>41722.418000000005</v>
      </c>
      <c r="D21" s="773">
        <v>3843.3500000000004</v>
      </c>
      <c r="E21" s="776">
        <v>12.848500125197116</v>
      </c>
      <c r="F21" s="773">
        <v>30684.729999999996</v>
      </c>
      <c r="G21" s="773">
        <v>3068.48</v>
      </c>
      <c r="H21" s="775">
        <v>19.71635507533194</v>
      </c>
      <c r="I21" s="775">
        <v>34928.59</v>
      </c>
      <c r="J21" s="775">
        <v>3170.489</v>
      </c>
      <c r="K21" s="869">
        <v>24.39592276965052</v>
      </c>
      <c r="L21" s="863">
        <v>-100</v>
      </c>
      <c r="M21" s="796" t="s">
        <v>776</v>
      </c>
    </row>
    <row r="22" spans="2:13" ht="12.75">
      <c r="B22" s="785" t="s">
        <v>35</v>
      </c>
      <c r="C22" s="773">
        <v>79909</v>
      </c>
      <c r="D22" s="773">
        <v>7990.9</v>
      </c>
      <c r="E22" s="776">
        <v>26.71395518244178</v>
      </c>
      <c r="F22" s="773">
        <v>85000</v>
      </c>
      <c r="G22" s="773">
        <v>8500</v>
      </c>
      <c r="H22" s="775">
        <v>54.61629801736413</v>
      </c>
      <c r="I22" s="775">
        <v>0</v>
      </c>
      <c r="J22" s="775">
        <v>0</v>
      </c>
      <c r="K22" s="869">
        <v>0</v>
      </c>
      <c r="L22" s="863">
        <v>-100</v>
      </c>
      <c r="M22" s="796" t="s">
        <v>776</v>
      </c>
    </row>
    <row r="23" spans="2:13" ht="12.75">
      <c r="B23" s="785" t="s">
        <v>36</v>
      </c>
      <c r="C23" s="773">
        <v>0</v>
      </c>
      <c r="D23" s="773">
        <v>0</v>
      </c>
      <c r="E23" s="776">
        <v>0</v>
      </c>
      <c r="F23" s="773">
        <v>400</v>
      </c>
      <c r="G23" s="773">
        <v>40</v>
      </c>
      <c r="H23" s="775">
        <v>0.25701787302289003</v>
      </c>
      <c r="I23" s="775">
        <v>0</v>
      </c>
      <c r="J23" s="775">
        <v>0</v>
      </c>
      <c r="K23" s="869">
        <v>0</v>
      </c>
      <c r="L23" s="864" t="s">
        <v>776</v>
      </c>
      <c r="M23" s="786">
        <v>-100</v>
      </c>
    </row>
    <row r="24" spans="2:13" ht="12.75">
      <c r="B24" s="1714" t="s">
        <v>1527</v>
      </c>
      <c r="C24" s="773">
        <v>0</v>
      </c>
      <c r="D24" s="773">
        <v>0</v>
      </c>
      <c r="E24" s="776">
        <v>0</v>
      </c>
      <c r="F24" s="773">
        <v>400</v>
      </c>
      <c r="G24" s="773">
        <v>400</v>
      </c>
      <c r="H24" s="775">
        <v>2.5701787302289003</v>
      </c>
      <c r="I24" s="775">
        <v>800</v>
      </c>
      <c r="J24" s="775">
        <v>800</v>
      </c>
      <c r="K24" s="869">
        <v>6.155750174727122</v>
      </c>
      <c r="L24" s="864" t="s">
        <v>776</v>
      </c>
      <c r="M24" s="796" t="s">
        <v>776</v>
      </c>
    </row>
    <row r="25" spans="2:13" ht="12.75">
      <c r="B25" s="1701" t="s">
        <v>1502</v>
      </c>
      <c r="C25" s="1702">
        <v>0</v>
      </c>
      <c r="D25" s="1702">
        <v>0</v>
      </c>
      <c r="E25" s="1703">
        <v>0</v>
      </c>
      <c r="F25" s="1702">
        <v>0</v>
      </c>
      <c r="G25" s="1702">
        <v>0</v>
      </c>
      <c r="H25" s="1704">
        <v>0</v>
      </c>
      <c r="I25" s="1704">
        <v>75000</v>
      </c>
      <c r="J25" s="1704">
        <v>750</v>
      </c>
      <c r="K25" s="1705">
        <v>5.771015788806676</v>
      </c>
      <c r="L25" s="1706"/>
      <c r="M25" s="1707"/>
    </row>
    <row r="26" spans="2:13" ht="13.5" thickBot="1">
      <c r="B26" s="791" t="s">
        <v>37</v>
      </c>
      <c r="C26" s="792">
        <v>302417.89800000004</v>
      </c>
      <c r="D26" s="792">
        <v>29912.83</v>
      </c>
      <c r="E26" s="792">
        <v>100</v>
      </c>
      <c r="F26" s="792">
        <v>150735.1</v>
      </c>
      <c r="G26" s="792">
        <v>15563.119999999999</v>
      </c>
      <c r="H26" s="793">
        <v>100</v>
      </c>
      <c r="I26" s="794">
        <v>234883.44</v>
      </c>
      <c r="J26" s="794">
        <v>12995.979</v>
      </c>
      <c r="K26" s="871">
        <v>100</v>
      </c>
      <c r="L26" s="867">
        <v>-92.64489931429009</v>
      </c>
      <c r="M26" s="795">
        <v>43.85416666666666</v>
      </c>
    </row>
    <row r="27" spans="2:4" ht="13.5" thickTop="1">
      <c r="B27" s="735" t="s">
        <v>529</v>
      </c>
      <c r="C27" s="11"/>
      <c r="D27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871" t="s">
        <v>775</v>
      </c>
      <c r="B1" s="1871"/>
      <c r="C1" s="1871"/>
      <c r="D1" s="1871"/>
      <c r="E1" s="1871"/>
      <c r="F1" s="1871"/>
      <c r="G1" s="1871"/>
      <c r="H1" s="1871"/>
      <c r="I1" s="1871"/>
      <c r="J1" s="1871"/>
      <c r="K1" s="1871"/>
      <c r="L1" s="1871"/>
    </row>
    <row r="2" spans="1:12" ht="15.75">
      <c r="A2" s="1872" t="s">
        <v>654</v>
      </c>
      <c r="B2" s="1872"/>
      <c r="C2" s="1872"/>
      <c r="D2" s="1872"/>
      <c r="E2" s="1872"/>
      <c r="F2" s="1872"/>
      <c r="G2" s="1872"/>
      <c r="H2" s="1872"/>
      <c r="I2" s="1872"/>
      <c r="J2" s="1872"/>
      <c r="K2" s="1872"/>
      <c r="L2" s="1872"/>
    </row>
    <row r="3" spans="1:12" ht="12.75">
      <c r="A3" s="1871" t="s">
        <v>1369</v>
      </c>
      <c r="B3" s="1871"/>
      <c r="C3" s="1871"/>
      <c r="D3" s="1871"/>
      <c r="E3" s="1871"/>
      <c r="F3" s="1871"/>
      <c r="G3" s="1871"/>
      <c r="H3" s="1871"/>
      <c r="I3" s="1871"/>
      <c r="J3" s="1871"/>
      <c r="K3" s="1871"/>
      <c r="L3" s="1871"/>
    </row>
    <row r="4" spans="1:12" ht="13.5" thickBot="1">
      <c r="A4" s="1871" t="s">
        <v>312</v>
      </c>
      <c r="B4" s="1871"/>
      <c r="C4" s="1871"/>
      <c r="D4" s="1871"/>
      <c r="E4" s="1871"/>
      <c r="F4" s="1871"/>
      <c r="G4" s="1871"/>
      <c r="H4" s="1871"/>
      <c r="I4" s="1871"/>
      <c r="J4" s="1871"/>
      <c r="K4" s="1871"/>
      <c r="L4" s="1871"/>
    </row>
    <row r="5" spans="1:12" ht="13.5" thickTop="1">
      <c r="A5" s="419" t="s">
        <v>655</v>
      </c>
      <c r="B5" s="420" t="s">
        <v>656</v>
      </c>
      <c r="C5" s="420" t="s">
        <v>752</v>
      </c>
      <c r="D5" s="1873" t="s">
        <v>466</v>
      </c>
      <c r="E5" s="1874"/>
      <c r="F5" s="1873" t="s">
        <v>953</v>
      </c>
      <c r="G5" s="1875"/>
      <c r="H5" s="1874"/>
      <c r="I5" s="1873" t="s">
        <v>833</v>
      </c>
      <c r="J5" s="1875"/>
      <c r="K5" s="1875"/>
      <c r="L5" s="1876"/>
    </row>
    <row r="6" spans="1:12" ht="24">
      <c r="A6" s="487"/>
      <c r="B6" s="488"/>
      <c r="C6" s="489" t="s">
        <v>1368</v>
      </c>
      <c r="D6" s="489" t="s">
        <v>1285</v>
      </c>
      <c r="E6" s="489" t="s">
        <v>1368</v>
      </c>
      <c r="F6" s="489" t="s">
        <v>1242</v>
      </c>
      <c r="G6" s="489" t="s">
        <v>1285</v>
      </c>
      <c r="H6" s="489" t="s">
        <v>1368</v>
      </c>
      <c r="I6" s="490" t="s">
        <v>308</v>
      </c>
      <c r="J6" s="490" t="s">
        <v>309</v>
      </c>
      <c r="K6" s="490" t="s">
        <v>310</v>
      </c>
      <c r="L6" s="491" t="s">
        <v>311</v>
      </c>
    </row>
    <row r="7" spans="1:12" ht="12.75">
      <c r="A7" s="492">
        <v>1</v>
      </c>
      <c r="B7" s="489">
        <v>2</v>
      </c>
      <c r="C7" s="489">
        <v>3</v>
      </c>
      <c r="D7" s="489">
        <v>4</v>
      </c>
      <c r="E7" s="489">
        <v>5</v>
      </c>
      <c r="F7" s="489">
        <v>6</v>
      </c>
      <c r="G7" s="489">
        <v>7</v>
      </c>
      <c r="H7" s="489">
        <v>8</v>
      </c>
      <c r="I7" s="489">
        <v>9</v>
      </c>
      <c r="J7" s="489">
        <v>10</v>
      </c>
      <c r="K7" s="489">
        <v>11</v>
      </c>
      <c r="L7" s="493">
        <v>12</v>
      </c>
    </row>
    <row r="8" spans="1:12" ht="12.75">
      <c r="A8" s="492"/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5"/>
    </row>
    <row r="9" spans="1:12" ht="12.75">
      <c r="A9" s="421" t="s">
        <v>657</v>
      </c>
      <c r="B9" s="416" t="s">
        <v>658</v>
      </c>
      <c r="C9" s="416" t="s">
        <v>1370</v>
      </c>
      <c r="D9" s="416" t="s">
        <v>1286</v>
      </c>
      <c r="E9" s="416" t="s">
        <v>1371</v>
      </c>
      <c r="F9" s="416" t="s">
        <v>1243</v>
      </c>
      <c r="G9" s="416" t="s">
        <v>1287</v>
      </c>
      <c r="H9" s="416" t="s">
        <v>1372</v>
      </c>
      <c r="I9" s="416" t="s">
        <v>959</v>
      </c>
      <c r="J9" s="416" t="s">
        <v>1373</v>
      </c>
      <c r="K9" s="416" t="s">
        <v>959</v>
      </c>
      <c r="L9" s="422" t="s">
        <v>1268</v>
      </c>
    </row>
    <row r="10" spans="1:12" ht="12.75">
      <c r="A10" s="423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24"/>
    </row>
    <row r="11" spans="1:12" ht="12.75">
      <c r="A11" s="425" t="s">
        <v>659</v>
      </c>
      <c r="B11" s="416" t="s">
        <v>91</v>
      </c>
      <c r="C11" s="416" t="s">
        <v>1374</v>
      </c>
      <c r="D11" s="416" t="s">
        <v>1289</v>
      </c>
      <c r="E11" s="416" t="s">
        <v>1375</v>
      </c>
      <c r="F11" s="416" t="s">
        <v>1244</v>
      </c>
      <c r="G11" s="416" t="s">
        <v>1217</v>
      </c>
      <c r="H11" s="416" t="s">
        <v>1376</v>
      </c>
      <c r="I11" s="416" t="s">
        <v>1377</v>
      </c>
      <c r="J11" s="416" t="s">
        <v>1301</v>
      </c>
      <c r="K11" s="416" t="s">
        <v>959</v>
      </c>
      <c r="L11" s="422" t="s">
        <v>1346</v>
      </c>
    </row>
    <row r="12" spans="1:12" ht="12.75">
      <c r="A12" s="426" t="s">
        <v>661</v>
      </c>
      <c r="B12" s="418" t="s">
        <v>662</v>
      </c>
      <c r="C12" s="418" t="s">
        <v>1378</v>
      </c>
      <c r="D12" s="418" t="s">
        <v>1245</v>
      </c>
      <c r="E12" s="418" t="s">
        <v>1379</v>
      </c>
      <c r="F12" s="418" t="s">
        <v>1246</v>
      </c>
      <c r="G12" s="418" t="s">
        <v>1292</v>
      </c>
      <c r="H12" s="418" t="s">
        <v>1380</v>
      </c>
      <c r="I12" s="418" t="s">
        <v>1381</v>
      </c>
      <c r="J12" s="418" t="s">
        <v>1212</v>
      </c>
      <c r="K12" s="418" t="s">
        <v>1382</v>
      </c>
      <c r="L12" s="427" t="s">
        <v>1221</v>
      </c>
    </row>
    <row r="13" spans="1:12" ht="12.75">
      <c r="A13" s="426" t="s">
        <v>664</v>
      </c>
      <c r="B13" s="418" t="s">
        <v>665</v>
      </c>
      <c r="C13" s="418" t="s">
        <v>1383</v>
      </c>
      <c r="D13" s="418" t="s">
        <v>1293</v>
      </c>
      <c r="E13" s="418" t="s">
        <v>1384</v>
      </c>
      <c r="F13" s="418" t="s">
        <v>1198</v>
      </c>
      <c r="G13" s="418" t="s">
        <v>1294</v>
      </c>
      <c r="H13" s="418" t="s">
        <v>1385</v>
      </c>
      <c r="I13" s="418" t="s">
        <v>1212</v>
      </c>
      <c r="J13" s="418" t="s">
        <v>1373</v>
      </c>
      <c r="K13" s="418" t="s">
        <v>1386</v>
      </c>
      <c r="L13" s="427" t="s">
        <v>1253</v>
      </c>
    </row>
    <row r="14" spans="1:12" ht="12.75">
      <c r="A14" s="426" t="s">
        <v>666</v>
      </c>
      <c r="B14" s="418" t="s">
        <v>92</v>
      </c>
      <c r="C14" s="418" t="s">
        <v>1387</v>
      </c>
      <c r="D14" s="418" t="s">
        <v>1297</v>
      </c>
      <c r="E14" s="418" t="s">
        <v>1388</v>
      </c>
      <c r="F14" s="418" t="s">
        <v>1247</v>
      </c>
      <c r="G14" s="418" t="s">
        <v>1298</v>
      </c>
      <c r="H14" s="418" t="s">
        <v>1389</v>
      </c>
      <c r="I14" s="418" t="s">
        <v>1390</v>
      </c>
      <c r="J14" s="418" t="s">
        <v>1391</v>
      </c>
      <c r="K14" s="418" t="s">
        <v>1337</v>
      </c>
      <c r="L14" s="427" t="s">
        <v>99</v>
      </c>
    </row>
    <row r="15" spans="1:12" ht="12.75">
      <c r="A15" s="426" t="s">
        <v>667</v>
      </c>
      <c r="B15" s="418" t="s">
        <v>668</v>
      </c>
      <c r="C15" s="418" t="s">
        <v>1392</v>
      </c>
      <c r="D15" s="418" t="s">
        <v>1299</v>
      </c>
      <c r="E15" s="418" t="s">
        <v>1393</v>
      </c>
      <c r="F15" s="418" t="s">
        <v>1248</v>
      </c>
      <c r="G15" s="418" t="s">
        <v>1300</v>
      </c>
      <c r="H15" s="418" t="s">
        <v>1394</v>
      </c>
      <c r="I15" s="418" t="s">
        <v>1395</v>
      </c>
      <c r="J15" s="418" t="s">
        <v>1290</v>
      </c>
      <c r="K15" s="418" t="s">
        <v>1396</v>
      </c>
      <c r="L15" s="427" t="s">
        <v>1331</v>
      </c>
    </row>
    <row r="16" spans="1:12" ht="12.75">
      <c r="A16" s="426" t="s">
        <v>669</v>
      </c>
      <c r="B16" s="418" t="s">
        <v>670</v>
      </c>
      <c r="C16" s="418" t="s">
        <v>1397</v>
      </c>
      <c r="D16" s="418" t="s">
        <v>1302</v>
      </c>
      <c r="E16" s="418" t="s">
        <v>1398</v>
      </c>
      <c r="F16" s="418" t="s">
        <v>1249</v>
      </c>
      <c r="G16" s="418" t="s">
        <v>1303</v>
      </c>
      <c r="H16" s="418" t="s">
        <v>1216</v>
      </c>
      <c r="I16" s="418" t="s">
        <v>1399</v>
      </c>
      <c r="J16" s="418" t="s">
        <v>99</v>
      </c>
      <c r="K16" s="418" t="s">
        <v>1400</v>
      </c>
      <c r="L16" s="427" t="s">
        <v>100</v>
      </c>
    </row>
    <row r="17" spans="1:12" ht="12.75">
      <c r="A17" s="426" t="s">
        <v>672</v>
      </c>
      <c r="B17" s="418" t="s">
        <v>673</v>
      </c>
      <c r="C17" s="418" t="s">
        <v>1401</v>
      </c>
      <c r="D17" s="418" t="s">
        <v>1304</v>
      </c>
      <c r="E17" s="418" t="s">
        <v>1402</v>
      </c>
      <c r="F17" s="418" t="s">
        <v>1250</v>
      </c>
      <c r="G17" s="418" t="s">
        <v>1289</v>
      </c>
      <c r="H17" s="418" t="s">
        <v>1403</v>
      </c>
      <c r="I17" s="418" t="s">
        <v>1404</v>
      </c>
      <c r="J17" s="418" t="s">
        <v>1405</v>
      </c>
      <c r="K17" s="418" t="s">
        <v>1400</v>
      </c>
      <c r="L17" s="427" t="s">
        <v>1296</v>
      </c>
    </row>
    <row r="18" spans="1:12" ht="12.75">
      <c r="A18" s="426" t="s">
        <v>675</v>
      </c>
      <c r="B18" s="418" t="s">
        <v>93</v>
      </c>
      <c r="C18" s="418" t="s">
        <v>1406</v>
      </c>
      <c r="D18" s="418" t="s">
        <v>1306</v>
      </c>
      <c r="E18" s="418" t="s">
        <v>1205</v>
      </c>
      <c r="F18" s="418" t="s">
        <v>1252</v>
      </c>
      <c r="G18" s="418" t="s">
        <v>1307</v>
      </c>
      <c r="H18" s="418" t="s">
        <v>1407</v>
      </c>
      <c r="I18" s="418" t="s">
        <v>1408</v>
      </c>
      <c r="J18" s="418" t="s">
        <v>1309</v>
      </c>
      <c r="K18" s="418" t="s">
        <v>959</v>
      </c>
      <c r="L18" s="427" t="s">
        <v>1409</v>
      </c>
    </row>
    <row r="19" spans="1:12" ht="12.75">
      <c r="A19" s="426" t="s">
        <v>676</v>
      </c>
      <c r="B19" s="418" t="s">
        <v>677</v>
      </c>
      <c r="C19" s="418" t="s">
        <v>1410</v>
      </c>
      <c r="D19" s="418" t="s">
        <v>1310</v>
      </c>
      <c r="E19" s="418" t="s">
        <v>1411</v>
      </c>
      <c r="F19" s="418" t="s">
        <v>1254</v>
      </c>
      <c r="G19" s="418" t="s">
        <v>1311</v>
      </c>
      <c r="H19" s="418" t="s">
        <v>1412</v>
      </c>
      <c r="I19" s="418" t="s">
        <v>1288</v>
      </c>
      <c r="J19" s="418" t="s">
        <v>1290</v>
      </c>
      <c r="K19" s="418" t="s">
        <v>1197</v>
      </c>
      <c r="L19" s="427" t="s">
        <v>100</v>
      </c>
    </row>
    <row r="20" spans="1:12" ht="12.75">
      <c r="A20" s="426" t="s">
        <v>678</v>
      </c>
      <c r="B20" s="418" t="s">
        <v>679</v>
      </c>
      <c r="C20" s="418" t="s">
        <v>1413</v>
      </c>
      <c r="D20" s="418" t="s">
        <v>1199</v>
      </c>
      <c r="E20" s="418" t="s">
        <v>1414</v>
      </c>
      <c r="F20" s="418" t="s">
        <v>1255</v>
      </c>
      <c r="G20" s="418" t="s">
        <v>1312</v>
      </c>
      <c r="H20" s="418" t="s">
        <v>1257</v>
      </c>
      <c r="I20" s="418" t="s">
        <v>1415</v>
      </c>
      <c r="J20" s="418" t="s">
        <v>574</v>
      </c>
      <c r="K20" s="418" t="s">
        <v>1416</v>
      </c>
      <c r="L20" s="427" t="s">
        <v>81</v>
      </c>
    </row>
    <row r="21" spans="1:12" ht="12.75">
      <c r="A21" s="426" t="s">
        <v>680</v>
      </c>
      <c r="B21" s="418" t="s">
        <v>681</v>
      </c>
      <c r="C21" s="418" t="s">
        <v>1417</v>
      </c>
      <c r="D21" s="418" t="s">
        <v>957</v>
      </c>
      <c r="E21" s="418" t="s">
        <v>1418</v>
      </c>
      <c r="F21" s="418" t="s">
        <v>1256</v>
      </c>
      <c r="G21" s="418" t="s">
        <v>1313</v>
      </c>
      <c r="H21" s="418" t="s">
        <v>1419</v>
      </c>
      <c r="I21" s="418" t="s">
        <v>1420</v>
      </c>
      <c r="J21" s="418" t="s">
        <v>696</v>
      </c>
      <c r="K21" s="418" t="s">
        <v>1291</v>
      </c>
      <c r="L21" s="427" t="s">
        <v>674</v>
      </c>
    </row>
    <row r="22" spans="1:12" ht="12.75">
      <c r="A22" s="426" t="s">
        <v>682</v>
      </c>
      <c r="B22" s="418" t="s">
        <v>683</v>
      </c>
      <c r="C22" s="418" t="s">
        <v>1200</v>
      </c>
      <c r="D22" s="418" t="s">
        <v>1201</v>
      </c>
      <c r="E22" s="418" t="s">
        <v>1201</v>
      </c>
      <c r="F22" s="418" t="s">
        <v>1202</v>
      </c>
      <c r="G22" s="418" t="s">
        <v>1202</v>
      </c>
      <c r="H22" s="418" t="s">
        <v>1202</v>
      </c>
      <c r="I22" s="418" t="s">
        <v>101</v>
      </c>
      <c r="J22" s="418" t="s">
        <v>671</v>
      </c>
      <c r="K22" s="418" t="s">
        <v>81</v>
      </c>
      <c r="L22" s="427" t="s">
        <v>671</v>
      </c>
    </row>
    <row r="23" spans="1:12" ht="12.75">
      <c r="A23" s="426" t="s">
        <v>684</v>
      </c>
      <c r="B23" s="418" t="s">
        <v>685</v>
      </c>
      <c r="C23" s="418" t="s">
        <v>1203</v>
      </c>
      <c r="D23" s="418" t="s">
        <v>1204</v>
      </c>
      <c r="E23" s="418" t="s">
        <v>1204</v>
      </c>
      <c r="F23" s="418" t="s">
        <v>1205</v>
      </c>
      <c r="G23" s="418" t="s">
        <v>1205</v>
      </c>
      <c r="H23" s="418" t="s">
        <v>1205</v>
      </c>
      <c r="I23" s="418" t="s">
        <v>1206</v>
      </c>
      <c r="J23" s="418" t="s">
        <v>671</v>
      </c>
      <c r="K23" s="418" t="s">
        <v>573</v>
      </c>
      <c r="L23" s="427" t="s">
        <v>671</v>
      </c>
    </row>
    <row r="24" spans="1:12" ht="12.75">
      <c r="A24" s="426" t="s">
        <v>686</v>
      </c>
      <c r="B24" s="418" t="s">
        <v>687</v>
      </c>
      <c r="C24" s="418" t="s">
        <v>1421</v>
      </c>
      <c r="D24" s="418" t="s">
        <v>1316</v>
      </c>
      <c r="E24" s="418" t="s">
        <v>1422</v>
      </c>
      <c r="F24" s="418" t="s">
        <v>1258</v>
      </c>
      <c r="G24" s="418" t="s">
        <v>1317</v>
      </c>
      <c r="H24" s="418" t="s">
        <v>1423</v>
      </c>
      <c r="I24" s="418" t="s">
        <v>1424</v>
      </c>
      <c r="J24" s="418" t="s">
        <v>1212</v>
      </c>
      <c r="K24" s="418" t="s">
        <v>78</v>
      </c>
      <c r="L24" s="427" t="s">
        <v>1251</v>
      </c>
    </row>
    <row r="25" spans="1:12" ht="12.75">
      <c r="A25" s="423"/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24"/>
    </row>
    <row r="26" spans="1:12" ht="12.75">
      <c r="A26" s="425" t="s">
        <v>688</v>
      </c>
      <c r="B26" s="416" t="s">
        <v>689</v>
      </c>
      <c r="C26" s="416" t="s">
        <v>1425</v>
      </c>
      <c r="D26" s="416" t="s">
        <v>1267</v>
      </c>
      <c r="E26" s="416" t="s">
        <v>1426</v>
      </c>
      <c r="F26" s="416" t="s">
        <v>1259</v>
      </c>
      <c r="G26" s="416" t="s">
        <v>1319</v>
      </c>
      <c r="H26" s="416" t="s">
        <v>1427</v>
      </c>
      <c r="I26" s="416" t="s">
        <v>1215</v>
      </c>
      <c r="J26" s="416" t="s">
        <v>674</v>
      </c>
      <c r="K26" s="416" t="s">
        <v>1428</v>
      </c>
      <c r="L26" s="422" t="s">
        <v>674</v>
      </c>
    </row>
    <row r="27" spans="1:12" ht="12.75">
      <c r="A27" s="426" t="s">
        <v>691</v>
      </c>
      <c r="B27" s="418" t="s">
        <v>692</v>
      </c>
      <c r="C27" s="418" t="s">
        <v>1320</v>
      </c>
      <c r="D27" s="418" t="s">
        <v>1220</v>
      </c>
      <c r="E27" s="418" t="s">
        <v>1220</v>
      </c>
      <c r="F27" s="418" t="s">
        <v>1208</v>
      </c>
      <c r="G27" s="418" t="s">
        <v>1321</v>
      </c>
      <c r="H27" s="418" t="s">
        <v>1321</v>
      </c>
      <c r="I27" s="418" t="s">
        <v>1322</v>
      </c>
      <c r="J27" s="418" t="s">
        <v>671</v>
      </c>
      <c r="K27" s="418" t="s">
        <v>1323</v>
      </c>
      <c r="L27" s="427" t="s">
        <v>671</v>
      </c>
    </row>
    <row r="28" spans="1:12" ht="12.75">
      <c r="A28" s="426" t="s">
        <v>694</v>
      </c>
      <c r="B28" s="418" t="s">
        <v>695</v>
      </c>
      <c r="C28" s="418" t="s">
        <v>1429</v>
      </c>
      <c r="D28" s="418" t="s">
        <v>1324</v>
      </c>
      <c r="E28" s="418" t="s">
        <v>1430</v>
      </c>
      <c r="F28" s="418" t="s">
        <v>1260</v>
      </c>
      <c r="G28" s="418" t="s">
        <v>1260</v>
      </c>
      <c r="H28" s="418" t="s">
        <v>1260</v>
      </c>
      <c r="I28" s="418" t="s">
        <v>1273</v>
      </c>
      <c r="J28" s="418" t="s">
        <v>674</v>
      </c>
      <c r="K28" s="418" t="s">
        <v>304</v>
      </c>
      <c r="L28" s="427" t="s">
        <v>671</v>
      </c>
    </row>
    <row r="29" spans="1:12" ht="24">
      <c r="A29" s="426" t="s">
        <v>697</v>
      </c>
      <c r="B29" s="418" t="s">
        <v>698</v>
      </c>
      <c r="C29" s="418" t="s">
        <v>1223</v>
      </c>
      <c r="D29" s="418" t="s">
        <v>1326</v>
      </c>
      <c r="E29" s="418" t="s">
        <v>1431</v>
      </c>
      <c r="F29" s="418" t="s">
        <v>1261</v>
      </c>
      <c r="G29" s="418" t="s">
        <v>1270</v>
      </c>
      <c r="H29" s="418" t="s">
        <v>1432</v>
      </c>
      <c r="I29" s="418" t="s">
        <v>1433</v>
      </c>
      <c r="J29" s="418" t="s">
        <v>99</v>
      </c>
      <c r="K29" s="418" t="s">
        <v>1434</v>
      </c>
      <c r="L29" s="427" t="s">
        <v>674</v>
      </c>
    </row>
    <row r="30" spans="1:12" ht="12.75">
      <c r="A30" s="426" t="s">
        <v>699</v>
      </c>
      <c r="B30" s="418" t="s">
        <v>700</v>
      </c>
      <c r="C30" s="418" t="s">
        <v>1327</v>
      </c>
      <c r="D30" s="418" t="s">
        <v>1328</v>
      </c>
      <c r="E30" s="418" t="s">
        <v>1328</v>
      </c>
      <c r="F30" s="418" t="s">
        <v>1209</v>
      </c>
      <c r="G30" s="418" t="s">
        <v>1329</v>
      </c>
      <c r="H30" s="418" t="s">
        <v>1329</v>
      </c>
      <c r="I30" s="418" t="s">
        <v>1330</v>
      </c>
      <c r="J30" s="418" t="s">
        <v>671</v>
      </c>
      <c r="K30" s="418" t="s">
        <v>1308</v>
      </c>
      <c r="L30" s="427" t="s">
        <v>671</v>
      </c>
    </row>
    <row r="31" spans="1:12" ht="12.75">
      <c r="A31" s="426" t="s">
        <v>701</v>
      </c>
      <c r="B31" s="418" t="s">
        <v>702</v>
      </c>
      <c r="C31" s="418" t="s">
        <v>1262</v>
      </c>
      <c r="D31" s="418" t="s">
        <v>1332</v>
      </c>
      <c r="E31" s="418" t="s">
        <v>1435</v>
      </c>
      <c r="F31" s="418" t="s">
        <v>1264</v>
      </c>
      <c r="G31" s="418" t="s">
        <v>1219</v>
      </c>
      <c r="H31" s="418" t="s">
        <v>1219</v>
      </c>
      <c r="I31" s="418" t="s">
        <v>1436</v>
      </c>
      <c r="J31" s="418" t="s">
        <v>674</v>
      </c>
      <c r="K31" s="418" t="s">
        <v>1314</v>
      </c>
      <c r="L31" s="427" t="s">
        <v>671</v>
      </c>
    </row>
    <row r="32" spans="1:12" ht="12.75">
      <c r="A32" s="426" t="s">
        <v>703</v>
      </c>
      <c r="B32" s="418" t="s">
        <v>704</v>
      </c>
      <c r="C32" s="418" t="s">
        <v>1334</v>
      </c>
      <c r="D32" s="418" t="s">
        <v>1335</v>
      </c>
      <c r="E32" s="418" t="s">
        <v>1335</v>
      </c>
      <c r="F32" s="418" t="s">
        <v>1210</v>
      </c>
      <c r="G32" s="418" t="s">
        <v>1336</v>
      </c>
      <c r="H32" s="418" t="s">
        <v>1336</v>
      </c>
      <c r="I32" s="418" t="s">
        <v>1337</v>
      </c>
      <c r="J32" s="418" t="s">
        <v>671</v>
      </c>
      <c r="K32" s="418" t="s">
        <v>94</v>
      </c>
      <c r="L32" s="427" t="s">
        <v>671</v>
      </c>
    </row>
    <row r="33" spans="1:12" ht="12.75">
      <c r="A33" s="426" t="s">
        <v>705</v>
      </c>
      <c r="B33" s="418" t="s">
        <v>706</v>
      </c>
      <c r="C33" s="418" t="s">
        <v>1437</v>
      </c>
      <c r="D33" s="418" t="s">
        <v>1338</v>
      </c>
      <c r="E33" s="418" t="s">
        <v>1318</v>
      </c>
      <c r="F33" s="418" t="s">
        <v>1266</v>
      </c>
      <c r="G33" s="418" t="s">
        <v>1266</v>
      </c>
      <c r="H33" s="418" t="s">
        <v>1438</v>
      </c>
      <c r="I33" s="418" t="s">
        <v>1325</v>
      </c>
      <c r="J33" s="418" t="s">
        <v>696</v>
      </c>
      <c r="K33" s="418" t="s">
        <v>1439</v>
      </c>
      <c r="L33" s="427" t="s">
        <v>100</v>
      </c>
    </row>
    <row r="34" spans="1:12" ht="12.75">
      <c r="A34" s="426" t="s">
        <v>707</v>
      </c>
      <c r="B34" s="418" t="s">
        <v>708</v>
      </c>
      <c r="C34" s="418" t="s">
        <v>663</v>
      </c>
      <c r="D34" s="418" t="s">
        <v>575</v>
      </c>
      <c r="E34" s="418" t="s">
        <v>575</v>
      </c>
      <c r="F34" s="418" t="s">
        <v>955</v>
      </c>
      <c r="G34" s="418" t="s">
        <v>955</v>
      </c>
      <c r="H34" s="418" t="s">
        <v>955</v>
      </c>
      <c r="I34" s="418" t="s">
        <v>304</v>
      </c>
      <c r="J34" s="418" t="s">
        <v>671</v>
      </c>
      <c r="K34" s="418" t="s">
        <v>660</v>
      </c>
      <c r="L34" s="427" t="s">
        <v>671</v>
      </c>
    </row>
    <row r="35" spans="1:12" ht="13.5" thickBot="1">
      <c r="A35" s="428" t="s">
        <v>709</v>
      </c>
      <c r="B35" s="429" t="s">
        <v>710</v>
      </c>
      <c r="C35" s="429" t="s">
        <v>1440</v>
      </c>
      <c r="D35" s="429" t="s">
        <v>1339</v>
      </c>
      <c r="E35" s="429" t="s">
        <v>1348</v>
      </c>
      <c r="F35" s="429" t="s">
        <v>1263</v>
      </c>
      <c r="G35" s="429" t="s">
        <v>1340</v>
      </c>
      <c r="H35" s="429" t="s">
        <v>1441</v>
      </c>
      <c r="I35" s="429" t="s">
        <v>956</v>
      </c>
      <c r="J35" s="429" t="s">
        <v>1251</v>
      </c>
      <c r="K35" s="429" t="s">
        <v>959</v>
      </c>
      <c r="L35" s="430" t="s">
        <v>696</v>
      </c>
    </row>
    <row r="36" spans="1:12" ht="14.25" thickBot="1" thickTop="1">
      <c r="A36" s="1871" t="s">
        <v>305</v>
      </c>
      <c r="B36" s="1871"/>
      <c r="C36" s="1871"/>
      <c r="D36" s="1871"/>
      <c r="E36" s="1871"/>
      <c r="F36" s="1871"/>
      <c r="G36" s="1871"/>
      <c r="H36" s="1871"/>
      <c r="I36" s="1871"/>
      <c r="J36" s="1871"/>
      <c r="K36" s="1871"/>
      <c r="L36" s="1871"/>
    </row>
    <row r="37" spans="1:12" ht="13.5" thickTop="1">
      <c r="A37" s="477" t="s">
        <v>657</v>
      </c>
      <c r="B37" s="837" t="s">
        <v>658</v>
      </c>
      <c r="C37" s="478" t="s">
        <v>1442</v>
      </c>
      <c r="D37" s="478" t="s">
        <v>1341</v>
      </c>
      <c r="E37" s="478" t="s">
        <v>1443</v>
      </c>
      <c r="F37" s="478" t="s">
        <v>1269</v>
      </c>
      <c r="G37" s="478" t="s">
        <v>1342</v>
      </c>
      <c r="H37" s="478" t="s">
        <v>1343</v>
      </c>
      <c r="I37" s="478" t="s">
        <v>1330</v>
      </c>
      <c r="J37" s="478" t="s">
        <v>1290</v>
      </c>
      <c r="K37" s="478" t="s">
        <v>1222</v>
      </c>
      <c r="L37" s="479" t="s">
        <v>1221</v>
      </c>
    </row>
    <row r="38" spans="1:12" ht="12.75">
      <c r="A38" s="431" t="s">
        <v>659</v>
      </c>
      <c r="B38" s="838" t="s">
        <v>74</v>
      </c>
      <c r="C38" s="416" t="s">
        <v>1444</v>
      </c>
      <c r="D38" s="416" t="s">
        <v>1344</v>
      </c>
      <c r="E38" s="416" t="s">
        <v>1445</v>
      </c>
      <c r="F38" s="416" t="s">
        <v>1271</v>
      </c>
      <c r="G38" s="416" t="s">
        <v>1345</v>
      </c>
      <c r="H38" s="416" t="s">
        <v>1446</v>
      </c>
      <c r="I38" s="416" t="s">
        <v>1447</v>
      </c>
      <c r="J38" s="416" t="s">
        <v>1305</v>
      </c>
      <c r="K38" s="416" t="s">
        <v>1215</v>
      </c>
      <c r="L38" s="422" t="s">
        <v>1212</v>
      </c>
    </row>
    <row r="39" spans="1:12" ht="13.5" thickBot="1">
      <c r="A39" s="480" t="s">
        <v>688</v>
      </c>
      <c r="B39" s="839" t="s">
        <v>75</v>
      </c>
      <c r="C39" s="481" t="s">
        <v>1347</v>
      </c>
      <c r="D39" s="481" t="s">
        <v>1274</v>
      </c>
      <c r="E39" s="481" t="s">
        <v>1448</v>
      </c>
      <c r="F39" s="481" t="s">
        <v>1272</v>
      </c>
      <c r="G39" s="481" t="s">
        <v>1278</v>
      </c>
      <c r="H39" s="481" t="s">
        <v>1349</v>
      </c>
      <c r="I39" s="481" t="s">
        <v>1225</v>
      </c>
      <c r="J39" s="481" t="s">
        <v>674</v>
      </c>
      <c r="K39" s="481" t="s">
        <v>1265</v>
      </c>
      <c r="L39" s="482" t="s">
        <v>674</v>
      </c>
    </row>
    <row r="40" spans="1:12" ht="14.25" thickBot="1" thickTop="1">
      <c r="A40" s="1871" t="s">
        <v>306</v>
      </c>
      <c r="B40" s="1871"/>
      <c r="C40" s="1871"/>
      <c r="D40" s="1871"/>
      <c r="E40" s="1871"/>
      <c r="F40" s="1871"/>
      <c r="G40" s="1871"/>
      <c r="H40" s="1871"/>
      <c r="I40" s="1871"/>
      <c r="J40" s="1871"/>
      <c r="K40" s="1871"/>
      <c r="L40" s="1871"/>
    </row>
    <row r="41" spans="1:12" ht="13.5" thickTop="1">
      <c r="A41" s="477" t="s">
        <v>657</v>
      </c>
      <c r="B41" s="837" t="s">
        <v>658</v>
      </c>
      <c r="C41" s="478" t="s">
        <v>1449</v>
      </c>
      <c r="D41" s="478" t="s">
        <v>1349</v>
      </c>
      <c r="E41" s="478" t="s">
        <v>1450</v>
      </c>
      <c r="F41" s="478" t="s">
        <v>1275</v>
      </c>
      <c r="G41" s="478" t="s">
        <v>1350</v>
      </c>
      <c r="H41" s="478" t="s">
        <v>1451</v>
      </c>
      <c r="I41" s="478" t="s">
        <v>1206</v>
      </c>
      <c r="J41" s="478" t="s">
        <v>1346</v>
      </c>
      <c r="K41" s="478" t="s">
        <v>959</v>
      </c>
      <c r="L41" s="479" t="s">
        <v>1268</v>
      </c>
    </row>
    <row r="42" spans="1:12" ht="12.75">
      <c r="A42" s="431" t="s">
        <v>659</v>
      </c>
      <c r="B42" s="838" t="s">
        <v>76</v>
      </c>
      <c r="C42" s="416" t="s">
        <v>1378</v>
      </c>
      <c r="D42" s="416" t="s">
        <v>1269</v>
      </c>
      <c r="E42" s="416" t="s">
        <v>1452</v>
      </c>
      <c r="F42" s="416" t="s">
        <v>1211</v>
      </c>
      <c r="G42" s="416" t="s">
        <v>1351</v>
      </c>
      <c r="H42" s="416" t="s">
        <v>1453</v>
      </c>
      <c r="I42" s="416" t="s">
        <v>1333</v>
      </c>
      <c r="J42" s="416" t="s">
        <v>1315</v>
      </c>
      <c r="K42" s="416" t="s">
        <v>1454</v>
      </c>
      <c r="L42" s="422" t="s">
        <v>1346</v>
      </c>
    </row>
    <row r="43" spans="1:12" ht="13.5" thickBot="1">
      <c r="A43" s="480" t="s">
        <v>688</v>
      </c>
      <c r="B43" s="839" t="s">
        <v>77</v>
      </c>
      <c r="C43" s="481" t="s">
        <v>1455</v>
      </c>
      <c r="D43" s="481" t="s">
        <v>1218</v>
      </c>
      <c r="E43" s="481" t="s">
        <v>1456</v>
      </c>
      <c r="F43" s="481" t="s">
        <v>1276</v>
      </c>
      <c r="G43" s="481" t="s">
        <v>1352</v>
      </c>
      <c r="H43" s="481" t="s">
        <v>1457</v>
      </c>
      <c r="I43" s="481" t="s">
        <v>1323</v>
      </c>
      <c r="J43" s="481" t="s">
        <v>674</v>
      </c>
      <c r="K43" s="481" t="s">
        <v>1207</v>
      </c>
      <c r="L43" s="482" t="s">
        <v>674</v>
      </c>
    </row>
    <row r="44" spans="1:12" ht="14.25" thickBot="1" thickTop="1">
      <c r="A44" s="1871" t="s">
        <v>307</v>
      </c>
      <c r="B44" s="1871"/>
      <c r="C44" s="1871"/>
      <c r="D44" s="1871"/>
      <c r="E44" s="1871"/>
      <c r="F44" s="1871"/>
      <c r="G44" s="1871"/>
      <c r="H44" s="1871"/>
      <c r="I44" s="1871"/>
      <c r="J44" s="1871"/>
      <c r="K44" s="1871"/>
      <c r="L44" s="1871"/>
    </row>
    <row r="45" spans="1:12" ht="13.5" thickTop="1">
      <c r="A45" s="477" t="s">
        <v>657</v>
      </c>
      <c r="B45" s="837" t="s">
        <v>658</v>
      </c>
      <c r="C45" s="478" t="s">
        <v>1260</v>
      </c>
      <c r="D45" s="478" t="s">
        <v>1353</v>
      </c>
      <c r="E45" s="478" t="s">
        <v>1458</v>
      </c>
      <c r="F45" s="478" t="s">
        <v>1224</v>
      </c>
      <c r="G45" s="478" t="s">
        <v>1354</v>
      </c>
      <c r="H45" s="478" t="s">
        <v>1459</v>
      </c>
      <c r="I45" s="478" t="s">
        <v>1222</v>
      </c>
      <c r="J45" s="478" t="s">
        <v>1373</v>
      </c>
      <c r="K45" s="478" t="s">
        <v>1273</v>
      </c>
      <c r="L45" s="479" t="s">
        <v>574</v>
      </c>
    </row>
    <row r="46" spans="1:12" ht="12.75">
      <c r="A46" s="431" t="s">
        <v>659</v>
      </c>
      <c r="B46" s="838" t="s">
        <v>108</v>
      </c>
      <c r="C46" s="416" t="s">
        <v>1460</v>
      </c>
      <c r="D46" s="416" t="s">
        <v>1355</v>
      </c>
      <c r="E46" s="416" t="s">
        <v>1461</v>
      </c>
      <c r="F46" s="416" t="s">
        <v>1277</v>
      </c>
      <c r="G46" s="416" t="s">
        <v>1356</v>
      </c>
      <c r="H46" s="416" t="s">
        <v>1462</v>
      </c>
      <c r="I46" s="416" t="s">
        <v>1463</v>
      </c>
      <c r="J46" s="416" t="s">
        <v>1315</v>
      </c>
      <c r="K46" s="416" t="s">
        <v>1454</v>
      </c>
      <c r="L46" s="422" t="s">
        <v>1221</v>
      </c>
    </row>
    <row r="47" spans="1:12" ht="13.5" thickBot="1">
      <c r="A47" s="480" t="s">
        <v>688</v>
      </c>
      <c r="B47" s="839" t="s">
        <v>109</v>
      </c>
      <c r="C47" s="481" t="s">
        <v>1464</v>
      </c>
      <c r="D47" s="481" t="s">
        <v>1357</v>
      </c>
      <c r="E47" s="481" t="s">
        <v>1465</v>
      </c>
      <c r="F47" s="481" t="s">
        <v>1278</v>
      </c>
      <c r="G47" s="481" t="s">
        <v>1358</v>
      </c>
      <c r="H47" s="481" t="s">
        <v>1358</v>
      </c>
      <c r="I47" s="481" t="s">
        <v>1295</v>
      </c>
      <c r="J47" s="481" t="s">
        <v>99</v>
      </c>
      <c r="K47" s="481" t="s">
        <v>1333</v>
      </c>
      <c r="L47" s="482" t="s">
        <v>671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81" t="s">
        <v>766</v>
      </c>
      <c r="B1" s="1881"/>
      <c r="C1" s="1881"/>
      <c r="D1" s="1881"/>
      <c r="E1" s="1881"/>
      <c r="F1" s="1881"/>
      <c r="G1" s="1881"/>
    </row>
    <row r="2" spans="1:7" ht="18" customHeight="1">
      <c r="A2" s="1882" t="s">
        <v>351</v>
      </c>
      <c r="B2" s="1882"/>
      <c r="C2" s="1882"/>
      <c r="D2" s="1882"/>
      <c r="E2" s="1882"/>
      <c r="F2" s="1882"/>
      <c r="G2" s="1882"/>
    </row>
    <row r="3" spans="1:7" ht="15.75" customHeight="1">
      <c r="A3" s="1883" t="s">
        <v>1526</v>
      </c>
      <c r="B3" s="1883"/>
      <c r="C3" s="1883"/>
      <c r="D3" s="1883"/>
      <c r="E3" s="1883"/>
      <c r="F3" s="1883"/>
      <c r="G3" s="1883"/>
    </row>
    <row r="4" spans="1:8" ht="15.75" customHeight="1">
      <c r="A4" s="1884" t="s">
        <v>422</v>
      </c>
      <c r="B4" s="1884"/>
      <c r="C4" s="1884"/>
      <c r="D4" s="1884"/>
      <c r="E4" s="1884"/>
      <c r="F4" s="1884"/>
      <c r="G4" s="1884"/>
      <c r="H4" s="89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77" t="s">
        <v>754</v>
      </c>
      <c r="B6" s="1879" t="s">
        <v>752</v>
      </c>
      <c r="C6" s="1879"/>
      <c r="D6" s="1879" t="s">
        <v>466</v>
      </c>
      <c r="E6" s="1879"/>
      <c r="F6" s="1879" t="s">
        <v>42</v>
      </c>
      <c r="G6" s="1880"/>
      <c r="H6" s="8"/>
      <c r="I6" s="8"/>
      <c r="J6" s="8"/>
      <c r="K6" s="8"/>
    </row>
    <row r="7" spans="1:11" ht="24.75" customHeight="1">
      <c r="A7" s="1878"/>
      <c r="B7" s="407" t="s">
        <v>753</v>
      </c>
      <c r="C7" s="407" t="s">
        <v>598</v>
      </c>
      <c r="D7" s="406" t="s">
        <v>753</v>
      </c>
      <c r="E7" s="406" t="s">
        <v>598</v>
      </c>
      <c r="F7" s="406" t="s">
        <v>753</v>
      </c>
      <c r="G7" s="415" t="s">
        <v>598</v>
      </c>
      <c r="H7" s="8"/>
      <c r="I7" s="8"/>
      <c r="J7" s="8"/>
      <c r="K7" s="8"/>
    </row>
    <row r="8" spans="1:11" ht="24.75" customHeight="1">
      <c r="A8" s="485" t="s">
        <v>866</v>
      </c>
      <c r="B8" s="1444">
        <v>148.9</v>
      </c>
      <c r="C8" s="1445">
        <v>9.501678020017536</v>
      </c>
      <c r="D8" s="1444">
        <v>160.3</v>
      </c>
      <c r="E8" s="1445">
        <v>7.656145063801205</v>
      </c>
      <c r="F8" s="1445" t="s">
        <v>957</v>
      </c>
      <c r="G8" s="1446" t="s">
        <v>285</v>
      </c>
      <c r="H8" s="8"/>
      <c r="I8" s="8"/>
      <c r="J8" s="8"/>
      <c r="K8" s="8"/>
    </row>
    <row r="9" spans="1:11" ht="24.75" customHeight="1">
      <c r="A9" s="485" t="s">
        <v>867</v>
      </c>
      <c r="B9" s="1444">
        <v>149.2</v>
      </c>
      <c r="C9" s="1445">
        <v>8.57412527673496</v>
      </c>
      <c r="D9" s="1444">
        <v>161.9</v>
      </c>
      <c r="E9" s="1445">
        <v>8.5</v>
      </c>
      <c r="F9" s="1447" t="s">
        <v>954</v>
      </c>
      <c r="G9" s="1448" t="s">
        <v>956</v>
      </c>
      <c r="H9" s="8"/>
      <c r="I9" s="8"/>
      <c r="J9" s="8"/>
      <c r="K9" s="8"/>
    </row>
    <row r="10" spans="1:7" ht="24.75" customHeight="1">
      <c r="A10" s="485" t="s">
        <v>868</v>
      </c>
      <c r="B10" s="1444">
        <v>150.2</v>
      </c>
      <c r="C10" s="1445">
        <v>8.9</v>
      </c>
      <c r="D10" s="1444">
        <v>163.6</v>
      </c>
      <c r="E10" s="1445" t="s">
        <v>304</v>
      </c>
      <c r="F10" s="1444" t="s">
        <v>80</v>
      </c>
      <c r="G10" s="1449" t="s">
        <v>78</v>
      </c>
    </row>
    <row r="11" spans="1:7" ht="24.75" customHeight="1">
      <c r="A11" s="485" t="s">
        <v>869</v>
      </c>
      <c r="B11" s="1444">
        <v>150.7</v>
      </c>
      <c r="C11" s="1445">
        <v>8.383297904073885</v>
      </c>
      <c r="D11" s="1444">
        <v>163.4</v>
      </c>
      <c r="E11" s="1445">
        <v>8.5</v>
      </c>
      <c r="F11" s="1444" t="s">
        <v>90</v>
      </c>
      <c r="G11" s="1449" t="s">
        <v>78</v>
      </c>
    </row>
    <row r="12" spans="1:7" ht="24.75" customHeight="1">
      <c r="A12" s="485" t="s">
        <v>870</v>
      </c>
      <c r="B12" s="1444">
        <v>151.6</v>
      </c>
      <c r="C12" s="1445">
        <v>9.6</v>
      </c>
      <c r="D12" s="1444">
        <v>163</v>
      </c>
      <c r="E12" s="1445">
        <v>7.5</v>
      </c>
      <c r="F12" s="1444" t="s">
        <v>82</v>
      </c>
      <c r="G12" s="1449" t="s">
        <v>98</v>
      </c>
    </row>
    <row r="13" spans="1:7" ht="24.75" customHeight="1">
      <c r="A13" s="485" t="s">
        <v>871</v>
      </c>
      <c r="B13" s="1450">
        <v>153.6</v>
      </c>
      <c r="C13" s="1445">
        <v>11.255475156659173</v>
      </c>
      <c r="D13" s="1450">
        <v>164</v>
      </c>
      <c r="E13" s="1445" t="s">
        <v>447</v>
      </c>
      <c r="F13" s="1444" t="s">
        <v>954</v>
      </c>
      <c r="G13" s="1449" t="s">
        <v>1197</v>
      </c>
    </row>
    <row r="14" spans="1:7" ht="24.75" customHeight="1">
      <c r="A14" s="485" t="s">
        <v>872</v>
      </c>
      <c r="B14" s="1444">
        <v>153</v>
      </c>
      <c r="C14" s="1445">
        <v>10.2</v>
      </c>
      <c r="D14" s="1444">
        <v>163.8</v>
      </c>
      <c r="E14" s="1445" t="s">
        <v>690</v>
      </c>
      <c r="F14" s="1444" t="s">
        <v>1214</v>
      </c>
      <c r="G14" s="1449" t="s">
        <v>1215</v>
      </c>
    </row>
    <row r="15" spans="1:7" ht="24.75" customHeight="1">
      <c r="A15" s="485" t="s">
        <v>873</v>
      </c>
      <c r="B15" s="1444">
        <v>153.3</v>
      </c>
      <c r="C15" s="1445">
        <v>10.7</v>
      </c>
      <c r="D15" s="1444">
        <v>164.1</v>
      </c>
      <c r="E15" s="1445">
        <v>7</v>
      </c>
      <c r="F15" s="1444">
        <v>180.9</v>
      </c>
      <c r="G15" s="1449">
        <v>10.2</v>
      </c>
    </row>
    <row r="16" spans="1:7" ht="24.75" customHeight="1">
      <c r="A16" s="485" t="s">
        <v>874</v>
      </c>
      <c r="B16" s="1444">
        <v>154.4</v>
      </c>
      <c r="C16" s="1445">
        <v>10.577158288355633</v>
      </c>
      <c r="D16" s="1444">
        <v>166</v>
      </c>
      <c r="E16" s="1445" t="s">
        <v>958</v>
      </c>
      <c r="F16" s="1444">
        <v>181.7</v>
      </c>
      <c r="G16" s="1449">
        <v>9.5</v>
      </c>
    </row>
    <row r="17" spans="1:7" ht="24.75" customHeight="1">
      <c r="A17" s="485" t="s">
        <v>594</v>
      </c>
      <c r="B17" s="1444">
        <v>154.5</v>
      </c>
      <c r="C17" s="1451">
        <v>9.5</v>
      </c>
      <c r="D17" s="483">
        <v>168</v>
      </c>
      <c r="E17" s="483" t="s">
        <v>959</v>
      </c>
      <c r="F17" s="1444" t="s">
        <v>1372</v>
      </c>
      <c r="G17" s="1449" t="s">
        <v>959</v>
      </c>
    </row>
    <row r="18" spans="1:7" ht="24.75" customHeight="1">
      <c r="A18" s="485" t="s">
        <v>595</v>
      </c>
      <c r="B18" s="1444">
        <v>154.8</v>
      </c>
      <c r="C18" s="1445">
        <v>8.8</v>
      </c>
      <c r="D18" s="1444">
        <v>170.2</v>
      </c>
      <c r="E18" s="1445" t="s">
        <v>303</v>
      </c>
      <c r="F18" s="1444"/>
      <c r="G18" s="1449"/>
    </row>
    <row r="19" spans="1:7" ht="24.75" customHeight="1">
      <c r="A19" s="485" t="s">
        <v>596</v>
      </c>
      <c r="B19" s="1444">
        <v>158.6</v>
      </c>
      <c r="C19" s="1445">
        <v>9.6</v>
      </c>
      <c r="D19" s="1444">
        <v>176.8</v>
      </c>
      <c r="E19" s="1445">
        <v>11.5</v>
      </c>
      <c r="F19" s="1444"/>
      <c r="G19" s="1449"/>
    </row>
    <row r="20" spans="1:7" s="484" customFormat="1" ht="24.75" customHeight="1" thickBot="1">
      <c r="A20" s="412" t="s">
        <v>505</v>
      </c>
      <c r="B20" s="1452">
        <v>152.73333333333332</v>
      </c>
      <c r="C20" s="1452">
        <v>9.632644553820098</v>
      </c>
      <c r="D20" s="1452">
        <v>165.425</v>
      </c>
      <c r="E20" s="1452">
        <v>8.307917264558085</v>
      </c>
      <c r="F20" s="1452"/>
      <c r="G20" s="1453"/>
    </row>
    <row r="21" spans="1:2" ht="19.5" customHeight="1" thickTop="1">
      <c r="A21" s="7" t="s">
        <v>506</v>
      </c>
      <c r="B21" s="8"/>
    </row>
    <row r="22" spans="1:7" ht="19.5" customHeight="1">
      <c r="A22" s="7"/>
      <c r="G22" s="89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324" customWidth="1"/>
    <col min="2" max="2" width="9.140625" style="324" bestFit="1" customWidth="1"/>
    <col min="3" max="3" width="8.140625" style="324" bestFit="1" customWidth="1"/>
    <col min="4" max="4" width="8.28125" style="324" bestFit="1" customWidth="1"/>
    <col min="5" max="5" width="8.140625" style="324" bestFit="1" customWidth="1"/>
    <col min="6" max="6" width="8.7109375" style="324" bestFit="1" customWidth="1"/>
    <col min="7" max="7" width="8.28125" style="324" bestFit="1" customWidth="1"/>
    <col min="8" max="8" width="8.140625" style="324" bestFit="1" customWidth="1"/>
    <col min="9" max="12" width="8.57421875" style="324" bestFit="1" customWidth="1"/>
    <col min="13" max="16384" width="9.140625" style="324" customWidth="1"/>
  </cols>
  <sheetData>
    <row r="1" spans="1:13" ht="12.75">
      <c r="A1" s="1854" t="s">
        <v>352</v>
      </c>
      <c r="B1" s="1854"/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2"/>
    </row>
    <row r="2" spans="1:12" ht="15.75">
      <c r="A2" s="1896" t="s">
        <v>509</v>
      </c>
      <c r="B2" s="1896"/>
      <c r="C2" s="1896"/>
      <c r="D2" s="1896"/>
      <c r="E2" s="1896"/>
      <c r="F2" s="1896"/>
      <c r="G2" s="1896"/>
      <c r="H2" s="1896"/>
      <c r="I2" s="1896"/>
      <c r="J2" s="1896"/>
      <c r="K2" s="1896"/>
      <c r="L2" s="1896"/>
    </row>
    <row r="3" spans="1:12" ht="15.75" customHeight="1">
      <c r="A3" s="1896" t="s">
        <v>834</v>
      </c>
      <c r="B3" s="1896"/>
      <c r="C3" s="1896"/>
      <c r="D3" s="1896"/>
      <c r="E3" s="1896"/>
      <c r="F3" s="1896"/>
      <c r="G3" s="1896"/>
      <c r="H3" s="1896"/>
      <c r="I3" s="1896"/>
      <c r="J3" s="1896"/>
      <c r="K3" s="1896"/>
      <c r="L3" s="1896"/>
    </row>
    <row r="4" spans="1:12" ht="12.75">
      <c r="A4" s="1888" t="s">
        <v>437</v>
      </c>
      <c r="B4" s="1888"/>
      <c r="C4" s="1888"/>
      <c r="D4" s="1888"/>
      <c r="E4" s="1888"/>
      <c r="F4" s="1888"/>
      <c r="G4" s="1888"/>
      <c r="H4" s="1888"/>
      <c r="I4" s="1888"/>
      <c r="J4" s="1888"/>
      <c r="K4" s="1888"/>
      <c r="L4" s="1888"/>
    </row>
    <row r="5" spans="1:12" ht="13.5" thickBot="1">
      <c r="A5" s="1888" t="s">
        <v>1369</v>
      </c>
      <c r="B5" s="1888"/>
      <c r="C5" s="1888"/>
      <c r="D5" s="1888"/>
      <c r="E5" s="1888"/>
      <c r="F5" s="1888"/>
      <c r="G5" s="1888"/>
      <c r="H5" s="1888"/>
      <c r="I5" s="1888"/>
      <c r="J5" s="1888"/>
      <c r="K5" s="1888"/>
      <c r="L5" s="1888"/>
    </row>
    <row r="6" spans="1:12" ht="21.75" customHeight="1" thickTop="1">
      <c r="A6" s="1889" t="s">
        <v>835</v>
      </c>
      <c r="B6" s="1891" t="s">
        <v>836</v>
      </c>
      <c r="C6" s="382" t="s">
        <v>752</v>
      </c>
      <c r="D6" s="1893" t="s">
        <v>466</v>
      </c>
      <c r="E6" s="1894"/>
      <c r="F6" s="1895" t="s">
        <v>960</v>
      </c>
      <c r="G6" s="1895"/>
      <c r="H6" s="1894"/>
      <c r="I6" s="1885" t="s">
        <v>833</v>
      </c>
      <c r="J6" s="1886"/>
      <c r="K6" s="1886"/>
      <c r="L6" s="1887"/>
    </row>
    <row r="7" spans="1:12" ht="19.5" customHeight="1">
      <c r="A7" s="1890"/>
      <c r="B7" s="1892"/>
      <c r="C7" s="383" t="s">
        <v>1466</v>
      </c>
      <c r="D7" s="383" t="s">
        <v>1285</v>
      </c>
      <c r="E7" s="383" t="s">
        <v>1466</v>
      </c>
      <c r="F7" s="383" t="s">
        <v>1242</v>
      </c>
      <c r="G7" s="383" t="s">
        <v>1285</v>
      </c>
      <c r="H7" s="383" t="s">
        <v>1466</v>
      </c>
      <c r="I7" s="384" t="s">
        <v>837</v>
      </c>
      <c r="J7" s="385" t="s">
        <v>837</v>
      </c>
      <c r="K7" s="386" t="s">
        <v>838</v>
      </c>
      <c r="L7" s="387" t="s">
        <v>838</v>
      </c>
    </row>
    <row r="8" spans="1:12" ht="16.5" customHeight="1">
      <c r="A8" s="388">
        <v>1</v>
      </c>
      <c r="B8" s="389">
        <v>2</v>
      </c>
      <c r="C8" s="390">
        <v>3</v>
      </c>
      <c r="D8" s="389">
        <v>4</v>
      </c>
      <c r="E8" s="389">
        <v>5</v>
      </c>
      <c r="F8" s="391">
        <v>6</v>
      </c>
      <c r="G8" s="385">
        <v>7</v>
      </c>
      <c r="H8" s="390">
        <v>8</v>
      </c>
      <c r="I8" s="392" t="s">
        <v>460</v>
      </c>
      <c r="J8" s="393" t="s">
        <v>461</v>
      </c>
      <c r="K8" s="394" t="s">
        <v>462</v>
      </c>
      <c r="L8" s="395" t="s">
        <v>463</v>
      </c>
    </row>
    <row r="9" spans="1:12" ht="24" customHeight="1">
      <c r="A9" s="325" t="s">
        <v>511</v>
      </c>
      <c r="B9" s="326">
        <v>100</v>
      </c>
      <c r="C9" s="396">
        <v>221.86945517278622</v>
      </c>
      <c r="D9" s="396">
        <v>234.8</v>
      </c>
      <c r="E9" s="396">
        <v>239.7</v>
      </c>
      <c r="F9" s="397">
        <v>256.6</v>
      </c>
      <c r="G9" s="397">
        <v>254.5</v>
      </c>
      <c r="H9" s="398">
        <v>259.2</v>
      </c>
      <c r="I9" s="327">
        <v>8.036502732351238</v>
      </c>
      <c r="J9" s="327">
        <v>2.0868824531516026</v>
      </c>
      <c r="K9" s="327">
        <v>8.1351689612015</v>
      </c>
      <c r="L9" s="328">
        <v>1.846758349705297</v>
      </c>
    </row>
    <row r="10" spans="1:12" ht="21" customHeight="1">
      <c r="A10" s="329" t="s">
        <v>512</v>
      </c>
      <c r="B10" s="330">
        <v>49.593021995747016</v>
      </c>
      <c r="C10" s="399">
        <v>238.53638157076912</v>
      </c>
      <c r="D10" s="400">
        <v>242.2</v>
      </c>
      <c r="E10" s="400">
        <v>251.7</v>
      </c>
      <c r="F10" s="400">
        <v>275.5</v>
      </c>
      <c r="G10" s="400">
        <v>270.2</v>
      </c>
      <c r="H10" s="401">
        <v>279.7</v>
      </c>
      <c r="I10" s="331">
        <v>5.518495058300132</v>
      </c>
      <c r="J10" s="331">
        <v>3.922378199834853</v>
      </c>
      <c r="K10" s="331">
        <v>11.124354390147005</v>
      </c>
      <c r="L10" s="332">
        <v>3.515914137675807</v>
      </c>
    </row>
    <row r="11" spans="1:12" ht="21" customHeight="1">
      <c r="A11" s="333" t="s">
        <v>513</v>
      </c>
      <c r="B11" s="334">
        <v>16.575694084141823</v>
      </c>
      <c r="C11" s="402">
        <v>206.57220859767835</v>
      </c>
      <c r="D11" s="402">
        <v>207.4</v>
      </c>
      <c r="E11" s="402">
        <v>206.1</v>
      </c>
      <c r="F11" s="402">
        <v>225.5</v>
      </c>
      <c r="G11" s="402">
        <v>219.5</v>
      </c>
      <c r="H11" s="403">
        <v>225.4</v>
      </c>
      <c r="I11" s="335">
        <v>-0.22859251052402385</v>
      </c>
      <c r="J11" s="335">
        <v>-0.6268081002892956</v>
      </c>
      <c r="K11" s="335">
        <v>9.364386220281418</v>
      </c>
      <c r="L11" s="336">
        <v>2.687927107061512</v>
      </c>
    </row>
    <row r="12" spans="1:12" ht="21" customHeight="1">
      <c r="A12" s="333" t="s">
        <v>514</v>
      </c>
      <c r="B12" s="334">
        <v>6.086031204033311</v>
      </c>
      <c r="C12" s="402">
        <v>237.46544897192334</v>
      </c>
      <c r="D12" s="402">
        <v>236.9</v>
      </c>
      <c r="E12" s="402">
        <v>243.4</v>
      </c>
      <c r="F12" s="402">
        <v>323.8</v>
      </c>
      <c r="G12" s="402">
        <v>326.7</v>
      </c>
      <c r="H12" s="403">
        <v>331.1</v>
      </c>
      <c r="I12" s="335">
        <v>2.4991218948986216</v>
      </c>
      <c r="J12" s="335">
        <v>2.743773744195849</v>
      </c>
      <c r="K12" s="335">
        <v>36.031224322103554</v>
      </c>
      <c r="L12" s="336">
        <v>1.3468013468013567</v>
      </c>
    </row>
    <row r="13" spans="1:12" ht="21" customHeight="1">
      <c r="A13" s="333" t="s">
        <v>515</v>
      </c>
      <c r="B13" s="334">
        <v>3.770519507075808</v>
      </c>
      <c r="C13" s="402">
        <v>260.30419363213974</v>
      </c>
      <c r="D13" s="402">
        <v>267.5</v>
      </c>
      <c r="E13" s="402">
        <v>262.5</v>
      </c>
      <c r="F13" s="402">
        <v>293.7</v>
      </c>
      <c r="G13" s="402">
        <v>293.4</v>
      </c>
      <c r="H13" s="403">
        <v>289.8</v>
      </c>
      <c r="I13" s="335">
        <v>0.8435539732269319</v>
      </c>
      <c r="J13" s="335">
        <v>-1.8691588785046775</v>
      </c>
      <c r="K13" s="335">
        <v>10.400000000000006</v>
      </c>
      <c r="L13" s="336">
        <v>-1.2269938650306642</v>
      </c>
    </row>
    <row r="14" spans="1:12" ht="21" customHeight="1">
      <c r="A14" s="333" t="s">
        <v>516</v>
      </c>
      <c r="B14" s="334">
        <v>11.183012678383857</v>
      </c>
      <c r="C14" s="402">
        <v>204.48247980932834</v>
      </c>
      <c r="D14" s="402">
        <v>219.6</v>
      </c>
      <c r="E14" s="402">
        <v>250</v>
      </c>
      <c r="F14" s="402">
        <v>249.1</v>
      </c>
      <c r="G14" s="402">
        <v>236</v>
      </c>
      <c r="H14" s="403">
        <v>266.8</v>
      </c>
      <c r="I14" s="335">
        <v>22.25986315948188</v>
      </c>
      <c r="J14" s="335">
        <v>13.843351548269595</v>
      </c>
      <c r="K14" s="335">
        <v>6.720000000000013</v>
      </c>
      <c r="L14" s="336">
        <v>13.050847457627128</v>
      </c>
    </row>
    <row r="15" spans="1:12" ht="21" customHeight="1">
      <c r="A15" s="333" t="s">
        <v>517</v>
      </c>
      <c r="B15" s="334">
        <v>1.9487350779721184</v>
      </c>
      <c r="C15" s="402">
        <v>273.9658584864677</v>
      </c>
      <c r="D15" s="402">
        <v>226.5</v>
      </c>
      <c r="E15" s="402">
        <v>195.5</v>
      </c>
      <c r="F15" s="402">
        <v>234.1</v>
      </c>
      <c r="G15" s="402">
        <v>255.3</v>
      </c>
      <c r="H15" s="403">
        <v>264.7</v>
      </c>
      <c r="I15" s="335">
        <v>-28.64074338311883</v>
      </c>
      <c r="J15" s="335">
        <v>-13.686534216335545</v>
      </c>
      <c r="K15" s="335">
        <v>35.39641943734014</v>
      </c>
      <c r="L15" s="336">
        <v>3.6819428123775992</v>
      </c>
    </row>
    <row r="16" spans="1:12" ht="21" customHeight="1">
      <c r="A16" s="333" t="s">
        <v>518</v>
      </c>
      <c r="B16" s="334">
        <v>10.019129444140097</v>
      </c>
      <c r="C16" s="402">
        <v>315.024909353128</v>
      </c>
      <c r="D16" s="402">
        <v>322</v>
      </c>
      <c r="E16" s="402">
        <v>340.9</v>
      </c>
      <c r="F16" s="402">
        <v>359.5</v>
      </c>
      <c r="G16" s="402">
        <v>352.5</v>
      </c>
      <c r="H16" s="403">
        <v>352</v>
      </c>
      <c r="I16" s="335">
        <v>8.213664976526431</v>
      </c>
      <c r="J16" s="335">
        <v>5.8695652173912976</v>
      </c>
      <c r="K16" s="335">
        <v>3.256086828982106</v>
      </c>
      <c r="L16" s="336">
        <v>-0.14184397163120366</v>
      </c>
    </row>
    <row r="17" spans="1:12" ht="21" customHeight="1">
      <c r="A17" s="329" t="s">
        <v>519</v>
      </c>
      <c r="B17" s="337">
        <v>20.37273710722672</v>
      </c>
      <c r="C17" s="399">
        <v>203.49381543713542</v>
      </c>
      <c r="D17" s="400">
        <v>216.8</v>
      </c>
      <c r="E17" s="400">
        <v>217.2</v>
      </c>
      <c r="F17" s="400">
        <v>224.4</v>
      </c>
      <c r="G17" s="400">
        <v>227</v>
      </c>
      <c r="H17" s="401">
        <v>227.2</v>
      </c>
      <c r="I17" s="331">
        <v>6.7354305257000675</v>
      </c>
      <c r="J17" s="331">
        <v>0.18450184501843125</v>
      </c>
      <c r="K17" s="331">
        <v>4.604051565377532</v>
      </c>
      <c r="L17" s="332">
        <v>0.08810572687222873</v>
      </c>
    </row>
    <row r="18" spans="1:12" ht="21" customHeight="1">
      <c r="A18" s="333" t="s">
        <v>520</v>
      </c>
      <c r="B18" s="334">
        <v>6.117694570987977</v>
      </c>
      <c r="C18" s="402">
        <v>186.87213867420996</v>
      </c>
      <c r="D18" s="402">
        <v>206.9</v>
      </c>
      <c r="E18" s="402">
        <v>207.8</v>
      </c>
      <c r="F18" s="402">
        <v>219.5</v>
      </c>
      <c r="G18" s="402">
        <v>224.1</v>
      </c>
      <c r="H18" s="403">
        <v>224.5</v>
      </c>
      <c r="I18" s="335">
        <v>11.199027032208036</v>
      </c>
      <c r="J18" s="335">
        <v>0.43499275012084127</v>
      </c>
      <c r="K18" s="335">
        <v>8.036573628488924</v>
      </c>
      <c r="L18" s="336">
        <v>0.17849174475681195</v>
      </c>
    </row>
    <row r="19" spans="1:12" ht="21" customHeight="1">
      <c r="A19" s="333" t="s">
        <v>521</v>
      </c>
      <c r="B19" s="334">
        <v>5.683628753648385</v>
      </c>
      <c r="C19" s="402">
        <v>220.22411944315382</v>
      </c>
      <c r="D19" s="402">
        <v>231.7</v>
      </c>
      <c r="E19" s="402">
        <v>231.7</v>
      </c>
      <c r="F19" s="402">
        <v>237</v>
      </c>
      <c r="G19" s="402">
        <v>241.2</v>
      </c>
      <c r="H19" s="403">
        <v>241.2</v>
      </c>
      <c r="I19" s="335">
        <v>5.211000768609452</v>
      </c>
      <c r="J19" s="335">
        <v>0</v>
      </c>
      <c r="K19" s="335">
        <v>4.100129477772981</v>
      </c>
      <c r="L19" s="336">
        <v>0</v>
      </c>
    </row>
    <row r="20" spans="1:12" ht="21" customHeight="1">
      <c r="A20" s="333" t="s">
        <v>522</v>
      </c>
      <c r="B20" s="334">
        <v>4.4957766210627</v>
      </c>
      <c r="C20" s="402">
        <v>244</v>
      </c>
      <c r="D20" s="402">
        <v>256.3</v>
      </c>
      <c r="E20" s="402">
        <v>256.7</v>
      </c>
      <c r="F20" s="402">
        <v>260.3</v>
      </c>
      <c r="G20" s="402">
        <v>260.3</v>
      </c>
      <c r="H20" s="403">
        <v>260.6</v>
      </c>
      <c r="I20" s="335">
        <v>5.2049180327868925</v>
      </c>
      <c r="J20" s="335">
        <v>0.15606710885680286</v>
      </c>
      <c r="K20" s="335">
        <v>1.5192832099727411</v>
      </c>
      <c r="L20" s="336">
        <v>0.11525163273147143</v>
      </c>
    </row>
    <row r="21" spans="1:12" ht="21" customHeight="1">
      <c r="A21" s="333" t="s">
        <v>523</v>
      </c>
      <c r="B21" s="334">
        <v>4.065637161527658</v>
      </c>
      <c r="C21" s="402">
        <v>160.2</v>
      </c>
      <c r="D21" s="402">
        <v>167.3</v>
      </c>
      <c r="E21" s="402">
        <v>167.6</v>
      </c>
      <c r="F21" s="402">
        <v>174.6</v>
      </c>
      <c r="G21" s="402">
        <v>174.5</v>
      </c>
      <c r="H21" s="403">
        <v>174.5</v>
      </c>
      <c r="I21" s="335">
        <v>4.6192259675405865</v>
      </c>
      <c r="J21" s="335">
        <v>0.17931858936042033</v>
      </c>
      <c r="K21" s="335">
        <v>4.116945107398578</v>
      </c>
      <c r="L21" s="336">
        <v>0</v>
      </c>
    </row>
    <row r="22" spans="1:12" s="338" customFormat="1" ht="21" customHeight="1">
      <c r="A22" s="329" t="s">
        <v>524</v>
      </c>
      <c r="B22" s="337">
        <v>30.044340897026256</v>
      </c>
      <c r="C22" s="399">
        <v>206.81257883109714</v>
      </c>
      <c r="D22" s="400">
        <v>234.7</v>
      </c>
      <c r="E22" s="400">
        <v>235.1</v>
      </c>
      <c r="F22" s="400">
        <v>247</v>
      </c>
      <c r="G22" s="400">
        <v>247.1</v>
      </c>
      <c r="H22" s="401">
        <v>247.1</v>
      </c>
      <c r="I22" s="331">
        <v>13.677804961759634</v>
      </c>
      <c r="J22" s="331">
        <v>0.1704303365999067</v>
      </c>
      <c r="K22" s="331">
        <v>5.104210974053601</v>
      </c>
      <c r="L22" s="332">
        <v>0</v>
      </c>
    </row>
    <row r="23" spans="1:12" ht="21" customHeight="1">
      <c r="A23" s="333" t="s">
        <v>525</v>
      </c>
      <c r="B23" s="334">
        <v>5.397977971447429</v>
      </c>
      <c r="C23" s="402">
        <v>377.7162980232838</v>
      </c>
      <c r="D23" s="402">
        <v>475.9</v>
      </c>
      <c r="E23" s="402">
        <v>480.6</v>
      </c>
      <c r="F23" s="402">
        <v>529.7</v>
      </c>
      <c r="G23" s="402">
        <v>529.7</v>
      </c>
      <c r="H23" s="403">
        <v>529.7</v>
      </c>
      <c r="I23" s="335">
        <v>27.238353895540428</v>
      </c>
      <c r="J23" s="335">
        <v>0.9876024374868848</v>
      </c>
      <c r="K23" s="335">
        <v>10.21639617145236</v>
      </c>
      <c r="L23" s="336">
        <v>0</v>
      </c>
    </row>
    <row r="24" spans="1:12" ht="21" customHeight="1">
      <c r="A24" s="333" t="s">
        <v>526</v>
      </c>
      <c r="B24" s="334">
        <v>2.4560330063653932</v>
      </c>
      <c r="C24" s="402">
        <v>203.65155519900213</v>
      </c>
      <c r="D24" s="402">
        <v>206.9</v>
      </c>
      <c r="E24" s="402">
        <v>206.9</v>
      </c>
      <c r="F24" s="402">
        <v>228.1</v>
      </c>
      <c r="G24" s="402">
        <v>228.1</v>
      </c>
      <c r="H24" s="403">
        <v>228.1</v>
      </c>
      <c r="I24" s="335">
        <v>1.5950994323729049</v>
      </c>
      <c r="J24" s="335">
        <v>0</v>
      </c>
      <c r="K24" s="335">
        <v>10.246495891735137</v>
      </c>
      <c r="L24" s="336">
        <v>0</v>
      </c>
    </row>
    <row r="25" spans="1:12" ht="21" customHeight="1">
      <c r="A25" s="333" t="s">
        <v>527</v>
      </c>
      <c r="B25" s="334">
        <v>6.973714820123034</v>
      </c>
      <c r="C25" s="402">
        <v>175.48672309060532</v>
      </c>
      <c r="D25" s="402">
        <v>188.2</v>
      </c>
      <c r="E25" s="402">
        <v>188.2</v>
      </c>
      <c r="F25" s="402">
        <v>188.5</v>
      </c>
      <c r="G25" s="402">
        <v>188.5</v>
      </c>
      <c r="H25" s="403">
        <v>188.5</v>
      </c>
      <c r="I25" s="335">
        <v>7.244580493323525</v>
      </c>
      <c r="J25" s="335">
        <v>0</v>
      </c>
      <c r="K25" s="335">
        <v>0.15940488841658862</v>
      </c>
      <c r="L25" s="336">
        <v>0</v>
      </c>
    </row>
    <row r="26" spans="1:12" ht="21" customHeight="1">
      <c r="A26" s="333" t="s">
        <v>528</v>
      </c>
      <c r="B26" s="334">
        <v>1.8659527269142209</v>
      </c>
      <c r="C26" s="402">
        <v>99.08314365548533</v>
      </c>
      <c r="D26" s="402">
        <v>110.8</v>
      </c>
      <c r="E26" s="402">
        <v>110.8</v>
      </c>
      <c r="F26" s="402">
        <v>110.8</v>
      </c>
      <c r="G26" s="402">
        <v>110.8</v>
      </c>
      <c r="H26" s="403">
        <v>110.8</v>
      </c>
      <c r="I26" s="335">
        <v>11.825277148305346</v>
      </c>
      <c r="J26" s="335">
        <v>0</v>
      </c>
      <c r="K26" s="335">
        <v>0</v>
      </c>
      <c r="L26" s="336">
        <v>0</v>
      </c>
    </row>
    <row r="27" spans="1:12" ht="21" customHeight="1">
      <c r="A27" s="333" t="s">
        <v>530</v>
      </c>
      <c r="B27" s="334">
        <v>2.731641690470963</v>
      </c>
      <c r="C27" s="402">
        <v>137.17172891919282</v>
      </c>
      <c r="D27" s="402">
        <v>141.7</v>
      </c>
      <c r="E27" s="402">
        <v>141.7</v>
      </c>
      <c r="F27" s="402">
        <v>146.1</v>
      </c>
      <c r="G27" s="402">
        <v>146.1</v>
      </c>
      <c r="H27" s="403">
        <v>146.1</v>
      </c>
      <c r="I27" s="335">
        <v>3.301169356460292</v>
      </c>
      <c r="J27" s="335">
        <v>0</v>
      </c>
      <c r="K27" s="335">
        <v>3.1051517290049446</v>
      </c>
      <c r="L27" s="336">
        <v>0</v>
      </c>
    </row>
    <row r="28" spans="1:12" ht="21" customHeight="1">
      <c r="A28" s="333" t="s">
        <v>531</v>
      </c>
      <c r="B28" s="334">
        <v>3.1001290737979397</v>
      </c>
      <c r="C28" s="402">
        <v>137.3473096545105</v>
      </c>
      <c r="D28" s="402">
        <v>170.6</v>
      </c>
      <c r="E28" s="402">
        <v>170.6</v>
      </c>
      <c r="F28" s="402">
        <v>171.3</v>
      </c>
      <c r="G28" s="402">
        <v>171.3</v>
      </c>
      <c r="H28" s="403">
        <v>171.3</v>
      </c>
      <c r="I28" s="335">
        <v>24.21066013534214</v>
      </c>
      <c r="J28" s="335">
        <v>0</v>
      </c>
      <c r="K28" s="335">
        <v>0.4103165298944873</v>
      </c>
      <c r="L28" s="336">
        <v>0</v>
      </c>
    </row>
    <row r="29" spans="1:12" ht="21" customHeight="1" thickBot="1">
      <c r="A29" s="339" t="s">
        <v>532</v>
      </c>
      <c r="B29" s="340">
        <v>7.508891607907275</v>
      </c>
      <c r="C29" s="404">
        <v>194.86538736665065</v>
      </c>
      <c r="D29" s="404">
        <v>204.7</v>
      </c>
      <c r="E29" s="404">
        <v>202.9</v>
      </c>
      <c r="F29" s="404">
        <v>206.2</v>
      </c>
      <c r="G29" s="404">
        <v>206.4</v>
      </c>
      <c r="H29" s="405">
        <v>206.4</v>
      </c>
      <c r="I29" s="341">
        <v>4.123160476022235</v>
      </c>
      <c r="J29" s="341">
        <v>-0.8793356130923229</v>
      </c>
      <c r="K29" s="341">
        <v>1.7249876786594314</v>
      </c>
      <c r="L29" s="342">
        <v>0</v>
      </c>
    </row>
    <row r="30" ht="13.5" thickTop="1">
      <c r="A30" s="324" t="s">
        <v>533</v>
      </c>
    </row>
    <row r="31" ht="12.75">
      <c r="E31" s="324" t="s">
        <v>839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897" t="s">
        <v>353</v>
      </c>
      <c r="B1" s="1897"/>
      <c r="C1" s="1897"/>
      <c r="D1" s="1897"/>
      <c r="E1" s="1897"/>
      <c r="F1" s="1897"/>
      <c r="G1" s="1897"/>
      <c r="H1" s="27"/>
      <c r="I1" s="27"/>
    </row>
    <row r="2" spans="1:10" ht="19.5" customHeight="1">
      <c r="A2" s="1898" t="s">
        <v>509</v>
      </c>
      <c r="B2" s="1898"/>
      <c r="C2" s="1898"/>
      <c r="D2" s="1898"/>
      <c r="E2" s="1898"/>
      <c r="F2" s="1898"/>
      <c r="G2" s="1898"/>
      <c r="H2" s="1898"/>
      <c r="I2" s="1898"/>
      <c r="J2" s="89"/>
    </row>
    <row r="3" spans="1:9" ht="14.25" customHeight="1">
      <c r="A3" s="1899" t="s">
        <v>510</v>
      </c>
      <c r="B3" s="1899"/>
      <c r="C3" s="1899"/>
      <c r="D3" s="1899"/>
      <c r="E3" s="1899"/>
      <c r="F3" s="1899"/>
      <c r="G3" s="1899"/>
      <c r="H3" s="1899"/>
      <c r="I3" s="1899"/>
    </row>
    <row r="4" spans="1:9" ht="15.75" customHeight="1" thickBot="1">
      <c r="A4" s="1900" t="s">
        <v>422</v>
      </c>
      <c r="B4" s="1901"/>
      <c r="C4" s="1901"/>
      <c r="D4" s="1901"/>
      <c r="E4" s="1901"/>
      <c r="F4" s="1901"/>
      <c r="G4" s="1901"/>
      <c r="H4" s="1901"/>
      <c r="I4" s="1901"/>
    </row>
    <row r="5" spans="1:13" ht="24.75" customHeight="1" thickTop="1">
      <c r="A5" s="1877" t="s">
        <v>763</v>
      </c>
      <c r="B5" s="1879" t="s">
        <v>752</v>
      </c>
      <c r="C5" s="1879"/>
      <c r="D5" s="1879" t="s">
        <v>466</v>
      </c>
      <c r="E5" s="1879"/>
      <c r="F5" s="1879" t="s">
        <v>42</v>
      </c>
      <c r="G5" s="1880"/>
      <c r="H5" s="4" t="s">
        <v>502</v>
      </c>
      <c r="I5" s="5"/>
      <c r="J5" s="8"/>
      <c r="K5" s="8"/>
      <c r="L5" s="8"/>
      <c r="M5" s="8"/>
    </row>
    <row r="6" spans="1:13" ht="24.75" customHeight="1">
      <c r="A6" s="1878"/>
      <c r="B6" s="406" t="s">
        <v>753</v>
      </c>
      <c r="C6" s="407" t="s">
        <v>598</v>
      </c>
      <c r="D6" s="407" t="s">
        <v>753</v>
      </c>
      <c r="E6" s="406" t="s">
        <v>598</v>
      </c>
      <c r="F6" s="406" t="s">
        <v>753</v>
      </c>
      <c r="G6" s="408" t="s">
        <v>598</v>
      </c>
      <c r="H6" s="6" t="s">
        <v>503</v>
      </c>
      <c r="I6" s="6" t="s">
        <v>504</v>
      </c>
      <c r="J6" s="8"/>
      <c r="K6" s="8"/>
      <c r="L6" s="8"/>
      <c r="M6" s="8"/>
    </row>
    <row r="7" spans="1:16" ht="24.75" customHeight="1">
      <c r="A7" s="409" t="s">
        <v>866</v>
      </c>
      <c r="B7" s="410">
        <v>218.3</v>
      </c>
      <c r="C7" s="410">
        <v>8.4</v>
      </c>
      <c r="D7" s="410">
        <v>230.7</v>
      </c>
      <c r="E7" s="410">
        <v>5.7</v>
      </c>
      <c r="F7" s="410">
        <v>257.9</v>
      </c>
      <c r="G7" s="411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09" t="s">
        <v>867</v>
      </c>
      <c r="B8" s="410">
        <v>219.6</v>
      </c>
      <c r="C8" s="410">
        <v>8.2</v>
      </c>
      <c r="D8" s="410">
        <v>235.2</v>
      </c>
      <c r="E8" s="410">
        <v>7.1</v>
      </c>
      <c r="F8" s="410">
        <v>259.1</v>
      </c>
      <c r="G8" s="411">
        <v>10.2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09" t="s">
        <v>868</v>
      </c>
      <c r="B9" s="410">
        <v>222.1</v>
      </c>
      <c r="C9" s="410">
        <v>8</v>
      </c>
      <c r="D9" s="410">
        <v>236</v>
      </c>
      <c r="E9" s="410">
        <v>6.3</v>
      </c>
      <c r="F9" s="410">
        <v>260.1</v>
      </c>
      <c r="G9" s="411">
        <v>10.2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09" t="s">
        <v>869</v>
      </c>
      <c r="B10" s="410">
        <v>224.1</v>
      </c>
      <c r="C10" s="410">
        <v>7.4</v>
      </c>
      <c r="D10" s="410">
        <v>235.3</v>
      </c>
      <c r="E10" s="410">
        <v>5</v>
      </c>
      <c r="F10" s="410">
        <v>258.5</v>
      </c>
      <c r="G10" s="411">
        <v>9.9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09" t="s">
        <v>870</v>
      </c>
      <c r="B11" s="410">
        <v>226.04364985811122</v>
      </c>
      <c r="C11" s="410">
        <v>11.2</v>
      </c>
      <c r="D11" s="410">
        <v>235.7</v>
      </c>
      <c r="E11" s="410">
        <v>4.3</v>
      </c>
      <c r="F11" s="410">
        <v>255.2</v>
      </c>
      <c r="G11" s="411">
        <v>8.3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09" t="s">
        <v>871</v>
      </c>
      <c r="B12" s="410">
        <v>226.2</v>
      </c>
      <c r="C12" s="410">
        <v>12.8</v>
      </c>
      <c r="D12" s="410">
        <v>233.7</v>
      </c>
      <c r="E12" s="410">
        <v>3.3</v>
      </c>
      <c r="F12" s="410">
        <v>255</v>
      </c>
      <c r="G12" s="411">
        <v>9.1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09" t="s">
        <v>872</v>
      </c>
      <c r="B13" s="410">
        <v>222.2</v>
      </c>
      <c r="C13" s="410">
        <v>11.8</v>
      </c>
      <c r="D13" s="410">
        <v>232.6</v>
      </c>
      <c r="E13" s="410">
        <v>4.7</v>
      </c>
      <c r="F13" s="410">
        <v>254.6</v>
      </c>
      <c r="G13" s="411">
        <v>9.5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09" t="s">
        <v>873</v>
      </c>
      <c r="B14" s="410">
        <v>221.4</v>
      </c>
      <c r="C14" s="410">
        <v>12.4</v>
      </c>
      <c r="D14" s="410">
        <v>235.4</v>
      </c>
      <c r="E14" s="410">
        <v>6.3</v>
      </c>
      <c r="F14" s="410">
        <v>256.6</v>
      </c>
      <c r="G14" s="411">
        <v>9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09" t="s">
        <v>874</v>
      </c>
      <c r="B15" s="410">
        <v>220.3</v>
      </c>
      <c r="C15" s="410">
        <v>11.5</v>
      </c>
      <c r="D15" s="410">
        <v>234.8</v>
      </c>
      <c r="E15" s="410">
        <v>6.6</v>
      </c>
      <c r="F15" s="410">
        <v>254.5</v>
      </c>
      <c r="G15" s="411">
        <v>8.4</v>
      </c>
      <c r="K15" s="8"/>
      <c r="L15" s="8"/>
      <c r="M15" s="8"/>
      <c r="N15" s="8"/>
      <c r="O15" s="8"/>
      <c r="P15" s="8"/>
    </row>
    <row r="16" spans="1:16" ht="24.75" customHeight="1">
      <c r="A16" s="409" t="s">
        <v>594</v>
      </c>
      <c r="B16" s="410">
        <v>221.86945517278622</v>
      </c>
      <c r="C16" s="410">
        <v>10.7</v>
      </c>
      <c r="D16" s="410">
        <v>239.7</v>
      </c>
      <c r="E16" s="410">
        <v>8</v>
      </c>
      <c r="F16" s="410">
        <v>259.2</v>
      </c>
      <c r="G16" s="411">
        <v>8.1</v>
      </c>
      <c r="K16" s="8"/>
      <c r="L16" s="8"/>
      <c r="M16" s="8"/>
      <c r="N16" s="8"/>
      <c r="O16" s="8"/>
      <c r="P16" s="8"/>
    </row>
    <row r="17" spans="1:16" ht="24.75" customHeight="1">
      <c r="A17" s="409" t="s">
        <v>595</v>
      </c>
      <c r="B17" s="410">
        <v>223.4</v>
      </c>
      <c r="C17" s="410">
        <v>8.9</v>
      </c>
      <c r="D17" s="410">
        <v>244</v>
      </c>
      <c r="E17" s="410">
        <v>9.2</v>
      </c>
      <c r="F17" s="410"/>
      <c r="G17" s="411"/>
      <c r="K17" s="8"/>
      <c r="L17" s="8"/>
      <c r="M17" s="8"/>
      <c r="N17" s="8"/>
      <c r="O17" s="8"/>
      <c r="P17" s="8"/>
    </row>
    <row r="18" spans="1:16" ht="24.75" customHeight="1">
      <c r="A18" s="409" t="s">
        <v>596</v>
      </c>
      <c r="B18" s="410">
        <v>227.2</v>
      </c>
      <c r="C18" s="410">
        <v>7.3</v>
      </c>
      <c r="D18" s="410">
        <v>251</v>
      </c>
      <c r="E18" s="410">
        <v>10.5</v>
      </c>
      <c r="F18" s="410"/>
      <c r="G18" s="411"/>
      <c r="K18" s="8"/>
      <c r="L18" s="8"/>
      <c r="M18" s="8"/>
      <c r="N18" s="8"/>
      <c r="O18" s="8"/>
      <c r="P18" s="8"/>
    </row>
    <row r="19" spans="1:7" ht="24.75" customHeight="1" thickBot="1">
      <c r="A19" s="412" t="s">
        <v>505</v>
      </c>
      <c r="B19" s="413">
        <v>222.7</v>
      </c>
      <c r="C19" s="413">
        <v>9.8</v>
      </c>
      <c r="D19" s="413">
        <v>237</v>
      </c>
      <c r="E19" s="413">
        <v>6.4</v>
      </c>
      <c r="F19" s="413"/>
      <c r="G19" s="414"/>
    </row>
    <row r="20" spans="1:4" ht="19.5" customHeight="1" thickTop="1">
      <c r="A20" s="7" t="s">
        <v>506</v>
      </c>
      <c r="D20" s="8"/>
    </row>
    <row r="21" spans="1:7" ht="19.5" customHeight="1">
      <c r="A21" s="7"/>
      <c r="G21" s="89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21" t="s">
        <v>456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</row>
    <row r="2" spans="1:11" ht="15.75">
      <c r="A2" s="1727" t="s">
        <v>1015</v>
      </c>
      <c r="B2" s="1727"/>
      <c r="C2" s="1727"/>
      <c r="D2" s="1727"/>
      <c r="E2" s="1727"/>
      <c r="F2" s="1727"/>
      <c r="G2" s="1727"/>
      <c r="H2" s="1727"/>
      <c r="I2" s="1727"/>
      <c r="J2" s="1727"/>
      <c r="K2" s="1727"/>
    </row>
    <row r="3" spans="4:11" ht="13.5" thickBot="1">
      <c r="D3" s="9"/>
      <c r="E3" s="9"/>
      <c r="G3" s="9"/>
      <c r="I3" s="1723" t="s">
        <v>468</v>
      </c>
      <c r="J3" s="1723"/>
      <c r="K3" s="1723"/>
    </row>
    <row r="4" spans="1:11" ht="13.5" thickTop="1">
      <c r="A4" s="537"/>
      <c r="B4" s="571">
        <v>2011</v>
      </c>
      <c r="C4" s="571">
        <v>2012</v>
      </c>
      <c r="D4" s="572">
        <v>2012</v>
      </c>
      <c r="E4" s="573">
        <v>2013</v>
      </c>
      <c r="F4" s="1728" t="s">
        <v>1510</v>
      </c>
      <c r="G4" s="1729"/>
      <c r="H4" s="1729"/>
      <c r="I4" s="1729"/>
      <c r="J4" s="1729"/>
      <c r="K4" s="1730"/>
    </row>
    <row r="5" spans="1:11" ht="12.75">
      <c r="A5" s="134" t="s">
        <v>346</v>
      </c>
      <c r="B5" s="574" t="s">
        <v>961</v>
      </c>
      <c r="C5" s="543" t="s">
        <v>594</v>
      </c>
      <c r="D5" s="544" t="s">
        <v>962</v>
      </c>
      <c r="E5" s="907" t="s">
        <v>1509</v>
      </c>
      <c r="F5" s="1726" t="s">
        <v>466</v>
      </c>
      <c r="G5" s="1718"/>
      <c r="H5" s="1719"/>
      <c r="I5" s="1726" t="s">
        <v>313</v>
      </c>
      <c r="J5" s="1718"/>
      <c r="K5" s="1720"/>
    </row>
    <row r="6" spans="1:11" ht="12.75">
      <c r="A6" s="134"/>
      <c r="B6" s="575"/>
      <c r="C6" s="575"/>
      <c r="D6" s="576"/>
      <c r="E6" s="577"/>
      <c r="F6" s="578" t="s">
        <v>432</v>
      </c>
      <c r="G6" s="579" t="s">
        <v>429</v>
      </c>
      <c r="H6" s="580" t="s">
        <v>421</v>
      </c>
      <c r="I6" s="581" t="s">
        <v>432</v>
      </c>
      <c r="J6" s="579" t="s">
        <v>429</v>
      </c>
      <c r="K6" s="582" t="s">
        <v>421</v>
      </c>
    </row>
    <row r="7" spans="1:11" ht="16.5" customHeight="1">
      <c r="A7" s="555" t="s">
        <v>434</v>
      </c>
      <c r="B7" s="949">
        <v>225052.17180779998</v>
      </c>
      <c r="C7" s="949">
        <v>352000.63633918006</v>
      </c>
      <c r="D7" s="949">
        <v>392044.69230621</v>
      </c>
      <c r="E7" s="952">
        <v>420575.02897927</v>
      </c>
      <c r="F7" s="951">
        <v>126948.46453138007</v>
      </c>
      <c r="G7" s="962"/>
      <c r="H7" s="952">
        <v>56.408460096886834</v>
      </c>
      <c r="I7" s="950">
        <v>28530.336673060025</v>
      </c>
      <c r="J7" s="963"/>
      <c r="K7" s="953">
        <v>7.27731741634603</v>
      </c>
    </row>
    <row r="8" spans="1:11" ht="16.5" customHeight="1">
      <c r="A8" s="559" t="s">
        <v>1236</v>
      </c>
      <c r="B8" s="954">
        <v>5226.43692243</v>
      </c>
      <c r="C8" s="954">
        <v>7769.59275451</v>
      </c>
      <c r="D8" s="954">
        <v>9151.98225451</v>
      </c>
      <c r="E8" s="958">
        <v>12099.30904786</v>
      </c>
      <c r="F8" s="957">
        <v>2543.1558320800004</v>
      </c>
      <c r="G8" s="964"/>
      <c r="H8" s="1485">
        <v>48.65945709907422</v>
      </c>
      <c r="I8" s="1486">
        <v>2947.326793350001</v>
      </c>
      <c r="J8" s="1487"/>
      <c r="K8" s="1488">
        <v>32.20424506283969</v>
      </c>
    </row>
    <row r="9" spans="1:11" ht="16.5" customHeight="1">
      <c r="A9" s="559" t="s">
        <v>986</v>
      </c>
      <c r="B9" s="954">
        <v>6730.614</v>
      </c>
      <c r="C9" s="954">
        <v>7236.291860000001</v>
      </c>
      <c r="D9" s="954">
        <v>7368.17732</v>
      </c>
      <c r="E9" s="958">
        <v>6732.24672</v>
      </c>
      <c r="F9" s="957">
        <v>505.6778600000016</v>
      </c>
      <c r="G9" s="964"/>
      <c r="H9" s="1490">
        <v>7.513101479300427</v>
      </c>
      <c r="I9" s="1486">
        <v>-635.9305999999997</v>
      </c>
      <c r="J9" s="1487"/>
      <c r="K9" s="1491">
        <v>-8.63077220296864</v>
      </c>
    </row>
    <row r="10" spans="1:11" ht="16.5" customHeight="1">
      <c r="A10" s="559" t="s">
        <v>987</v>
      </c>
      <c r="B10" s="954">
        <v>0</v>
      </c>
      <c r="C10" s="954">
        <v>0</v>
      </c>
      <c r="D10" s="954">
        <v>0</v>
      </c>
      <c r="E10" s="958">
        <v>0</v>
      </c>
      <c r="F10" s="957">
        <v>0</v>
      </c>
      <c r="G10" s="964"/>
      <c r="H10" s="1485"/>
      <c r="I10" s="1486">
        <v>0</v>
      </c>
      <c r="J10" s="1487"/>
      <c r="K10" s="1491">
        <v>0</v>
      </c>
    </row>
    <row r="11" spans="1:11" ht="16.5" customHeight="1">
      <c r="A11" s="559" t="s">
        <v>988</v>
      </c>
      <c r="B11" s="954">
        <v>213095.12088536998</v>
      </c>
      <c r="C11" s="954">
        <v>336994.75172467006</v>
      </c>
      <c r="D11" s="954">
        <v>375524.5327317</v>
      </c>
      <c r="E11" s="958">
        <v>401743.47321141</v>
      </c>
      <c r="F11" s="957">
        <v>123899.63083930008</v>
      </c>
      <c r="G11" s="964"/>
      <c r="H11" s="1490">
        <v>58.14287550297751</v>
      </c>
      <c r="I11" s="1486">
        <v>26218.94047971</v>
      </c>
      <c r="J11" s="1487"/>
      <c r="K11" s="1491">
        <v>6.98195142910745</v>
      </c>
    </row>
    <row r="12" spans="1:11" ht="16.5" customHeight="1">
      <c r="A12" s="555" t="s">
        <v>435</v>
      </c>
      <c r="B12" s="949">
        <v>52436.37697209001</v>
      </c>
      <c r="C12" s="949">
        <v>23886.6506648</v>
      </c>
      <c r="D12" s="949">
        <v>28223.24826484</v>
      </c>
      <c r="E12" s="952">
        <v>19355.52470087</v>
      </c>
      <c r="F12" s="951">
        <v>-28549.72630729001</v>
      </c>
      <c r="G12" s="962"/>
      <c r="H12" s="1492">
        <v>-54.44641288334241</v>
      </c>
      <c r="I12" s="1493">
        <v>-8867.723563970001</v>
      </c>
      <c r="J12" s="1494"/>
      <c r="K12" s="1495">
        <v>-31.41992544854324</v>
      </c>
    </row>
    <row r="13" spans="1:11" ht="16.5" customHeight="1">
      <c r="A13" s="559" t="s">
        <v>989</v>
      </c>
      <c r="B13" s="954">
        <v>28178.857369250003</v>
      </c>
      <c r="C13" s="954">
        <v>20238.893664799998</v>
      </c>
      <c r="D13" s="954">
        <v>25072.94426484</v>
      </c>
      <c r="E13" s="958">
        <v>16464.39430944</v>
      </c>
      <c r="F13" s="957">
        <v>-7939.963704450005</v>
      </c>
      <c r="G13" s="964"/>
      <c r="H13" s="1490">
        <v>-28.177025066724106</v>
      </c>
      <c r="I13" s="1486">
        <v>-8608.549955400002</v>
      </c>
      <c r="J13" s="1487"/>
      <c r="K13" s="1491">
        <v>-34.33402102469411</v>
      </c>
    </row>
    <row r="14" spans="1:11" ht="16.5" customHeight="1">
      <c r="A14" s="559" t="s">
        <v>990</v>
      </c>
      <c r="B14" s="954">
        <v>348.2</v>
      </c>
      <c r="C14" s="954">
        <v>368.2</v>
      </c>
      <c r="D14" s="954">
        <v>382</v>
      </c>
      <c r="E14" s="958">
        <v>383.2</v>
      </c>
      <c r="F14" s="957">
        <v>20</v>
      </c>
      <c r="G14" s="964"/>
      <c r="H14" s="1490">
        <v>5.743825387708214</v>
      </c>
      <c r="I14" s="1486">
        <v>1.1999999999999886</v>
      </c>
      <c r="J14" s="1487"/>
      <c r="K14" s="1491">
        <v>0.31413612565444726</v>
      </c>
    </row>
    <row r="15" spans="1:11" ht="16.5" customHeight="1">
      <c r="A15" s="559" t="s">
        <v>991</v>
      </c>
      <c r="B15" s="954">
        <v>3144.308000000001</v>
      </c>
      <c r="C15" s="954">
        <v>3279.557</v>
      </c>
      <c r="D15" s="954">
        <v>2768.3039999999996</v>
      </c>
      <c r="E15" s="958">
        <v>2507.93039143</v>
      </c>
      <c r="F15" s="957">
        <v>135.2489999999989</v>
      </c>
      <c r="G15" s="964"/>
      <c r="H15" s="1490">
        <v>4.301391593953228</v>
      </c>
      <c r="I15" s="1486">
        <v>-260.37360856999976</v>
      </c>
      <c r="J15" s="1487"/>
      <c r="K15" s="1491">
        <v>-9.405528026184978</v>
      </c>
    </row>
    <row r="16" spans="1:11" ht="16.5" customHeight="1">
      <c r="A16" s="559" t="s">
        <v>992</v>
      </c>
      <c r="B16" s="954">
        <v>20765.011602840004</v>
      </c>
      <c r="C16" s="954">
        <v>0</v>
      </c>
      <c r="D16" s="954">
        <v>0</v>
      </c>
      <c r="E16" s="958">
        <v>0</v>
      </c>
      <c r="F16" s="957">
        <v>-20765.011602840004</v>
      </c>
      <c r="G16" s="964"/>
      <c r="H16" s="1490"/>
      <c r="I16" s="1486">
        <v>0</v>
      </c>
      <c r="J16" s="1487"/>
      <c r="K16" s="1488"/>
    </row>
    <row r="17" spans="1:11" ht="16.5" customHeight="1">
      <c r="A17" s="583" t="s">
        <v>993</v>
      </c>
      <c r="B17" s="949">
        <v>0</v>
      </c>
      <c r="C17" s="949">
        <v>0</v>
      </c>
      <c r="D17" s="949">
        <v>0</v>
      </c>
      <c r="E17" s="952">
        <v>0</v>
      </c>
      <c r="F17" s="951">
        <v>0</v>
      </c>
      <c r="G17" s="962"/>
      <c r="H17" s="1496"/>
      <c r="I17" s="1493">
        <v>0</v>
      </c>
      <c r="J17" s="1494"/>
      <c r="K17" s="1497"/>
    </row>
    <row r="18" spans="1:11" ht="16.5" customHeight="1">
      <c r="A18" s="555" t="s">
        <v>994</v>
      </c>
      <c r="B18" s="949">
        <v>2582.27786871</v>
      </c>
      <c r="C18" s="949">
        <v>18.29786871</v>
      </c>
      <c r="D18" s="949">
        <v>14.79786871</v>
      </c>
      <c r="E18" s="952">
        <v>0</v>
      </c>
      <c r="F18" s="951">
        <v>-2563.98</v>
      </c>
      <c r="G18" s="962"/>
      <c r="H18" s="1492">
        <v>-99.29140589664192</v>
      </c>
      <c r="I18" s="1493">
        <v>-14.79786871</v>
      </c>
      <c r="J18" s="1494"/>
      <c r="K18" s="1495">
        <v>-100</v>
      </c>
    </row>
    <row r="19" spans="1:11" ht="16.5" customHeight="1">
      <c r="A19" s="559" t="s">
        <v>438</v>
      </c>
      <c r="B19" s="954">
        <v>2572.27786871</v>
      </c>
      <c r="C19" s="954">
        <v>18.29786871</v>
      </c>
      <c r="D19" s="955">
        <v>14.79786871</v>
      </c>
      <c r="E19" s="956">
        <v>0</v>
      </c>
      <c r="F19" s="957">
        <v>-2553.98</v>
      </c>
      <c r="G19" s="964"/>
      <c r="H19" s="1490">
        <v>-99.2886511627464</v>
      </c>
      <c r="I19" s="1486">
        <v>-14.79786871</v>
      </c>
      <c r="J19" s="1487"/>
      <c r="K19" s="1491">
        <v>-100</v>
      </c>
    </row>
    <row r="20" spans="1:11" ht="16.5" customHeight="1">
      <c r="A20" s="559" t="s">
        <v>995</v>
      </c>
      <c r="B20" s="954">
        <v>10</v>
      </c>
      <c r="C20" s="954">
        <v>0</v>
      </c>
      <c r="D20" s="955">
        <v>0</v>
      </c>
      <c r="E20" s="956">
        <v>0</v>
      </c>
      <c r="F20" s="957">
        <v>-10</v>
      </c>
      <c r="G20" s="964"/>
      <c r="H20" s="1490"/>
      <c r="I20" s="1486">
        <v>0</v>
      </c>
      <c r="J20" s="1487"/>
      <c r="K20" s="1488"/>
    </row>
    <row r="21" spans="1:11" ht="16.5" customHeight="1">
      <c r="A21" s="555" t="s">
        <v>996</v>
      </c>
      <c r="B21" s="949">
        <v>8327.68</v>
      </c>
      <c r="C21" s="949">
        <v>970.39786871</v>
      </c>
      <c r="D21" s="949">
        <v>473.27786871</v>
      </c>
      <c r="E21" s="952">
        <v>2439.54613723</v>
      </c>
      <c r="F21" s="951">
        <v>-7357.2821312900005</v>
      </c>
      <c r="G21" s="962"/>
      <c r="H21" s="1492">
        <v>-88.34732039763776</v>
      </c>
      <c r="I21" s="1493">
        <v>1966.2682685200002</v>
      </c>
      <c r="J21" s="1494"/>
      <c r="K21" s="1495">
        <v>415.45747192434783</v>
      </c>
    </row>
    <row r="22" spans="1:11" ht="16.5" customHeight="1">
      <c r="A22" s="559" t="s">
        <v>439</v>
      </c>
      <c r="B22" s="954">
        <v>2096.5</v>
      </c>
      <c r="C22" s="954">
        <v>970.39786871</v>
      </c>
      <c r="D22" s="954">
        <v>473.27786871</v>
      </c>
      <c r="E22" s="958">
        <v>2269.54613723</v>
      </c>
      <c r="F22" s="957">
        <v>-1126.10213129</v>
      </c>
      <c r="G22" s="964"/>
      <c r="H22" s="1490">
        <v>-53.71343340281422</v>
      </c>
      <c r="I22" s="1486">
        <v>1796.2682685200002</v>
      </c>
      <c r="J22" s="1487"/>
      <c r="K22" s="1491">
        <v>379.53776993968415</v>
      </c>
    </row>
    <row r="23" spans="1:11" ht="16.5" customHeight="1">
      <c r="A23" s="559" t="s">
        <v>997</v>
      </c>
      <c r="B23" s="954">
        <v>6231.18</v>
      </c>
      <c r="C23" s="954">
        <v>0</v>
      </c>
      <c r="D23" s="954">
        <v>0</v>
      </c>
      <c r="E23" s="958">
        <v>170</v>
      </c>
      <c r="F23" s="957">
        <v>-6231.18</v>
      </c>
      <c r="G23" s="964"/>
      <c r="H23" s="1490"/>
      <c r="I23" s="1486">
        <v>170</v>
      </c>
      <c r="J23" s="1487"/>
      <c r="K23" s="1488"/>
    </row>
    <row r="24" spans="1:11" ht="16.5" customHeight="1">
      <c r="A24" s="555" t="s">
        <v>440</v>
      </c>
      <c r="B24" s="949">
        <v>4422.28936785</v>
      </c>
      <c r="C24" s="949">
        <v>4367.08720227</v>
      </c>
      <c r="D24" s="949">
        <v>4518.33211349</v>
      </c>
      <c r="E24" s="952">
        <v>4686.99600813</v>
      </c>
      <c r="F24" s="951">
        <v>-55.20216558000084</v>
      </c>
      <c r="G24" s="962"/>
      <c r="H24" s="1492">
        <v>-1.2482712230755417</v>
      </c>
      <c r="I24" s="1493">
        <v>168.66389463999985</v>
      </c>
      <c r="J24" s="1494"/>
      <c r="K24" s="1495">
        <v>3.732879531728852</v>
      </c>
    </row>
    <row r="25" spans="1:11" ht="16.5" customHeight="1">
      <c r="A25" s="555" t="s">
        <v>441</v>
      </c>
      <c r="B25" s="949">
        <v>29223.071827490003</v>
      </c>
      <c r="C25" s="949">
        <v>30971.603012249998</v>
      </c>
      <c r="D25" s="949">
        <v>30408.155337730004</v>
      </c>
      <c r="E25" s="952">
        <v>34034.98782422</v>
      </c>
      <c r="F25" s="951">
        <v>1748.531184759995</v>
      </c>
      <c r="G25" s="962"/>
      <c r="H25" s="1492">
        <v>5.983392831123114</v>
      </c>
      <c r="I25" s="1493">
        <v>3626.832486489995</v>
      </c>
      <c r="J25" s="1494"/>
      <c r="K25" s="1495">
        <v>11.927170346929508</v>
      </c>
    </row>
    <row r="26" spans="1:11" ht="16.5" customHeight="1">
      <c r="A26" s="584" t="s">
        <v>442</v>
      </c>
      <c r="B26" s="965">
        <v>322043.86784394</v>
      </c>
      <c r="C26" s="965">
        <v>412214.67295592005</v>
      </c>
      <c r="D26" s="965">
        <v>455682.50375969</v>
      </c>
      <c r="E26" s="966">
        <v>481092.08364972</v>
      </c>
      <c r="F26" s="967">
        <v>90170.80511198007</v>
      </c>
      <c r="G26" s="968"/>
      <c r="H26" s="1498">
        <v>27.99954109223286</v>
      </c>
      <c r="I26" s="1499">
        <v>25409.57989003003</v>
      </c>
      <c r="J26" s="1500"/>
      <c r="K26" s="1501">
        <v>5.576158768524959</v>
      </c>
    </row>
    <row r="27" spans="1:11" ht="16.5" customHeight="1">
      <c r="A27" s="555" t="s">
        <v>443</v>
      </c>
      <c r="B27" s="949">
        <v>234188.76353819</v>
      </c>
      <c r="C27" s="949">
        <v>265889.74516996</v>
      </c>
      <c r="D27" s="949">
        <v>319323.21070028</v>
      </c>
      <c r="E27" s="952">
        <v>301791.50719748</v>
      </c>
      <c r="F27" s="951">
        <v>31700.98163177003</v>
      </c>
      <c r="G27" s="962"/>
      <c r="H27" s="1492">
        <v>13.53650839298293</v>
      </c>
      <c r="I27" s="1493">
        <v>-17531.703502799966</v>
      </c>
      <c r="J27" s="1494"/>
      <c r="K27" s="1495">
        <v>-5.490269080143817</v>
      </c>
    </row>
    <row r="28" spans="1:11" ht="16.5" customHeight="1">
      <c r="A28" s="559" t="s">
        <v>998</v>
      </c>
      <c r="B28" s="954">
        <v>141931.480013872</v>
      </c>
      <c r="C28" s="954">
        <v>163604.238080013</v>
      </c>
      <c r="D28" s="954">
        <v>170491.686875334</v>
      </c>
      <c r="E28" s="958">
        <v>191424.56930680902</v>
      </c>
      <c r="F28" s="957">
        <v>21672.75806614099</v>
      </c>
      <c r="G28" s="964"/>
      <c r="H28" s="1490">
        <v>15.269873930732459</v>
      </c>
      <c r="I28" s="1486">
        <v>20932.88243147501</v>
      </c>
      <c r="J28" s="1487"/>
      <c r="K28" s="1491">
        <v>12.27794903969801</v>
      </c>
    </row>
    <row r="29" spans="1:11" ht="16.5" customHeight="1">
      <c r="A29" s="559" t="s">
        <v>999</v>
      </c>
      <c r="B29" s="954">
        <v>23431.563178128</v>
      </c>
      <c r="C29" s="954">
        <v>24887.66173473699</v>
      </c>
      <c r="D29" s="954">
        <v>30353.971786665996</v>
      </c>
      <c r="E29" s="958">
        <v>27764.202675040997</v>
      </c>
      <c r="F29" s="957">
        <v>1456.0985566089912</v>
      </c>
      <c r="G29" s="964"/>
      <c r="H29" s="1490">
        <v>6.2142612745878365</v>
      </c>
      <c r="I29" s="1486">
        <v>-2589.769111624999</v>
      </c>
      <c r="J29" s="1487"/>
      <c r="K29" s="1491">
        <v>-8.531895363896473</v>
      </c>
    </row>
    <row r="30" spans="1:11" ht="16.5" customHeight="1">
      <c r="A30" s="559" t="s">
        <v>1000</v>
      </c>
      <c r="B30" s="954">
        <v>54277.46827534</v>
      </c>
      <c r="C30" s="954">
        <v>60109.74387477</v>
      </c>
      <c r="D30" s="954">
        <v>100137.84686063</v>
      </c>
      <c r="E30" s="958">
        <v>64579.1362511</v>
      </c>
      <c r="F30" s="957">
        <v>5832.275599430002</v>
      </c>
      <c r="G30" s="964"/>
      <c r="H30" s="1490">
        <v>10.745297790685262</v>
      </c>
      <c r="I30" s="1486">
        <v>-35558.710609530004</v>
      </c>
      <c r="J30" s="1487"/>
      <c r="K30" s="1491">
        <v>-35.50976151806016</v>
      </c>
    </row>
    <row r="31" spans="1:11" ht="16.5" customHeight="1">
      <c r="A31" s="559" t="s">
        <v>1001</v>
      </c>
      <c r="B31" s="954">
        <v>3647.773</v>
      </c>
      <c r="C31" s="954">
        <v>4443.521966079996</v>
      </c>
      <c r="D31" s="954">
        <v>5991.00024533</v>
      </c>
      <c r="E31" s="958">
        <v>6560.46921271</v>
      </c>
      <c r="F31" s="957">
        <v>795.7489660799956</v>
      </c>
      <c r="G31" s="964"/>
      <c r="H31" s="1490">
        <v>21.81465146213856</v>
      </c>
      <c r="I31" s="1486">
        <v>569.4689673799994</v>
      </c>
      <c r="J31" s="1487"/>
      <c r="K31" s="1491">
        <v>9.505407178440727</v>
      </c>
    </row>
    <row r="32" spans="1:11" ht="16.5" customHeight="1">
      <c r="A32" s="559" t="s">
        <v>1002</v>
      </c>
      <c r="B32" s="954">
        <v>2409.95</v>
      </c>
      <c r="C32" s="954">
        <v>3448.2847392791223</v>
      </c>
      <c r="D32" s="954">
        <v>3895.4494057600004</v>
      </c>
      <c r="E32" s="958">
        <v>3714.0280955600006</v>
      </c>
      <c r="F32" s="957">
        <v>1038.3347392791225</v>
      </c>
      <c r="G32" s="964"/>
      <c r="H32" s="1490">
        <v>43.08532290209849</v>
      </c>
      <c r="I32" s="1486">
        <v>-181.42131019999988</v>
      </c>
      <c r="J32" s="1487"/>
      <c r="K32" s="1491">
        <v>-4.657262649381135</v>
      </c>
    </row>
    <row r="33" spans="1:11" ht="16.5" customHeight="1">
      <c r="A33" s="559" t="s">
        <v>1003</v>
      </c>
      <c r="B33" s="954">
        <v>8490.529070850002</v>
      </c>
      <c r="C33" s="954">
        <v>9396.294775080883</v>
      </c>
      <c r="D33" s="954">
        <v>8453.255526560002</v>
      </c>
      <c r="E33" s="958">
        <v>7749.10165626</v>
      </c>
      <c r="F33" s="957">
        <v>905.765704230882</v>
      </c>
      <c r="G33" s="964"/>
      <c r="H33" s="1490">
        <v>10.667953630128778</v>
      </c>
      <c r="I33" s="1486">
        <v>-704.1538703000024</v>
      </c>
      <c r="J33" s="1487"/>
      <c r="K33" s="1491">
        <v>-8.329972613362525</v>
      </c>
    </row>
    <row r="34" spans="1:11" ht="16.5" customHeight="1">
      <c r="A34" s="555" t="s">
        <v>1004</v>
      </c>
      <c r="B34" s="949">
        <v>0</v>
      </c>
      <c r="C34" s="949">
        <v>31490.316479700003</v>
      </c>
      <c r="D34" s="949">
        <v>2372.7961585999947</v>
      </c>
      <c r="E34" s="952">
        <v>57073.09515828999</v>
      </c>
      <c r="F34" s="951">
        <v>31490.316479700003</v>
      </c>
      <c r="G34" s="962"/>
      <c r="H34" s="1496"/>
      <c r="I34" s="1493">
        <v>54700.29899968999</v>
      </c>
      <c r="J34" s="1494"/>
      <c r="K34" s="1495">
        <v>2305.3096576135918</v>
      </c>
    </row>
    <row r="35" spans="1:11" ht="16.5" customHeight="1">
      <c r="A35" s="555" t="s">
        <v>444</v>
      </c>
      <c r="B35" s="949">
        <v>8280.34555804</v>
      </c>
      <c r="C35" s="949">
        <v>8993.11384726</v>
      </c>
      <c r="D35" s="949">
        <v>9231.153389719997</v>
      </c>
      <c r="E35" s="952">
        <v>8534.822285350001</v>
      </c>
      <c r="F35" s="951">
        <v>712.7682892199991</v>
      </c>
      <c r="G35" s="962"/>
      <c r="H35" s="1492">
        <v>8.607953426870205</v>
      </c>
      <c r="I35" s="1493">
        <v>-696.331104369996</v>
      </c>
      <c r="J35" s="1494"/>
      <c r="K35" s="1495">
        <v>-7.543273033957432</v>
      </c>
    </row>
    <row r="36" spans="1:11" ht="16.5" customHeight="1">
      <c r="A36" s="559" t="s">
        <v>1005</v>
      </c>
      <c r="B36" s="954">
        <v>40.44235803999996</v>
      </c>
      <c r="C36" s="954">
        <v>3.246087259999275</v>
      </c>
      <c r="D36" s="954">
        <v>77.4402697199993</v>
      </c>
      <c r="E36" s="958">
        <v>44.506445350000384</v>
      </c>
      <c r="F36" s="957">
        <v>-37.19627078000068</v>
      </c>
      <c r="G36" s="964"/>
      <c r="H36" s="1490">
        <v>-91.97354601136585</v>
      </c>
      <c r="I36" s="1486">
        <v>-32.93382436999892</v>
      </c>
      <c r="J36" s="1487"/>
      <c r="K36" s="1491">
        <v>-42.52803417276013</v>
      </c>
    </row>
    <row r="37" spans="1:11" ht="16.5" customHeight="1">
      <c r="A37" s="559" t="s">
        <v>1006</v>
      </c>
      <c r="B37" s="954">
        <v>0</v>
      </c>
      <c r="C37" s="954">
        <v>0</v>
      </c>
      <c r="D37" s="954">
        <v>0</v>
      </c>
      <c r="E37" s="958">
        <v>0</v>
      </c>
      <c r="F37" s="957">
        <v>0</v>
      </c>
      <c r="G37" s="964"/>
      <c r="H37" s="1485"/>
      <c r="I37" s="1486">
        <v>0</v>
      </c>
      <c r="J37" s="1487"/>
      <c r="K37" s="1488"/>
    </row>
    <row r="38" spans="1:11" ht="16.5" customHeight="1">
      <c r="A38" s="559" t="s">
        <v>1007</v>
      </c>
      <c r="B38" s="954">
        <v>0</v>
      </c>
      <c r="C38" s="954">
        <v>0</v>
      </c>
      <c r="D38" s="954">
        <v>0</v>
      </c>
      <c r="E38" s="958">
        <v>0</v>
      </c>
      <c r="F38" s="957">
        <v>0</v>
      </c>
      <c r="G38" s="964"/>
      <c r="H38" s="1485"/>
      <c r="I38" s="1486">
        <v>0</v>
      </c>
      <c r="J38" s="1487"/>
      <c r="K38" s="1488"/>
    </row>
    <row r="39" spans="1:11" ht="16.5" customHeight="1">
      <c r="A39" s="559" t="s">
        <v>1008</v>
      </c>
      <c r="B39" s="954">
        <v>0</v>
      </c>
      <c r="C39" s="954">
        <v>0</v>
      </c>
      <c r="D39" s="954">
        <v>0</v>
      </c>
      <c r="E39" s="958">
        <v>0</v>
      </c>
      <c r="F39" s="957">
        <v>0</v>
      </c>
      <c r="G39" s="964"/>
      <c r="H39" s="1485"/>
      <c r="I39" s="1486">
        <v>0</v>
      </c>
      <c r="J39" s="1487"/>
      <c r="K39" s="1488"/>
    </row>
    <row r="40" spans="1:11" ht="16.5" customHeight="1">
      <c r="A40" s="559" t="s">
        <v>1009</v>
      </c>
      <c r="B40" s="954">
        <v>0</v>
      </c>
      <c r="C40" s="954">
        <v>0</v>
      </c>
      <c r="D40" s="954">
        <v>0</v>
      </c>
      <c r="E40" s="958">
        <v>0</v>
      </c>
      <c r="F40" s="957">
        <v>0</v>
      </c>
      <c r="G40" s="964"/>
      <c r="H40" s="1485"/>
      <c r="I40" s="1486">
        <v>0</v>
      </c>
      <c r="J40" s="1489"/>
      <c r="K40" s="1488"/>
    </row>
    <row r="41" spans="1:11" ht="16.5" customHeight="1">
      <c r="A41" s="559" t="s">
        <v>1010</v>
      </c>
      <c r="B41" s="954">
        <v>8239.9032</v>
      </c>
      <c r="C41" s="954">
        <v>8989.867760000001</v>
      </c>
      <c r="D41" s="954">
        <v>9153.713119999999</v>
      </c>
      <c r="E41" s="958">
        <v>8490.315840000001</v>
      </c>
      <c r="F41" s="957">
        <v>749.9645600000003</v>
      </c>
      <c r="G41" s="964"/>
      <c r="H41" s="1490">
        <v>9.10161857241236</v>
      </c>
      <c r="I41" s="1486">
        <v>-663.3972799999974</v>
      </c>
      <c r="J41" s="1489"/>
      <c r="K41" s="1491">
        <v>-7.24730250230955</v>
      </c>
    </row>
    <row r="42" spans="1:11" ht="16.5" customHeight="1">
      <c r="A42" s="559" t="s">
        <v>1011</v>
      </c>
      <c r="B42" s="954">
        <v>0</v>
      </c>
      <c r="C42" s="954">
        <v>0</v>
      </c>
      <c r="D42" s="954">
        <v>0</v>
      </c>
      <c r="E42" s="958">
        <v>0</v>
      </c>
      <c r="F42" s="957">
        <v>0</v>
      </c>
      <c r="G42" s="964"/>
      <c r="H42" s="1490"/>
      <c r="I42" s="1486">
        <v>0</v>
      </c>
      <c r="J42" s="1487"/>
      <c r="K42" s="1491"/>
    </row>
    <row r="43" spans="1:11" ht="16.5" customHeight="1">
      <c r="A43" s="555" t="s">
        <v>445</v>
      </c>
      <c r="B43" s="949">
        <v>50427.28249886</v>
      </c>
      <c r="C43" s="949">
        <v>80922.82425765</v>
      </c>
      <c r="D43" s="949">
        <v>85303.68450728</v>
      </c>
      <c r="E43" s="952">
        <v>85549.69400632998</v>
      </c>
      <c r="F43" s="951">
        <v>30495.54175879001</v>
      </c>
      <c r="G43" s="962"/>
      <c r="H43" s="1492">
        <v>60.47429139073559</v>
      </c>
      <c r="I43" s="1493">
        <v>246.00949904997833</v>
      </c>
      <c r="J43" s="1502"/>
      <c r="K43" s="1495">
        <v>0.28839258288894115</v>
      </c>
    </row>
    <row r="44" spans="1:11" ht="16.5" customHeight="1" thickBot="1">
      <c r="A44" s="561" t="s">
        <v>446</v>
      </c>
      <c r="B44" s="959">
        <v>29147.51874884999</v>
      </c>
      <c r="C44" s="959">
        <v>24918.717832639988</v>
      </c>
      <c r="D44" s="959">
        <v>39451.6543767</v>
      </c>
      <c r="E44" s="961">
        <v>28142.927143839977</v>
      </c>
      <c r="F44" s="960">
        <v>-4228.8009162100025</v>
      </c>
      <c r="G44" s="969"/>
      <c r="H44" s="1503">
        <v>-14.50827067870691</v>
      </c>
      <c r="I44" s="1504">
        <v>-11308.72723286002</v>
      </c>
      <c r="J44" s="1505"/>
      <c r="K44" s="1506">
        <v>-28.66477315470682</v>
      </c>
    </row>
    <row r="45" spans="1:11" ht="16.5" customHeight="1" thickTop="1">
      <c r="A45" s="585" t="s">
        <v>981</v>
      </c>
      <c r="B45" s="11"/>
      <c r="C45" s="11"/>
      <c r="D45" s="586"/>
      <c r="E45" s="562"/>
      <c r="F45" s="562"/>
      <c r="G45" s="562"/>
      <c r="H45" s="562"/>
      <c r="I45" s="562"/>
      <c r="J45" s="562"/>
      <c r="K45" s="562"/>
    </row>
    <row r="46" spans="1:11" ht="16.5" customHeight="1">
      <c r="A46" s="1481" t="s">
        <v>1512</v>
      </c>
      <c r="B46" s="1482"/>
      <c r="C46" s="1483"/>
      <c r="D46" s="568"/>
      <c r="E46" s="568"/>
      <c r="F46" s="569"/>
      <c r="G46" s="569"/>
      <c r="H46" s="568"/>
      <c r="I46" s="569"/>
      <c r="J46" s="569"/>
      <c r="K46" s="569"/>
    </row>
    <row r="47" spans="1:11" ht="16.5" customHeight="1">
      <c r="A47" s="1481" t="s">
        <v>1513</v>
      </c>
      <c r="B47" s="1482"/>
      <c r="C47" s="1484"/>
      <c r="D47" s="568"/>
      <c r="E47" s="568"/>
      <c r="F47" s="569"/>
      <c r="G47" s="569"/>
      <c r="H47" s="568"/>
      <c r="I47" s="569"/>
      <c r="J47" s="569"/>
      <c r="K47" s="569"/>
    </row>
    <row r="48" spans="1:11" ht="16.5" customHeight="1">
      <c r="A48" s="587" t="s">
        <v>982</v>
      </c>
      <c r="B48" s="11"/>
      <c r="C48" s="11"/>
      <c r="D48" s="586"/>
      <c r="E48" s="562"/>
      <c r="F48" s="562"/>
      <c r="G48" s="562"/>
      <c r="H48" s="562"/>
      <c r="I48" s="562"/>
      <c r="J48" s="562"/>
      <c r="K48" s="562"/>
    </row>
    <row r="49" spans="1:11" ht="16.5" customHeight="1">
      <c r="A49" s="970" t="s">
        <v>1012</v>
      </c>
      <c r="B49" s="971">
        <v>216771.82624976</v>
      </c>
      <c r="C49" s="971">
        <v>343007.52249192004</v>
      </c>
      <c r="D49" s="972">
        <v>382813.53891649</v>
      </c>
      <c r="E49" s="972">
        <v>412040.20669392</v>
      </c>
      <c r="F49" s="972">
        <v>99614.71001472004</v>
      </c>
      <c r="G49" s="973" t="s">
        <v>408</v>
      </c>
      <c r="H49" s="971">
        <v>45.953716282274634</v>
      </c>
      <c r="I49" s="972">
        <v>32011.477868200032</v>
      </c>
      <c r="J49" s="973" t="s">
        <v>409</v>
      </c>
      <c r="K49" s="972">
        <v>8.362159279633858</v>
      </c>
    </row>
    <row r="50" spans="1:11" ht="16.5" customHeight="1">
      <c r="A50" s="970" t="s">
        <v>1013</v>
      </c>
      <c r="B50" s="971">
        <v>17416.894788430025</v>
      </c>
      <c r="C50" s="971">
        <v>-77117.82195325001</v>
      </c>
      <c r="D50" s="972">
        <v>-63490.3235891</v>
      </c>
      <c r="E50" s="972">
        <v>-110248.66163800994</v>
      </c>
      <c r="F50" s="972">
        <v>-67913.73051424004</v>
      </c>
      <c r="G50" s="973" t="s">
        <v>408</v>
      </c>
      <c r="H50" s="971">
        <v>-389.93018755188706</v>
      </c>
      <c r="I50" s="972">
        <v>-49543.14813967994</v>
      </c>
      <c r="J50" s="973" t="s">
        <v>409</v>
      </c>
      <c r="K50" s="972">
        <v>78.03259668404887</v>
      </c>
    </row>
    <row r="51" spans="1:11" ht="16.5" customHeight="1">
      <c r="A51" s="970" t="s">
        <v>1014</v>
      </c>
      <c r="B51" s="971">
        <v>50351.729420219985</v>
      </c>
      <c r="C51" s="971">
        <v>74869.93907804</v>
      </c>
      <c r="D51" s="971">
        <v>94347.18354625</v>
      </c>
      <c r="E51" s="971">
        <v>79657.63332594995</v>
      </c>
      <c r="F51" s="972">
        <v>-2102.776569619986</v>
      </c>
      <c r="G51" s="973" t="s">
        <v>408</v>
      </c>
      <c r="H51" s="971">
        <v>-4.176175463747952</v>
      </c>
      <c r="I51" s="972">
        <v>-11904.740129530051</v>
      </c>
      <c r="J51" s="973" t="s">
        <v>409</v>
      </c>
      <c r="K51" s="972">
        <v>-12.618013259181415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338" customWidth="1"/>
    <col min="2" max="2" width="34.28125" style="324" bestFit="1" customWidth="1"/>
    <col min="3" max="3" width="7.140625" style="324" customWidth="1"/>
    <col min="4" max="4" width="8.140625" style="324" bestFit="1" customWidth="1"/>
    <col min="5" max="5" width="8.28125" style="324" bestFit="1" customWidth="1"/>
    <col min="6" max="6" width="8.140625" style="324" bestFit="1" customWidth="1"/>
    <col min="7" max="7" width="8.7109375" style="324" bestFit="1" customWidth="1"/>
    <col min="8" max="8" width="8.28125" style="324" bestFit="1" customWidth="1"/>
    <col min="9" max="9" width="8.140625" style="324" bestFit="1" customWidth="1"/>
    <col min="10" max="13" width="7.140625" style="324" bestFit="1" customWidth="1"/>
    <col min="14" max="14" width="5.57421875" style="324" customWidth="1"/>
    <col min="15" max="16384" width="9.140625" style="324" customWidth="1"/>
  </cols>
  <sheetData>
    <row r="1" spans="1:13" ht="12.75">
      <c r="A1" s="1912" t="s">
        <v>354</v>
      </c>
      <c r="B1" s="1912"/>
      <c r="C1" s="1912"/>
      <c r="D1" s="1912"/>
      <c r="E1" s="1912"/>
      <c r="F1" s="1912"/>
      <c r="G1" s="1912"/>
      <c r="H1" s="1912"/>
      <c r="I1" s="1912"/>
      <c r="J1" s="1912"/>
      <c r="K1" s="1912"/>
      <c r="L1" s="1912"/>
      <c r="M1" s="1912"/>
    </row>
    <row r="2" spans="1:13" ht="12.75">
      <c r="A2" s="1912" t="s">
        <v>843</v>
      </c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</row>
    <row r="3" spans="1:13" ht="12.75">
      <c r="A3" s="1912" t="s">
        <v>536</v>
      </c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</row>
    <row r="4" spans="1:13" ht="12.75">
      <c r="A4" s="1912" t="s">
        <v>437</v>
      </c>
      <c r="B4" s="1912"/>
      <c r="C4" s="1912"/>
      <c r="D4" s="1912"/>
      <c r="E4" s="1912"/>
      <c r="F4" s="1912"/>
      <c r="G4" s="1912"/>
      <c r="H4" s="1912"/>
      <c r="I4" s="1912"/>
      <c r="J4" s="1912"/>
      <c r="K4" s="1912"/>
      <c r="L4" s="1912"/>
      <c r="M4" s="1912"/>
    </row>
    <row r="5" spans="1:13" ht="12.75">
      <c r="A5" s="1912" t="s">
        <v>1369</v>
      </c>
      <c r="B5" s="1912"/>
      <c r="C5" s="1912"/>
      <c r="D5" s="1912"/>
      <c r="E5" s="1912"/>
      <c r="F5" s="1912"/>
      <c r="G5" s="1912"/>
      <c r="H5" s="1912"/>
      <c r="I5" s="1912"/>
      <c r="J5" s="1912"/>
      <c r="K5" s="1912"/>
      <c r="L5" s="1912"/>
      <c r="M5" s="1912"/>
    </row>
    <row r="6" spans="1:13" ht="13.5" thickBot="1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3" ht="16.5" thickTop="1">
      <c r="A7" s="1909" t="s">
        <v>537</v>
      </c>
      <c r="B7" s="1904" t="s">
        <v>538</v>
      </c>
      <c r="C7" s="356" t="s">
        <v>458</v>
      </c>
      <c r="D7" s="376" t="s">
        <v>752</v>
      </c>
      <c r="E7" s="1906" t="s">
        <v>466</v>
      </c>
      <c r="F7" s="1907"/>
      <c r="G7" s="1908" t="s">
        <v>332</v>
      </c>
      <c r="H7" s="1908"/>
      <c r="I7" s="1907"/>
      <c r="J7" s="1913" t="s">
        <v>833</v>
      </c>
      <c r="K7" s="1914"/>
      <c r="L7" s="1914"/>
      <c r="M7" s="1915"/>
    </row>
    <row r="8" spans="1:13" ht="12.75">
      <c r="A8" s="1910"/>
      <c r="B8" s="1905"/>
      <c r="C8" s="357" t="s">
        <v>459</v>
      </c>
      <c r="D8" s="377" t="s">
        <v>1466</v>
      </c>
      <c r="E8" s="377" t="s">
        <v>1285</v>
      </c>
      <c r="F8" s="377" t="s">
        <v>1466</v>
      </c>
      <c r="G8" s="377" t="s">
        <v>1242</v>
      </c>
      <c r="H8" s="377" t="s">
        <v>1285</v>
      </c>
      <c r="I8" s="377" t="s">
        <v>1466</v>
      </c>
      <c r="J8" s="1916" t="s">
        <v>540</v>
      </c>
      <c r="K8" s="1916" t="s">
        <v>541</v>
      </c>
      <c r="L8" s="1916" t="s">
        <v>542</v>
      </c>
      <c r="M8" s="1902" t="s">
        <v>543</v>
      </c>
    </row>
    <row r="9" spans="1:13" ht="12.75">
      <c r="A9" s="1911"/>
      <c r="B9" s="378">
        <v>1</v>
      </c>
      <c r="C9" s="379">
        <v>2</v>
      </c>
      <c r="D9" s="378">
        <v>3</v>
      </c>
      <c r="E9" s="378">
        <v>4</v>
      </c>
      <c r="F9" s="378">
        <v>5</v>
      </c>
      <c r="G9" s="380">
        <v>6</v>
      </c>
      <c r="H9" s="381">
        <v>7</v>
      </c>
      <c r="I9" s="381">
        <v>8</v>
      </c>
      <c r="J9" s="1905"/>
      <c r="K9" s="1905"/>
      <c r="L9" s="1905"/>
      <c r="M9" s="1903"/>
    </row>
    <row r="10" spans="1:13" ht="24.75" customHeight="1">
      <c r="A10" s="358"/>
      <c r="B10" s="496" t="s">
        <v>544</v>
      </c>
      <c r="C10" s="497">
        <v>100</v>
      </c>
      <c r="D10" s="498">
        <v>214.3</v>
      </c>
      <c r="E10" s="498">
        <v>259.9</v>
      </c>
      <c r="F10" s="498">
        <v>262.8440905204988</v>
      </c>
      <c r="G10" s="499">
        <v>279</v>
      </c>
      <c r="H10" s="499">
        <v>279</v>
      </c>
      <c r="I10" s="499">
        <v>281.3</v>
      </c>
      <c r="J10" s="500">
        <v>22.652398749649464</v>
      </c>
      <c r="K10" s="501">
        <v>1.1327781918040785</v>
      </c>
      <c r="L10" s="501">
        <v>7.02161857356343</v>
      </c>
      <c r="M10" s="502">
        <v>0.8243727598566295</v>
      </c>
    </row>
    <row r="11" spans="1:13" ht="24.75" customHeight="1">
      <c r="A11" s="345">
        <v>1</v>
      </c>
      <c r="B11" s="359" t="s">
        <v>545</v>
      </c>
      <c r="C11" s="344">
        <v>26.97</v>
      </c>
      <c r="D11" s="362">
        <v>157</v>
      </c>
      <c r="E11" s="362">
        <v>187.3</v>
      </c>
      <c r="F11" s="362">
        <v>187.31152108881562</v>
      </c>
      <c r="G11" s="363">
        <v>187.3</v>
      </c>
      <c r="H11" s="363">
        <v>187.3</v>
      </c>
      <c r="I11" s="364">
        <v>187.3</v>
      </c>
      <c r="J11" s="360">
        <v>19.306701330455823</v>
      </c>
      <c r="K11" s="360">
        <v>0.006151141919701786</v>
      </c>
      <c r="L11" s="360">
        <v>-0.0061507635775086555</v>
      </c>
      <c r="M11" s="361">
        <v>0</v>
      </c>
    </row>
    <row r="12" spans="1:13" ht="24.75" customHeight="1">
      <c r="A12" s="343"/>
      <c r="B12" s="367" t="s">
        <v>546</v>
      </c>
      <c r="C12" s="346">
        <v>9.8</v>
      </c>
      <c r="D12" s="365">
        <v>150.2</v>
      </c>
      <c r="E12" s="365">
        <v>177.7</v>
      </c>
      <c r="F12" s="365">
        <v>177.67726730914475</v>
      </c>
      <c r="G12" s="14">
        <v>177.7</v>
      </c>
      <c r="H12" s="14">
        <v>177.7</v>
      </c>
      <c r="I12" s="366">
        <v>177.7</v>
      </c>
      <c r="J12" s="368">
        <v>18.29378649077549</v>
      </c>
      <c r="K12" s="368">
        <v>-0.012792735427822777</v>
      </c>
      <c r="L12" s="368">
        <v>0.012794372178007052</v>
      </c>
      <c r="M12" s="369">
        <v>0</v>
      </c>
    </row>
    <row r="13" spans="1:13" ht="27.75" customHeight="1">
      <c r="A13" s="343"/>
      <c r="B13" s="367" t="s">
        <v>547</v>
      </c>
      <c r="C13" s="346">
        <v>17.17</v>
      </c>
      <c r="D13" s="365">
        <v>160.9</v>
      </c>
      <c r="E13" s="365">
        <v>192.8</v>
      </c>
      <c r="F13" s="365">
        <v>192.78554062948646</v>
      </c>
      <c r="G13" s="14">
        <v>192.8</v>
      </c>
      <c r="H13" s="14">
        <v>192.8</v>
      </c>
      <c r="I13" s="366">
        <v>192.8</v>
      </c>
      <c r="J13" s="368">
        <v>19.81699231167586</v>
      </c>
      <c r="K13" s="368">
        <v>-0.007499673502877613</v>
      </c>
      <c r="L13" s="368">
        <v>0.00750023599609051</v>
      </c>
      <c r="M13" s="369">
        <v>0</v>
      </c>
    </row>
    <row r="14" spans="1:13" ht="18.75" customHeight="1">
      <c r="A14" s="345">
        <v>1.1</v>
      </c>
      <c r="B14" s="359" t="s">
        <v>548</v>
      </c>
      <c r="C14" s="347">
        <v>2.82</v>
      </c>
      <c r="D14" s="362">
        <v>199.3</v>
      </c>
      <c r="E14" s="362">
        <v>236.5</v>
      </c>
      <c r="F14" s="362">
        <v>236.54631456517993</v>
      </c>
      <c r="G14" s="363">
        <v>236.5</v>
      </c>
      <c r="H14" s="363">
        <v>236.5</v>
      </c>
      <c r="I14" s="364">
        <v>236.5</v>
      </c>
      <c r="J14" s="360">
        <v>18.688567268028052</v>
      </c>
      <c r="K14" s="360">
        <v>0.019583325657478667</v>
      </c>
      <c r="L14" s="360">
        <v>-0.019579491341929156</v>
      </c>
      <c r="M14" s="361">
        <v>0</v>
      </c>
    </row>
    <row r="15" spans="1:13" ht="24.75" customHeight="1">
      <c r="A15" s="345"/>
      <c r="B15" s="367" t="s">
        <v>546</v>
      </c>
      <c r="C15" s="348">
        <v>0.31</v>
      </c>
      <c r="D15" s="365">
        <v>171.5</v>
      </c>
      <c r="E15" s="365">
        <v>215.4</v>
      </c>
      <c r="F15" s="365">
        <v>215.3584447144593</v>
      </c>
      <c r="G15" s="14">
        <v>215.4</v>
      </c>
      <c r="H15" s="14">
        <v>215.4</v>
      </c>
      <c r="I15" s="366">
        <v>215.4</v>
      </c>
      <c r="J15" s="368">
        <v>25.573437151288218</v>
      </c>
      <c r="K15" s="368">
        <v>-0.019292147419079697</v>
      </c>
      <c r="L15" s="368">
        <v>0.01929587000677202</v>
      </c>
      <c r="M15" s="369">
        <v>0</v>
      </c>
    </row>
    <row r="16" spans="1:13" ht="24.75" customHeight="1">
      <c r="A16" s="345"/>
      <c r="B16" s="367" t="s">
        <v>547</v>
      </c>
      <c r="C16" s="348">
        <v>2.51</v>
      </c>
      <c r="D16" s="365">
        <v>202.7</v>
      </c>
      <c r="E16" s="365">
        <v>239.1</v>
      </c>
      <c r="F16" s="365">
        <v>239.1179894235381</v>
      </c>
      <c r="G16" s="14">
        <v>239.1</v>
      </c>
      <c r="H16" s="14">
        <v>239.1</v>
      </c>
      <c r="I16" s="366">
        <v>239.1</v>
      </c>
      <c r="J16" s="368">
        <v>17.96644766824771</v>
      </c>
      <c r="K16" s="368">
        <v>0.007523807418692741</v>
      </c>
      <c r="L16" s="368">
        <v>-0.007523241384504331</v>
      </c>
      <c r="M16" s="369">
        <v>0</v>
      </c>
    </row>
    <row r="17" spans="1:13" ht="24.75" customHeight="1">
      <c r="A17" s="345">
        <v>1.2</v>
      </c>
      <c r="B17" s="359" t="s">
        <v>549</v>
      </c>
      <c r="C17" s="347">
        <v>1.14</v>
      </c>
      <c r="D17" s="362">
        <v>164.1</v>
      </c>
      <c r="E17" s="362">
        <v>210</v>
      </c>
      <c r="F17" s="362">
        <v>209.985678118774</v>
      </c>
      <c r="G17" s="363">
        <v>210</v>
      </c>
      <c r="H17" s="363">
        <v>210</v>
      </c>
      <c r="I17" s="364">
        <v>210</v>
      </c>
      <c r="J17" s="360">
        <v>27.962022010221816</v>
      </c>
      <c r="K17" s="360">
        <v>-0.006819943440959264</v>
      </c>
      <c r="L17" s="360">
        <v>0.00682040858896471</v>
      </c>
      <c r="M17" s="361">
        <v>0</v>
      </c>
    </row>
    <row r="18" spans="1:13" ht="24.75" customHeight="1">
      <c r="A18" s="345"/>
      <c r="B18" s="367" t="s">
        <v>546</v>
      </c>
      <c r="C18" s="348">
        <v>0.19</v>
      </c>
      <c r="D18" s="365">
        <v>161</v>
      </c>
      <c r="E18" s="365">
        <v>187.3</v>
      </c>
      <c r="F18" s="365">
        <v>187.28847263337096</v>
      </c>
      <c r="G18" s="14">
        <v>187.3</v>
      </c>
      <c r="H18" s="14">
        <v>187.3</v>
      </c>
      <c r="I18" s="366">
        <v>187.3</v>
      </c>
      <c r="J18" s="368">
        <v>16.328243871658984</v>
      </c>
      <c r="K18" s="368">
        <v>-0.006154493662066329</v>
      </c>
      <c r="L18" s="368">
        <v>0.006154872463298489</v>
      </c>
      <c r="M18" s="369">
        <v>0</v>
      </c>
    </row>
    <row r="19" spans="1:13" ht="24.75" customHeight="1">
      <c r="A19" s="345"/>
      <c r="B19" s="367" t="s">
        <v>547</v>
      </c>
      <c r="C19" s="348">
        <v>0.95</v>
      </c>
      <c r="D19" s="365">
        <v>164.7</v>
      </c>
      <c r="E19" s="365">
        <v>214.5</v>
      </c>
      <c r="F19" s="365">
        <v>214.52511921585463</v>
      </c>
      <c r="G19" s="14">
        <v>214.5</v>
      </c>
      <c r="H19" s="14">
        <v>214.5</v>
      </c>
      <c r="I19" s="366">
        <v>214.5</v>
      </c>
      <c r="J19" s="368">
        <v>30.252045668399887</v>
      </c>
      <c r="K19" s="368">
        <v>0.01171059014201603</v>
      </c>
      <c r="L19" s="368">
        <v>-0.011709218923385833</v>
      </c>
      <c r="M19" s="369">
        <v>0</v>
      </c>
    </row>
    <row r="20" spans="1:13" ht="24.75" customHeight="1">
      <c r="A20" s="345">
        <v>1.3</v>
      </c>
      <c r="B20" s="359" t="s">
        <v>550</v>
      </c>
      <c r="C20" s="347">
        <v>0.55</v>
      </c>
      <c r="D20" s="362">
        <v>204.1</v>
      </c>
      <c r="E20" s="362">
        <v>290.6</v>
      </c>
      <c r="F20" s="362">
        <v>290.6237757120693</v>
      </c>
      <c r="G20" s="363">
        <v>290.6</v>
      </c>
      <c r="H20" s="363">
        <v>290.6</v>
      </c>
      <c r="I20" s="364">
        <v>290.6</v>
      </c>
      <c r="J20" s="360">
        <v>42.392834743787006</v>
      </c>
      <c r="K20" s="360">
        <v>0.008181593967407252</v>
      </c>
      <c r="L20" s="360">
        <v>-0.0081809246373723</v>
      </c>
      <c r="M20" s="361">
        <v>0</v>
      </c>
    </row>
    <row r="21" spans="1:13" ht="24.75" customHeight="1">
      <c r="A21" s="345"/>
      <c r="B21" s="367" t="s">
        <v>546</v>
      </c>
      <c r="C21" s="348">
        <v>0.1</v>
      </c>
      <c r="D21" s="365">
        <v>182.3</v>
      </c>
      <c r="E21" s="365">
        <v>250</v>
      </c>
      <c r="F21" s="365">
        <v>249.9728449941997</v>
      </c>
      <c r="G21" s="14">
        <v>250</v>
      </c>
      <c r="H21" s="14">
        <v>250</v>
      </c>
      <c r="I21" s="366">
        <v>250</v>
      </c>
      <c r="J21" s="368">
        <v>37.121692262314696</v>
      </c>
      <c r="K21" s="368">
        <v>-0.01086200232012402</v>
      </c>
      <c r="L21" s="368">
        <v>0.010863182279223338</v>
      </c>
      <c r="M21" s="369">
        <v>0</v>
      </c>
    </row>
    <row r="22" spans="1:13" ht="24.75" customHeight="1">
      <c r="A22" s="345"/>
      <c r="B22" s="367" t="s">
        <v>547</v>
      </c>
      <c r="C22" s="348">
        <v>0.45</v>
      </c>
      <c r="D22" s="365">
        <v>209</v>
      </c>
      <c r="E22" s="365">
        <v>299.9</v>
      </c>
      <c r="F22" s="365">
        <v>299.9294104547142</v>
      </c>
      <c r="G22" s="14">
        <v>299.9</v>
      </c>
      <c r="H22" s="14">
        <v>299.9</v>
      </c>
      <c r="I22" s="366">
        <v>299.9</v>
      </c>
      <c r="J22" s="368">
        <v>43.50689495440869</v>
      </c>
      <c r="K22" s="368">
        <v>0.009806753822672931</v>
      </c>
      <c r="L22" s="368">
        <v>-0.009805792192778995</v>
      </c>
      <c r="M22" s="369">
        <v>0</v>
      </c>
    </row>
    <row r="23" spans="1:13" ht="24.75" customHeight="1">
      <c r="A23" s="345">
        <v>1.4</v>
      </c>
      <c r="B23" s="359" t="s">
        <v>840</v>
      </c>
      <c r="C23" s="347">
        <v>4.01</v>
      </c>
      <c r="D23" s="362">
        <v>180.2</v>
      </c>
      <c r="E23" s="362">
        <v>227.9</v>
      </c>
      <c r="F23" s="362">
        <v>227.87996336482297</v>
      </c>
      <c r="G23" s="363">
        <v>227.9</v>
      </c>
      <c r="H23" s="363">
        <v>227.9</v>
      </c>
      <c r="I23" s="364">
        <v>227.9</v>
      </c>
      <c r="J23" s="360">
        <v>26.459469125872914</v>
      </c>
      <c r="K23" s="360">
        <v>-0.008791853960971707</v>
      </c>
      <c r="L23" s="360">
        <v>0.008792626995884234</v>
      </c>
      <c r="M23" s="361">
        <v>0</v>
      </c>
    </row>
    <row r="24" spans="1:13" ht="24.75" customHeight="1">
      <c r="A24" s="345"/>
      <c r="B24" s="367" t="s">
        <v>546</v>
      </c>
      <c r="C24" s="348">
        <v>0.17</v>
      </c>
      <c r="D24" s="365">
        <v>152.2</v>
      </c>
      <c r="E24" s="365">
        <v>194.8</v>
      </c>
      <c r="F24" s="365">
        <v>194.81761066145808</v>
      </c>
      <c r="G24" s="14">
        <v>194.8</v>
      </c>
      <c r="H24" s="14">
        <v>194.8</v>
      </c>
      <c r="I24" s="366">
        <v>194.8</v>
      </c>
      <c r="J24" s="368">
        <v>28.00105825325761</v>
      </c>
      <c r="K24" s="368">
        <v>0.009040380625279454</v>
      </c>
      <c r="L24" s="368">
        <v>-0.00903956341434764</v>
      </c>
      <c r="M24" s="369">
        <v>0</v>
      </c>
    </row>
    <row r="25" spans="1:13" ht="24.75" customHeight="1">
      <c r="A25" s="345"/>
      <c r="B25" s="367" t="s">
        <v>547</v>
      </c>
      <c r="C25" s="348">
        <v>3.84</v>
      </c>
      <c r="D25" s="365">
        <v>181.5</v>
      </c>
      <c r="E25" s="365">
        <v>229.4</v>
      </c>
      <c r="F25" s="365">
        <v>229.364869030097</v>
      </c>
      <c r="G25" s="14">
        <v>229.4</v>
      </c>
      <c r="H25" s="14">
        <v>229.4</v>
      </c>
      <c r="I25" s="366">
        <v>229.4</v>
      </c>
      <c r="J25" s="368">
        <v>26.37182866672009</v>
      </c>
      <c r="K25" s="368">
        <v>-0.015314285049257137</v>
      </c>
      <c r="L25" s="368">
        <v>0.015316630681752486</v>
      </c>
      <c r="M25" s="369">
        <v>0</v>
      </c>
    </row>
    <row r="26" spans="1:13" s="338" customFormat="1" ht="24.75" customHeight="1">
      <c r="A26" s="345">
        <v>1.5</v>
      </c>
      <c r="B26" s="359" t="s">
        <v>551</v>
      </c>
      <c r="C26" s="347">
        <v>10.55</v>
      </c>
      <c r="D26" s="362">
        <v>174.5</v>
      </c>
      <c r="E26" s="362">
        <v>207.8</v>
      </c>
      <c r="F26" s="362">
        <v>207.7916823105315</v>
      </c>
      <c r="G26" s="363">
        <v>207.8</v>
      </c>
      <c r="H26" s="363">
        <v>207.8</v>
      </c>
      <c r="I26" s="364">
        <v>207.8</v>
      </c>
      <c r="J26" s="360">
        <v>19.078327971651305</v>
      </c>
      <c r="K26" s="360">
        <v>-0.004002737954039048</v>
      </c>
      <c r="L26" s="360">
        <v>0.00400289817956434</v>
      </c>
      <c r="M26" s="361">
        <v>0</v>
      </c>
    </row>
    <row r="27" spans="1:13" ht="24.75" customHeight="1">
      <c r="A27" s="345"/>
      <c r="B27" s="367" t="s">
        <v>546</v>
      </c>
      <c r="C27" s="348">
        <v>6.8</v>
      </c>
      <c r="D27" s="365">
        <v>164.5</v>
      </c>
      <c r="E27" s="365">
        <v>194.7</v>
      </c>
      <c r="F27" s="365">
        <v>194.65021943216908</v>
      </c>
      <c r="G27" s="14">
        <v>194.7</v>
      </c>
      <c r="H27" s="14">
        <v>194.7</v>
      </c>
      <c r="I27" s="366">
        <v>194.7</v>
      </c>
      <c r="J27" s="368">
        <v>18.328400870619504</v>
      </c>
      <c r="K27" s="368">
        <v>-0.02556783144885344</v>
      </c>
      <c r="L27" s="368">
        <v>0.02557437026074183</v>
      </c>
      <c r="M27" s="369">
        <v>0</v>
      </c>
    </row>
    <row r="28" spans="1:15" ht="24.75" customHeight="1">
      <c r="A28" s="345"/>
      <c r="B28" s="367" t="s">
        <v>547</v>
      </c>
      <c r="C28" s="348">
        <v>3.75</v>
      </c>
      <c r="D28" s="365">
        <v>192.8</v>
      </c>
      <c r="E28" s="365">
        <v>231.6</v>
      </c>
      <c r="F28" s="365">
        <v>231.60881237261037</v>
      </c>
      <c r="G28" s="14">
        <v>231.6</v>
      </c>
      <c r="H28" s="14">
        <v>231.6</v>
      </c>
      <c r="I28" s="366">
        <v>231.6</v>
      </c>
      <c r="J28" s="368">
        <v>20.12905206048255</v>
      </c>
      <c r="K28" s="368">
        <v>0.003804996809321892</v>
      </c>
      <c r="L28" s="368">
        <v>-0.0038048520348183956</v>
      </c>
      <c r="M28" s="369">
        <v>0</v>
      </c>
      <c r="O28" s="353"/>
    </row>
    <row r="29" spans="1:13" s="338" customFormat="1" ht="24.75" customHeight="1">
      <c r="A29" s="345">
        <v>1.6</v>
      </c>
      <c r="B29" s="359" t="s">
        <v>841</v>
      </c>
      <c r="C29" s="347">
        <v>7.9</v>
      </c>
      <c r="D29" s="362">
        <v>102.5</v>
      </c>
      <c r="E29" s="362">
        <v>111.3</v>
      </c>
      <c r="F29" s="362">
        <v>111.3295525981598</v>
      </c>
      <c r="G29" s="363">
        <v>111.3</v>
      </c>
      <c r="H29" s="363">
        <v>111.3</v>
      </c>
      <c r="I29" s="364">
        <v>111.3</v>
      </c>
      <c r="J29" s="360">
        <v>8.614197656741254</v>
      </c>
      <c r="K29" s="360">
        <v>0.026552199604481075</v>
      </c>
      <c r="L29" s="360">
        <v>-0.026545151282931556</v>
      </c>
      <c r="M29" s="361">
        <v>0</v>
      </c>
    </row>
    <row r="30" spans="1:13" ht="24.75" customHeight="1">
      <c r="A30" s="345"/>
      <c r="B30" s="367" t="s">
        <v>546</v>
      </c>
      <c r="C30" s="348">
        <v>2.24</v>
      </c>
      <c r="D30" s="365">
        <v>101.4</v>
      </c>
      <c r="E30" s="365">
        <v>115.3</v>
      </c>
      <c r="F30" s="365">
        <v>115.33815777236147</v>
      </c>
      <c r="G30" s="14">
        <v>115.3</v>
      </c>
      <c r="H30" s="14">
        <v>115.3</v>
      </c>
      <c r="I30" s="366">
        <v>115.3</v>
      </c>
      <c r="J30" s="368">
        <v>13.745717724222345</v>
      </c>
      <c r="K30" s="368">
        <v>0.03309433856155408</v>
      </c>
      <c r="L30" s="368">
        <v>-0.033083389832512466</v>
      </c>
      <c r="M30" s="369">
        <v>0</v>
      </c>
    </row>
    <row r="31" spans="1:13" ht="24.75" customHeight="1">
      <c r="A31" s="345"/>
      <c r="B31" s="367" t="s">
        <v>547</v>
      </c>
      <c r="C31" s="348">
        <v>5.66</v>
      </c>
      <c r="D31" s="365">
        <v>102.9</v>
      </c>
      <c r="E31" s="365">
        <v>109.7</v>
      </c>
      <c r="F31" s="365">
        <v>109.74595321948894</v>
      </c>
      <c r="G31" s="14">
        <v>109.7</v>
      </c>
      <c r="H31" s="14">
        <v>109.7</v>
      </c>
      <c r="I31" s="366">
        <v>109.7</v>
      </c>
      <c r="J31" s="368">
        <v>6.653015762379908</v>
      </c>
      <c r="K31" s="368">
        <v>0.04188989926066711</v>
      </c>
      <c r="L31" s="368">
        <v>-0.041872358971659196</v>
      </c>
      <c r="M31" s="369">
        <v>0</v>
      </c>
    </row>
    <row r="32" spans="1:13" s="338" customFormat="1" ht="18.75" customHeight="1">
      <c r="A32" s="345">
        <v>2</v>
      </c>
      <c r="B32" s="359" t="s">
        <v>552</v>
      </c>
      <c r="C32" s="347">
        <v>73.03</v>
      </c>
      <c r="D32" s="362">
        <v>235.4</v>
      </c>
      <c r="E32" s="362">
        <v>286.6</v>
      </c>
      <c r="F32" s="362">
        <v>290.73829013124094</v>
      </c>
      <c r="G32" s="363">
        <v>312.8</v>
      </c>
      <c r="H32" s="363">
        <v>312.8</v>
      </c>
      <c r="I32" s="364">
        <v>316</v>
      </c>
      <c r="J32" s="360">
        <v>23.508194618199212</v>
      </c>
      <c r="K32" s="360">
        <v>1.4439253772648044</v>
      </c>
      <c r="L32" s="360">
        <v>8.68881421066203</v>
      </c>
      <c r="M32" s="361">
        <v>1.0230179028132937</v>
      </c>
    </row>
    <row r="33" spans="1:13" ht="18" customHeight="1">
      <c r="A33" s="345">
        <v>2.1</v>
      </c>
      <c r="B33" s="359" t="s">
        <v>553</v>
      </c>
      <c r="C33" s="347">
        <v>39.49</v>
      </c>
      <c r="D33" s="362">
        <v>275.7</v>
      </c>
      <c r="E33" s="362">
        <v>323.7</v>
      </c>
      <c r="F33" s="362">
        <v>329.3842258746053</v>
      </c>
      <c r="G33" s="363">
        <v>363.2</v>
      </c>
      <c r="H33" s="363">
        <v>363.2</v>
      </c>
      <c r="I33" s="364">
        <v>369.2</v>
      </c>
      <c r="J33" s="360">
        <v>19.47197166289638</v>
      </c>
      <c r="K33" s="360">
        <v>1.7560166433751476</v>
      </c>
      <c r="L33" s="360">
        <v>12.087941983157478</v>
      </c>
      <c r="M33" s="361">
        <v>1.6519823788546262</v>
      </c>
    </row>
    <row r="34" spans="1:13" ht="24.75" customHeight="1">
      <c r="A34" s="345"/>
      <c r="B34" s="367" t="s">
        <v>554</v>
      </c>
      <c r="C34" s="346">
        <v>20.49</v>
      </c>
      <c r="D34" s="365">
        <v>276.5</v>
      </c>
      <c r="E34" s="365">
        <v>324</v>
      </c>
      <c r="F34" s="365">
        <v>329.6951128317069</v>
      </c>
      <c r="G34" s="14">
        <v>355.7</v>
      </c>
      <c r="H34" s="14">
        <v>355.7</v>
      </c>
      <c r="I34" s="366">
        <v>355.7</v>
      </c>
      <c r="J34" s="368">
        <v>19.238738817977193</v>
      </c>
      <c r="K34" s="368">
        <v>1.7577508739836247</v>
      </c>
      <c r="L34" s="368">
        <v>7.887556156031735</v>
      </c>
      <c r="M34" s="369">
        <v>0</v>
      </c>
    </row>
    <row r="35" spans="1:13" ht="24.75" customHeight="1">
      <c r="A35" s="345"/>
      <c r="B35" s="367" t="s">
        <v>555</v>
      </c>
      <c r="C35" s="346">
        <v>19</v>
      </c>
      <c r="D35" s="365">
        <v>274.9</v>
      </c>
      <c r="E35" s="365">
        <v>323.3</v>
      </c>
      <c r="F35" s="365">
        <v>329.0487165748805</v>
      </c>
      <c r="G35" s="14">
        <v>371.2</v>
      </c>
      <c r="H35" s="14">
        <v>371.2</v>
      </c>
      <c r="I35" s="366">
        <v>383.7</v>
      </c>
      <c r="J35" s="368">
        <v>19.697605156377037</v>
      </c>
      <c r="K35" s="368">
        <v>1.7781368929416885</v>
      </c>
      <c r="L35" s="368">
        <v>16.60887299424634</v>
      </c>
      <c r="M35" s="369">
        <v>3.3674568965517295</v>
      </c>
    </row>
    <row r="36" spans="1:13" ht="24.75" customHeight="1">
      <c r="A36" s="345">
        <v>2.2</v>
      </c>
      <c r="B36" s="359" t="s">
        <v>556</v>
      </c>
      <c r="C36" s="347">
        <v>25.25</v>
      </c>
      <c r="D36" s="362">
        <v>182.4</v>
      </c>
      <c r="E36" s="362">
        <v>240.1</v>
      </c>
      <c r="F36" s="362">
        <v>240.68012530626504</v>
      </c>
      <c r="G36" s="363">
        <v>248.3</v>
      </c>
      <c r="H36" s="363">
        <v>248.3</v>
      </c>
      <c r="I36" s="364">
        <v>248.3</v>
      </c>
      <c r="J36" s="360">
        <v>31.951823084575125</v>
      </c>
      <c r="K36" s="360">
        <v>0.24161820335903883</v>
      </c>
      <c r="L36" s="360">
        <v>3.1659758711022334</v>
      </c>
      <c r="M36" s="361">
        <v>0</v>
      </c>
    </row>
    <row r="37" spans="1:13" ht="24.75" customHeight="1">
      <c r="A37" s="345"/>
      <c r="B37" s="367" t="s">
        <v>557</v>
      </c>
      <c r="C37" s="346">
        <v>6.31</v>
      </c>
      <c r="D37" s="365">
        <v>179.5</v>
      </c>
      <c r="E37" s="365">
        <v>224</v>
      </c>
      <c r="F37" s="365">
        <v>226.1991387308379</v>
      </c>
      <c r="G37" s="14">
        <v>233.3</v>
      </c>
      <c r="H37" s="14">
        <v>233.3</v>
      </c>
      <c r="I37" s="366">
        <v>233.3</v>
      </c>
      <c r="J37" s="368">
        <v>26.01623327623281</v>
      </c>
      <c r="K37" s="368">
        <v>0.9817583619812069</v>
      </c>
      <c r="L37" s="368">
        <v>3.1392079160883526</v>
      </c>
      <c r="M37" s="369">
        <v>0</v>
      </c>
    </row>
    <row r="38" spans="1:13" ht="24.75" customHeight="1">
      <c r="A38" s="345"/>
      <c r="B38" s="367" t="s">
        <v>558</v>
      </c>
      <c r="C38" s="346">
        <v>6.31</v>
      </c>
      <c r="D38" s="365">
        <v>178.3</v>
      </c>
      <c r="E38" s="365">
        <v>234.4</v>
      </c>
      <c r="F38" s="365">
        <v>234.43499080945668</v>
      </c>
      <c r="G38" s="14">
        <v>241.5</v>
      </c>
      <c r="H38" s="14">
        <v>241.5</v>
      </c>
      <c r="I38" s="366">
        <v>241.5</v>
      </c>
      <c r="J38" s="368">
        <v>31.483449696834924</v>
      </c>
      <c r="K38" s="368">
        <v>0.014927819734069203</v>
      </c>
      <c r="L38" s="368">
        <v>3.0136325495393237</v>
      </c>
      <c r="M38" s="369">
        <v>0</v>
      </c>
    </row>
    <row r="39" spans="1:13" ht="24.75" customHeight="1">
      <c r="A39" s="345"/>
      <c r="B39" s="367" t="s">
        <v>559</v>
      </c>
      <c r="C39" s="346">
        <v>6.31</v>
      </c>
      <c r="D39" s="365">
        <v>176.9</v>
      </c>
      <c r="E39" s="365">
        <v>239.9</v>
      </c>
      <c r="F39" s="365">
        <v>239.90234510924893</v>
      </c>
      <c r="G39" s="14">
        <v>247.7</v>
      </c>
      <c r="H39" s="14">
        <v>247.7</v>
      </c>
      <c r="I39" s="366">
        <v>247.7</v>
      </c>
      <c r="J39" s="368">
        <v>35.61466653999375</v>
      </c>
      <c r="K39" s="368">
        <v>0.000977536160434056</v>
      </c>
      <c r="L39" s="368">
        <v>3.2503454216756893</v>
      </c>
      <c r="M39" s="369">
        <v>0</v>
      </c>
    </row>
    <row r="40" spans="1:13" ht="24.75" customHeight="1">
      <c r="A40" s="345"/>
      <c r="B40" s="367" t="s">
        <v>560</v>
      </c>
      <c r="C40" s="346">
        <v>6.32</v>
      </c>
      <c r="D40" s="365">
        <v>194.9</v>
      </c>
      <c r="E40" s="365">
        <v>262.2</v>
      </c>
      <c r="F40" s="365">
        <v>262.1591665740494</v>
      </c>
      <c r="G40" s="14">
        <v>270.7</v>
      </c>
      <c r="H40" s="14">
        <v>270.7</v>
      </c>
      <c r="I40" s="366">
        <v>270.7</v>
      </c>
      <c r="J40" s="368">
        <v>34.50957751362205</v>
      </c>
      <c r="K40" s="368">
        <v>-0.015573388997182747</v>
      </c>
      <c r="L40" s="368">
        <v>3.2578809040187338</v>
      </c>
      <c r="M40" s="369">
        <v>0</v>
      </c>
    </row>
    <row r="41" spans="1:13" ht="24.75" customHeight="1">
      <c r="A41" s="345">
        <v>2.3</v>
      </c>
      <c r="B41" s="359" t="s">
        <v>561</v>
      </c>
      <c r="C41" s="347">
        <v>8.29</v>
      </c>
      <c r="D41" s="362">
        <v>204.7</v>
      </c>
      <c r="E41" s="362">
        <v>251.9</v>
      </c>
      <c r="F41" s="362">
        <v>259.067678060604</v>
      </c>
      <c r="G41" s="363">
        <v>269.1</v>
      </c>
      <c r="H41" s="363">
        <v>269.1</v>
      </c>
      <c r="I41" s="364">
        <v>269.1</v>
      </c>
      <c r="J41" s="360">
        <v>26.559686399904265</v>
      </c>
      <c r="K41" s="360">
        <v>2.845445835888839</v>
      </c>
      <c r="L41" s="360">
        <v>3.872471477143961</v>
      </c>
      <c r="M41" s="361">
        <v>0</v>
      </c>
    </row>
    <row r="42" spans="1:13" s="338" customFormat="1" ht="24.75" customHeight="1">
      <c r="A42" s="345"/>
      <c r="B42" s="359" t="s">
        <v>562</v>
      </c>
      <c r="C42" s="347">
        <v>2.76</v>
      </c>
      <c r="D42" s="362">
        <v>192.2</v>
      </c>
      <c r="E42" s="362">
        <v>238.2</v>
      </c>
      <c r="F42" s="362">
        <v>244.23435780596216</v>
      </c>
      <c r="G42" s="363">
        <v>249.1</v>
      </c>
      <c r="H42" s="363">
        <v>249.1</v>
      </c>
      <c r="I42" s="364">
        <v>249.1</v>
      </c>
      <c r="J42" s="360">
        <v>27.073026954194688</v>
      </c>
      <c r="K42" s="360">
        <v>2.5333156196314803</v>
      </c>
      <c r="L42" s="360">
        <v>1.9922021773461722</v>
      </c>
      <c r="M42" s="361">
        <v>0</v>
      </c>
    </row>
    <row r="43" spans="1:13" ht="24.75" customHeight="1">
      <c r="A43" s="345"/>
      <c r="B43" s="367" t="s">
        <v>558</v>
      </c>
      <c r="C43" s="346">
        <v>1.38</v>
      </c>
      <c r="D43" s="365">
        <v>188.5</v>
      </c>
      <c r="E43" s="365">
        <v>227.6</v>
      </c>
      <c r="F43" s="365">
        <v>234.67116933842215</v>
      </c>
      <c r="G43" s="14">
        <v>241.2</v>
      </c>
      <c r="H43" s="14">
        <v>241.2</v>
      </c>
      <c r="I43" s="366">
        <v>241.2</v>
      </c>
      <c r="J43" s="368">
        <v>24.493989038950744</v>
      </c>
      <c r="K43" s="368">
        <v>3.1068406583577115</v>
      </c>
      <c r="L43" s="368">
        <v>2.782118774958036</v>
      </c>
      <c r="M43" s="369">
        <v>0</v>
      </c>
    </row>
    <row r="44" spans="1:13" ht="24.75" customHeight="1">
      <c r="A44" s="349"/>
      <c r="B44" s="367" t="s">
        <v>560</v>
      </c>
      <c r="C44" s="346">
        <v>1.38</v>
      </c>
      <c r="D44" s="365">
        <v>195.8</v>
      </c>
      <c r="E44" s="365">
        <v>248.7</v>
      </c>
      <c r="F44" s="365">
        <v>253.7975462735022</v>
      </c>
      <c r="G44" s="14">
        <v>257.1</v>
      </c>
      <c r="H44" s="14">
        <v>257.1</v>
      </c>
      <c r="I44" s="366">
        <v>257.1</v>
      </c>
      <c r="J44" s="368">
        <v>29.620810149898972</v>
      </c>
      <c r="K44" s="368">
        <v>2.049676828911217</v>
      </c>
      <c r="L44" s="368">
        <v>1.3012157820229504</v>
      </c>
      <c r="M44" s="369">
        <v>0</v>
      </c>
    </row>
    <row r="45" spans="1:13" ht="24.75" customHeight="1">
      <c r="A45" s="345"/>
      <c r="B45" s="359" t="s">
        <v>563</v>
      </c>
      <c r="C45" s="347">
        <v>2.76</v>
      </c>
      <c r="D45" s="362">
        <v>182</v>
      </c>
      <c r="E45" s="362">
        <v>229.5</v>
      </c>
      <c r="F45" s="362">
        <v>235.75210300315135</v>
      </c>
      <c r="G45" s="363">
        <v>244.3</v>
      </c>
      <c r="H45" s="363">
        <v>244.3</v>
      </c>
      <c r="I45" s="364">
        <v>244.3</v>
      </c>
      <c r="J45" s="360">
        <v>29.53412252920404</v>
      </c>
      <c r="K45" s="360">
        <v>2.7242278880833766</v>
      </c>
      <c r="L45" s="360">
        <v>3.625798831891828</v>
      </c>
      <c r="M45" s="361">
        <v>0</v>
      </c>
    </row>
    <row r="46" spans="1:13" ht="24.75" customHeight="1">
      <c r="A46" s="345"/>
      <c r="B46" s="367" t="s">
        <v>558</v>
      </c>
      <c r="C46" s="346">
        <v>1.38</v>
      </c>
      <c r="D46" s="365">
        <v>178.4</v>
      </c>
      <c r="E46" s="365">
        <v>218.4</v>
      </c>
      <c r="F46" s="365">
        <v>225.43580842215</v>
      </c>
      <c r="G46" s="14">
        <v>236.4</v>
      </c>
      <c r="H46" s="14">
        <v>236.4</v>
      </c>
      <c r="I46" s="366">
        <v>236.4</v>
      </c>
      <c r="J46" s="368">
        <v>26.365363465330717</v>
      </c>
      <c r="K46" s="368">
        <v>3.2215240028159258</v>
      </c>
      <c r="L46" s="368">
        <v>4.863553689446931</v>
      </c>
      <c r="M46" s="369">
        <v>0</v>
      </c>
    </row>
    <row r="47" spans="1:13" ht="24.75" customHeight="1">
      <c r="A47" s="345"/>
      <c r="B47" s="367" t="s">
        <v>560</v>
      </c>
      <c r="C47" s="346">
        <v>1.38</v>
      </c>
      <c r="D47" s="365">
        <v>185.6</v>
      </c>
      <c r="E47" s="365">
        <v>240.7</v>
      </c>
      <c r="F47" s="365">
        <v>246.06839758415285</v>
      </c>
      <c r="G47" s="14">
        <v>252.2</v>
      </c>
      <c r="H47" s="14">
        <v>252.2</v>
      </c>
      <c r="I47" s="366">
        <v>252.2</v>
      </c>
      <c r="J47" s="368">
        <v>32.57995559490993</v>
      </c>
      <c r="K47" s="368">
        <v>2.2303272057137065</v>
      </c>
      <c r="L47" s="368">
        <v>2.491828481855407</v>
      </c>
      <c r="M47" s="369">
        <v>0</v>
      </c>
    </row>
    <row r="48" spans="1:13" ht="24.75" customHeight="1">
      <c r="A48" s="345"/>
      <c r="B48" s="359" t="s">
        <v>842</v>
      </c>
      <c r="C48" s="347">
        <v>2.77</v>
      </c>
      <c r="D48" s="362">
        <v>240</v>
      </c>
      <c r="E48" s="362">
        <v>288</v>
      </c>
      <c r="F48" s="362">
        <v>297.1159166568353</v>
      </c>
      <c r="G48" s="363">
        <v>313.8</v>
      </c>
      <c r="H48" s="363">
        <v>313.8</v>
      </c>
      <c r="I48" s="364">
        <v>313.8</v>
      </c>
      <c r="J48" s="360">
        <v>23.7982986070147</v>
      </c>
      <c r="K48" s="360">
        <v>3.165248839178929</v>
      </c>
      <c r="L48" s="360">
        <v>5.615344856275286</v>
      </c>
      <c r="M48" s="361">
        <v>0</v>
      </c>
    </row>
    <row r="49" spans="1:13" ht="24.75" customHeight="1">
      <c r="A49" s="345"/>
      <c r="B49" s="367" t="s">
        <v>554</v>
      </c>
      <c r="C49" s="346">
        <v>1.38</v>
      </c>
      <c r="D49" s="365">
        <v>240.6</v>
      </c>
      <c r="E49" s="365">
        <v>293</v>
      </c>
      <c r="F49" s="365">
        <v>301.5828424669553</v>
      </c>
      <c r="G49" s="14">
        <v>316.2</v>
      </c>
      <c r="H49" s="14">
        <v>316.2</v>
      </c>
      <c r="I49" s="366">
        <v>316.2</v>
      </c>
      <c r="J49" s="368">
        <v>25.34615231378025</v>
      </c>
      <c r="K49" s="368">
        <v>2.9292977702919103</v>
      </c>
      <c r="L49" s="368">
        <v>4.846813370905309</v>
      </c>
      <c r="M49" s="369">
        <v>0</v>
      </c>
    </row>
    <row r="50" spans="1:13" ht="24.75" customHeight="1" thickBot="1">
      <c r="A50" s="350"/>
      <c r="B50" s="370" t="s">
        <v>555</v>
      </c>
      <c r="C50" s="351">
        <v>1.39</v>
      </c>
      <c r="D50" s="371">
        <v>239.4</v>
      </c>
      <c r="E50" s="371">
        <v>283</v>
      </c>
      <c r="F50" s="371">
        <v>292.67250098255806</v>
      </c>
      <c r="G50" s="372">
        <v>311.4</v>
      </c>
      <c r="H50" s="372">
        <v>311.4</v>
      </c>
      <c r="I50" s="373">
        <v>311.4</v>
      </c>
      <c r="J50" s="374">
        <v>22.252506676089425</v>
      </c>
      <c r="K50" s="374">
        <v>3.417844870161858</v>
      </c>
      <c r="L50" s="374">
        <v>6.398790099708734</v>
      </c>
      <c r="M50" s="375">
        <v>0</v>
      </c>
    </row>
    <row r="51" spans="2:13" ht="13.5" thickTop="1">
      <c r="B51" s="354" t="s">
        <v>564</v>
      </c>
      <c r="D51" s="355"/>
      <c r="E51" s="355"/>
      <c r="F51" s="355"/>
      <c r="G51" s="355"/>
      <c r="H51" s="355"/>
      <c r="I51" s="355"/>
      <c r="J51" s="355"/>
      <c r="K51" s="355"/>
      <c r="L51" s="355"/>
      <c r="M51" s="355"/>
    </row>
    <row r="52" spans="4:13" ht="24.75" customHeight="1"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4:13" ht="24.75" customHeight="1">
      <c r="D53" s="355"/>
      <c r="E53" s="355"/>
      <c r="F53" s="355"/>
      <c r="G53" s="355"/>
      <c r="H53" s="355"/>
      <c r="I53" s="355"/>
      <c r="J53" s="355"/>
      <c r="K53" s="355"/>
      <c r="L53" s="355"/>
      <c r="M53" s="355"/>
    </row>
    <row r="54" spans="4:13" ht="24.75" customHeight="1">
      <c r="D54" s="355"/>
      <c r="E54" s="355"/>
      <c r="F54" s="355"/>
      <c r="G54" s="355"/>
      <c r="H54" s="355"/>
      <c r="I54" s="355"/>
      <c r="J54" s="355"/>
      <c r="K54" s="355"/>
      <c r="L54" s="355"/>
      <c r="M54" s="355"/>
    </row>
    <row r="55" spans="4:13" ht="24.75" customHeight="1">
      <c r="D55" s="355"/>
      <c r="E55" s="355"/>
      <c r="F55" s="355"/>
      <c r="G55" s="355"/>
      <c r="H55" s="355"/>
      <c r="I55" s="355"/>
      <c r="J55" s="355"/>
      <c r="K55" s="355"/>
      <c r="L55" s="355"/>
      <c r="M55" s="355"/>
    </row>
    <row r="56" spans="4:13" ht="24.75" customHeight="1">
      <c r="D56" s="355"/>
      <c r="E56" s="355"/>
      <c r="F56" s="355"/>
      <c r="G56" s="355"/>
      <c r="H56" s="355"/>
      <c r="I56" s="355"/>
      <c r="J56" s="355"/>
      <c r="K56" s="355"/>
      <c r="L56" s="355"/>
      <c r="M56" s="355"/>
    </row>
    <row r="57" spans="4:13" ht="24.75" customHeight="1">
      <c r="D57" s="355"/>
      <c r="E57" s="355"/>
      <c r="F57" s="355"/>
      <c r="G57" s="355"/>
      <c r="H57" s="355"/>
      <c r="I57" s="355"/>
      <c r="J57" s="355"/>
      <c r="K57" s="355"/>
      <c r="L57" s="355"/>
      <c r="M57" s="355"/>
    </row>
    <row r="58" spans="4:13" ht="24.75" customHeight="1">
      <c r="D58" s="355"/>
      <c r="E58" s="355"/>
      <c r="F58" s="355"/>
      <c r="G58" s="355"/>
      <c r="H58" s="355"/>
      <c r="I58" s="355"/>
      <c r="J58" s="355"/>
      <c r="K58" s="355"/>
      <c r="L58" s="355"/>
      <c r="M58" s="355"/>
    </row>
    <row r="59" spans="4:13" ht="24.75" customHeight="1">
      <c r="D59" s="355"/>
      <c r="E59" s="355"/>
      <c r="F59" s="355"/>
      <c r="G59" s="355"/>
      <c r="H59" s="355"/>
      <c r="I59" s="355"/>
      <c r="J59" s="355"/>
      <c r="K59" s="355"/>
      <c r="L59" s="355"/>
      <c r="M59" s="355"/>
    </row>
    <row r="60" spans="4:13" ht="24.75" customHeight="1">
      <c r="D60" s="355"/>
      <c r="E60" s="355"/>
      <c r="F60" s="355"/>
      <c r="G60" s="355"/>
      <c r="H60" s="355"/>
      <c r="I60" s="355"/>
      <c r="J60" s="355"/>
      <c r="K60" s="355"/>
      <c r="L60" s="355"/>
      <c r="M60" s="355"/>
    </row>
    <row r="61" spans="4:13" ht="24.75" customHeight="1">
      <c r="D61" s="355"/>
      <c r="E61" s="355"/>
      <c r="F61" s="355"/>
      <c r="G61" s="355"/>
      <c r="H61" s="355"/>
      <c r="I61" s="355"/>
      <c r="J61" s="355"/>
      <c r="K61" s="355"/>
      <c r="L61" s="355"/>
      <c r="M61" s="355"/>
    </row>
    <row r="62" spans="4:13" ht="24.75" customHeight="1">
      <c r="D62" s="355"/>
      <c r="E62" s="355"/>
      <c r="F62" s="355"/>
      <c r="G62" s="355"/>
      <c r="H62" s="355"/>
      <c r="I62" s="355"/>
      <c r="J62" s="355"/>
      <c r="K62" s="355"/>
      <c r="L62" s="355"/>
      <c r="M62" s="355"/>
    </row>
    <row r="63" spans="4:13" ht="24.75" customHeight="1">
      <c r="D63" s="355"/>
      <c r="E63" s="355"/>
      <c r="F63" s="355"/>
      <c r="G63" s="355"/>
      <c r="H63" s="355"/>
      <c r="I63" s="355"/>
      <c r="J63" s="355"/>
      <c r="K63" s="355"/>
      <c r="L63" s="355"/>
      <c r="M63" s="355"/>
    </row>
    <row r="64" spans="4:13" ht="24.75" customHeight="1">
      <c r="D64" s="355"/>
      <c r="E64" s="355"/>
      <c r="F64" s="355"/>
      <c r="G64" s="355"/>
      <c r="H64" s="355"/>
      <c r="I64" s="355"/>
      <c r="J64" s="355"/>
      <c r="K64" s="355"/>
      <c r="L64" s="355"/>
      <c r="M64" s="355"/>
    </row>
    <row r="65" spans="4:13" ht="24.75" customHeight="1">
      <c r="D65" s="355"/>
      <c r="E65" s="355"/>
      <c r="F65" s="355"/>
      <c r="G65" s="355"/>
      <c r="H65" s="355"/>
      <c r="I65" s="355"/>
      <c r="J65" s="355"/>
      <c r="K65" s="355"/>
      <c r="L65" s="355"/>
      <c r="M65" s="355"/>
    </row>
    <row r="66" spans="4:13" ht="24.75" customHeight="1">
      <c r="D66" s="355"/>
      <c r="E66" s="355"/>
      <c r="F66" s="355"/>
      <c r="G66" s="355"/>
      <c r="H66" s="355"/>
      <c r="I66" s="355"/>
      <c r="J66" s="355"/>
      <c r="K66" s="355"/>
      <c r="L66" s="355"/>
      <c r="M66" s="355"/>
    </row>
    <row r="67" spans="4:13" ht="24.75" customHeight="1">
      <c r="D67" s="355"/>
      <c r="E67" s="355"/>
      <c r="F67" s="355"/>
      <c r="G67" s="355"/>
      <c r="H67" s="355"/>
      <c r="I67" s="355"/>
      <c r="J67" s="355"/>
      <c r="K67" s="355"/>
      <c r="L67" s="355"/>
      <c r="M67" s="355"/>
    </row>
    <row r="68" spans="4:13" ht="24.75" customHeight="1">
      <c r="D68" s="355"/>
      <c r="E68" s="355"/>
      <c r="F68" s="355"/>
      <c r="G68" s="355"/>
      <c r="H68" s="355"/>
      <c r="I68" s="355"/>
      <c r="J68" s="355"/>
      <c r="K68" s="355"/>
      <c r="L68" s="355"/>
      <c r="M68" s="355"/>
    </row>
    <row r="69" spans="4:13" ht="24.75" customHeight="1">
      <c r="D69" s="355"/>
      <c r="E69" s="355"/>
      <c r="F69" s="355"/>
      <c r="G69" s="355"/>
      <c r="H69" s="355"/>
      <c r="I69" s="355"/>
      <c r="J69" s="355"/>
      <c r="K69" s="355"/>
      <c r="L69" s="355"/>
      <c r="M69" s="355"/>
    </row>
    <row r="70" spans="4:13" ht="24.75" customHeight="1">
      <c r="D70" s="355"/>
      <c r="E70" s="355"/>
      <c r="F70" s="355"/>
      <c r="G70" s="355"/>
      <c r="H70" s="355"/>
      <c r="I70" s="355"/>
      <c r="J70" s="355"/>
      <c r="K70" s="355"/>
      <c r="L70" s="355"/>
      <c r="M70" s="355"/>
    </row>
    <row r="71" spans="4:13" ht="24.75" customHeight="1">
      <c r="D71" s="355"/>
      <c r="E71" s="355"/>
      <c r="F71" s="355"/>
      <c r="G71" s="355"/>
      <c r="H71" s="355"/>
      <c r="I71" s="355"/>
      <c r="J71" s="355"/>
      <c r="K71" s="355"/>
      <c r="L71" s="355"/>
      <c r="M71" s="355"/>
    </row>
    <row r="72" spans="4:13" ht="24.75" customHeight="1">
      <c r="D72" s="355"/>
      <c r="E72" s="355"/>
      <c r="F72" s="355"/>
      <c r="G72" s="355"/>
      <c r="H72" s="355"/>
      <c r="I72" s="355"/>
      <c r="J72" s="355"/>
      <c r="K72" s="355"/>
      <c r="L72" s="355"/>
      <c r="M72" s="355"/>
    </row>
    <row r="73" spans="4:13" ht="24.75" customHeight="1">
      <c r="D73" s="355"/>
      <c r="E73" s="355"/>
      <c r="F73" s="355"/>
      <c r="G73" s="355"/>
      <c r="H73" s="355"/>
      <c r="I73" s="355"/>
      <c r="J73" s="355"/>
      <c r="K73" s="355"/>
      <c r="L73" s="355"/>
      <c r="M73" s="355"/>
    </row>
    <row r="74" spans="4:13" ht="24.75" customHeight="1">
      <c r="D74" s="355"/>
      <c r="E74" s="355"/>
      <c r="F74" s="355"/>
      <c r="G74" s="355"/>
      <c r="H74" s="355"/>
      <c r="I74" s="355"/>
      <c r="J74" s="355"/>
      <c r="K74" s="355"/>
      <c r="L74" s="355"/>
      <c r="M74" s="355"/>
    </row>
    <row r="75" spans="4:13" ht="24.75" customHeight="1">
      <c r="D75" s="355"/>
      <c r="E75" s="355"/>
      <c r="F75" s="355"/>
      <c r="G75" s="355"/>
      <c r="H75" s="355"/>
      <c r="I75" s="355"/>
      <c r="J75" s="355"/>
      <c r="K75" s="355"/>
      <c r="L75" s="355"/>
      <c r="M75" s="355"/>
    </row>
    <row r="76" spans="4:13" ht="24.75" customHeight="1">
      <c r="D76" s="355"/>
      <c r="E76" s="355"/>
      <c r="F76" s="355"/>
      <c r="G76" s="355"/>
      <c r="H76" s="355"/>
      <c r="I76" s="355"/>
      <c r="J76" s="355"/>
      <c r="K76" s="355"/>
      <c r="L76" s="355"/>
      <c r="M76" s="355"/>
    </row>
    <row r="77" spans="4:13" ht="24.75" customHeight="1">
      <c r="D77" s="355"/>
      <c r="E77" s="355"/>
      <c r="F77" s="355"/>
      <c r="G77" s="355"/>
      <c r="H77" s="355"/>
      <c r="I77" s="355"/>
      <c r="J77" s="355"/>
      <c r="K77" s="355"/>
      <c r="L77" s="355"/>
      <c r="M77" s="355"/>
    </row>
    <row r="78" spans="4:13" ht="24.75" customHeight="1">
      <c r="D78" s="355"/>
      <c r="E78" s="355"/>
      <c r="F78" s="355"/>
      <c r="G78" s="355"/>
      <c r="H78" s="355"/>
      <c r="I78" s="355"/>
      <c r="J78" s="355"/>
      <c r="K78" s="355"/>
      <c r="L78" s="355"/>
      <c r="M78" s="355"/>
    </row>
    <row r="79" spans="4:13" ht="24.75" customHeight="1">
      <c r="D79" s="355"/>
      <c r="E79" s="355"/>
      <c r="F79" s="355"/>
      <c r="G79" s="355"/>
      <c r="H79" s="355"/>
      <c r="I79" s="355"/>
      <c r="J79" s="355"/>
      <c r="K79" s="355"/>
      <c r="L79" s="355"/>
      <c r="M79" s="355"/>
    </row>
    <row r="80" spans="4:13" ht="24.75" customHeight="1">
      <c r="D80" s="355"/>
      <c r="E80" s="355"/>
      <c r="F80" s="355"/>
      <c r="G80" s="355"/>
      <c r="H80" s="355"/>
      <c r="I80" s="355"/>
      <c r="J80" s="355"/>
      <c r="K80" s="355"/>
      <c r="L80" s="355"/>
      <c r="M80" s="355"/>
    </row>
    <row r="81" spans="4:13" ht="24.75" customHeight="1">
      <c r="D81" s="355"/>
      <c r="E81" s="355"/>
      <c r="F81" s="355"/>
      <c r="G81" s="355"/>
      <c r="H81" s="355"/>
      <c r="I81" s="355"/>
      <c r="J81" s="355"/>
      <c r="K81" s="355"/>
      <c r="L81" s="355"/>
      <c r="M81" s="355"/>
    </row>
    <row r="82" spans="4:13" ht="24.75" customHeight="1">
      <c r="D82" s="355"/>
      <c r="E82" s="355"/>
      <c r="F82" s="355"/>
      <c r="G82" s="355"/>
      <c r="H82" s="355"/>
      <c r="I82" s="355"/>
      <c r="J82" s="355"/>
      <c r="K82" s="355"/>
      <c r="L82" s="355"/>
      <c r="M82" s="355"/>
    </row>
    <row r="83" spans="4:13" ht="24.75" customHeight="1">
      <c r="D83" s="355"/>
      <c r="E83" s="355"/>
      <c r="F83" s="355"/>
      <c r="G83" s="355"/>
      <c r="H83" s="355"/>
      <c r="I83" s="355"/>
      <c r="J83" s="355"/>
      <c r="K83" s="355"/>
      <c r="L83" s="355"/>
      <c r="M83" s="355"/>
    </row>
    <row r="84" spans="4:13" ht="24.75" customHeight="1">
      <c r="D84" s="355"/>
      <c r="E84" s="355"/>
      <c r="F84" s="355"/>
      <c r="G84" s="355"/>
      <c r="H84" s="355"/>
      <c r="I84" s="355"/>
      <c r="J84" s="355"/>
      <c r="K84" s="355"/>
      <c r="L84" s="355"/>
      <c r="M84" s="355"/>
    </row>
    <row r="85" spans="4:13" ht="24.75" customHeight="1">
      <c r="D85" s="355"/>
      <c r="E85" s="355"/>
      <c r="F85" s="355"/>
      <c r="G85" s="355"/>
      <c r="H85" s="355"/>
      <c r="I85" s="355"/>
      <c r="J85" s="355"/>
      <c r="K85" s="355"/>
      <c r="L85" s="355"/>
      <c r="M85" s="355"/>
    </row>
    <row r="86" spans="4:13" ht="24.75" customHeight="1">
      <c r="D86" s="355"/>
      <c r="E86" s="355"/>
      <c r="F86" s="355"/>
      <c r="G86" s="355"/>
      <c r="H86" s="355"/>
      <c r="I86" s="355"/>
      <c r="J86" s="355"/>
      <c r="K86" s="355"/>
      <c r="L86" s="355"/>
      <c r="M86" s="355"/>
    </row>
    <row r="87" spans="4:13" ht="24.75" customHeight="1">
      <c r="D87" s="355"/>
      <c r="E87" s="355"/>
      <c r="F87" s="355"/>
      <c r="G87" s="355"/>
      <c r="H87" s="355"/>
      <c r="I87" s="355"/>
      <c r="J87" s="355"/>
      <c r="K87" s="355"/>
      <c r="L87" s="355"/>
      <c r="M87" s="355"/>
    </row>
    <row r="88" spans="4:13" ht="24.75" customHeight="1">
      <c r="D88" s="355"/>
      <c r="E88" s="355"/>
      <c r="F88" s="355"/>
      <c r="G88" s="355"/>
      <c r="H88" s="355"/>
      <c r="I88" s="355"/>
      <c r="J88" s="355"/>
      <c r="K88" s="355"/>
      <c r="L88" s="355"/>
      <c r="M88" s="355"/>
    </row>
    <row r="89" spans="4:13" ht="24.75" customHeight="1">
      <c r="D89" s="355"/>
      <c r="E89" s="355"/>
      <c r="F89" s="355"/>
      <c r="G89" s="355"/>
      <c r="H89" s="355"/>
      <c r="I89" s="355"/>
      <c r="J89" s="355"/>
      <c r="K89" s="355"/>
      <c r="L89" s="355"/>
      <c r="M89" s="355"/>
    </row>
    <row r="90" spans="4:13" ht="24.75" customHeight="1">
      <c r="D90" s="355"/>
      <c r="E90" s="355"/>
      <c r="F90" s="355"/>
      <c r="G90" s="355"/>
      <c r="H90" s="355"/>
      <c r="I90" s="355"/>
      <c r="J90" s="355"/>
      <c r="K90" s="355"/>
      <c r="L90" s="355"/>
      <c r="M90" s="355"/>
    </row>
    <row r="91" spans="4:13" ht="24.75" customHeight="1">
      <c r="D91" s="355"/>
      <c r="E91" s="355"/>
      <c r="F91" s="355"/>
      <c r="G91" s="355"/>
      <c r="H91" s="355"/>
      <c r="I91" s="355"/>
      <c r="J91" s="355"/>
      <c r="K91" s="355"/>
      <c r="L91" s="355"/>
      <c r="M91" s="355"/>
    </row>
    <row r="92" spans="4:13" ht="24.75" customHeight="1">
      <c r="D92" s="355"/>
      <c r="E92" s="355"/>
      <c r="F92" s="355"/>
      <c r="G92" s="355"/>
      <c r="H92" s="355"/>
      <c r="I92" s="355"/>
      <c r="J92" s="355"/>
      <c r="K92" s="355"/>
      <c r="L92" s="355"/>
      <c r="M92" s="355"/>
    </row>
    <row r="93" spans="4:13" ht="24.75" customHeight="1">
      <c r="D93" s="355"/>
      <c r="E93" s="355"/>
      <c r="F93" s="355"/>
      <c r="G93" s="355"/>
      <c r="H93" s="355"/>
      <c r="I93" s="355"/>
      <c r="J93" s="355"/>
      <c r="K93" s="355"/>
      <c r="L93" s="355"/>
      <c r="M93" s="355"/>
    </row>
    <row r="94" spans="4:13" ht="24.75" customHeight="1">
      <c r="D94" s="355"/>
      <c r="E94" s="355"/>
      <c r="F94" s="355"/>
      <c r="G94" s="355"/>
      <c r="H94" s="355"/>
      <c r="I94" s="355"/>
      <c r="J94" s="355"/>
      <c r="K94" s="355"/>
      <c r="L94" s="355"/>
      <c r="M94" s="355"/>
    </row>
    <row r="95" spans="4:13" ht="24.75" customHeight="1">
      <c r="D95" s="355"/>
      <c r="E95" s="355"/>
      <c r="F95" s="355"/>
      <c r="G95" s="355"/>
      <c r="H95" s="355"/>
      <c r="I95" s="355"/>
      <c r="J95" s="355"/>
      <c r="K95" s="355"/>
      <c r="L95" s="355"/>
      <c r="M95" s="355"/>
    </row>
    <row r="96" spans="4:13" ht="24.75" customHeight="1">
      <c r="D96" s="355"/>
      <c r="E96" s="355"/>
      <c r="F96" s="355"/>
      <c r="G96" s="355"/>
      <c r="H96" s="355"/>
      <c r="I96" s="355"/>
      <c r="J96" s="355"/>
      <c r="K96" s="355"/>
      <c r="L96" s="355"/>
      <c r="M96" s="355"/>
    </row>
    <row r="97" spans="4:13" ht="24.75" customHeight="1">
      <c r="D97" s="355"/>
      <c r="E97" s="355"/>
      <c r="F97" s="355"/>
      <c r="G97" s="355"/>
      <c r="H97" s="355"/>
      <c r="I97" s="355"/>
      <c r="J97" s="355"/>
      <c r="K97" s="355"/>
      <c r="L97" s="355"/>
      <c r="M97" s="355"/>
    </row>
    <row r="98" spans="4:13" ht="24.75" customHeight="1">
      <c r="D98" s="355"/>
      <c r="E98" s="355"/>
      <c r="F98" s="355"/>
      <c r="G98" s="355"/>
      <c r="H98" s="355"/>
      <c r="I98" s="355"/>
      <c r="J98" s="355"/>
      <c r="K98" s="355"/>
      <c r="L98" s="355"/>
      <c r="M98" s="355"/>
    </row>
    <row r="99" spans="4:13" ht="24.75" customHeight="1">
      <c r="D99" s="355"/>
      <c r="E99" s="355"/>
      <c r="F99" s="355"/>
      <c r="G99" s="355"/>
      <c r="H99" s="355"/>
      <c r="I99" s="355"/>
      <c r="J99" s="355"/>
      <c r="K99" s="355"/>
      <c r="L99" s="355"/>
      <c r="M99" s="355"/>
    </row>
    <row r="100" spans="4:13" ht="24.75" customHeight="1"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</row>
    <row r="101" spans="4:13" ht="24.75" customHeight="1"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</row>
    <row r="102" spans="4:13" ht="24.75" customHeight="1"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</row>
    <row r="103" spans="4:13" ht="24.75" customHeight="1"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</row>
    <row r="104" spans="4:13" ht="24.75" customHeight="1"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</row>
    <row r="105" spans="4:13" ht="24.75" customHeight="1"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</row>
    <row r="106" spans="4:13" ht="24.75" customHeight="1"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</row>
    <row r="107" spans="4:13" ht="24.75" customHeight="1"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</row>
    <row r="108" spans="4:13" ht="24.75" customHeight="1"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</row>
    <row r="109" spans="4:13" ht="24.75" customHeight="1"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</row>
    <row r="110" spans="4:13" ht="24.75" customHeight="1"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</row>
    <row r="111" spans="4:13" ht="24.75" customHeight="1"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</row>
    <row r="112" spans="4:13" ht="24.75" customHeight="1"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</row>
    <row r="113" spans="4:13" ht="24.75" customHeight="1"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</row>
    <row r="114" spans="4:13" ht="24.75" customHeight="1"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</row>
    <row r="115" spans="4:13" ht="24.75" customHeight="1"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</row>
    <row r="116" spans="4:13" ht="24.75" customHeight="1"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</row>
    <row r="117" spans="4:13" ht="24.75" customHeight="1"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</row>
    <row r="118" spans="4:13" ht="24.75" customHeight="1"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</row>
    <row r="119" spans="4:13" ht="24.75" customHeight="1"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</row>
    <row r="120" spans="4:13" ht="24.75" customHeight="1"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</row>
    <row r="121" spans="4:13" ht="24.75" customHeight="1"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</row>
    <row r="122" spans="4:13" ht="24.75" customHeight="1"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</row>
    <row r="123" spans="4:13" ht="24.75" customHeight="1"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</row>
    <row r="124" spans="4:13" ht="24.75" customHeight="1"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</row>
    <row r="125" spans="4:13" ht="24.75" customHeight="1"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</row>
    <row r="126" spans="4:13" ht="24.75" customHeight="1"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</row>
    <row r="127" spans="4:13" ht="24.75" customHeight="1"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</row>
    <row r="128" spans="4:13" ht="24.75" customHeight="1"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</row>
    <row r="129" spans="4:13" ht="24.75" customHeight="1"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</row>
    <row r="130" spans="4:13" ht="24.75" customHeight="1"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</row>
    <row r="131" spans="4:13" ht="24.75" customHeight="1"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</row>
    <row r="132" spans="4:13" ht="24.75" customHeight="1"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</row>
  </sheetData>
  <sheetProtection/>
  <mergeCells count="14">
    <mergeCell ref="A1:M1"/>
    <mergeCell ref="A3:M3"/>
    <mergeCell ref="A4:M4"/>
    <mergeCell ref="A2:M2"/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zoomScalePageLayoutView="0" workbookViewId="0" topLeftCell="A1">
      <selection activeCell="A1" sqref="A1:G1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2.57421875" style="11" customWidth="1"/>
    <col min="6" max="6" width="8.00390625" style="9" customWidth="1"/>
    <col min="7" max="16384" width="11.00390625" style="9" customWidth="1"/>
  </cols>
  <sheetData>
    <row r="1" spans="1:7" s="441" customFormat="1" ht="18.75">
      <c r="A1" s="1917" t="s">
        <v>355</v>
      </c>
      <c r="B1" s="1917"/>
      <c r="C1" s="1917"/>
      <c r="D1" s="1917"/>
      <c r="E1" s="1917"/>
      <c r="F1" s="1917"/>
      <c r="G1" s="1917"/>
    </row>
    <row r="2" spans="1:7" s="441" customFormat="1" ht="18.75">
      <c r="A2" s="1918" t="s">
        <v>623</v>
      </c>
      <c r="B2" s="1918"/>
      <c r="C2" s="1918"/>
      <c r="D2" s="1918"/>
      <c r="E2" s="1918"/>
      <c r="F2" s="1918"/>
      <c r="G2" s="1918"/>
    </row>
    <row r="3" spans="1:7" s="441" customFormat="1" ht="17.25" customHeight="1">
      <c r="A3" s="1917" t="s">
        <v>567</v>
      </c>
      <c r="B3" s="1917"/>
      <c r="C3" s="1917"/>
      <c r="D3" s="1917"/>
      <c r="E3" s="1917"/>
      <c r="F3" s="1917"/>
      <c r="G3" s="1917"/>
    </row>
    <row r="4" spans="1:7" s="441" customFormat="1" ht="17.25" customHeight="1">
      <c r="A4" s="1917" t="s">
        <v>1467</v>
      </c>
      <c r="B4" s="1917"/>
      <c r="C4" s="1917"/>
      <c r="D4" s="1917"/>
      <c r="E4" s="1917"/>
      <c r="F4" s="1917"/>
      <c r="G4" s="1917"/>
    </row>
    <row r="5" spans="1:7" ht="17.25" customHeight="1" thickBot="1">
      <c r="A5" s="906"/>
      <c r="B5" s="1919"/>
      <c r="C5" s="1919"/>
      <c r="D5" s="906"/>
      <c r="E5" s="906"/>
      <c r="F5" s="1923" t="s">
        <v>468</v>
      </c>
      <c r="G5" s="1923"/>
    </row>
    <row r="6" spans="1:45" s="20" customFormat="1" ht="13.5" thickTop="1">
      <c r="A6" s="120"/>
      <c r="B6" s="1924"/>
      <c r="C6" s="1924"/>
      <c r="D6" s="1924"/>
      <c r="E6" s="1626"/>
      <c r="F6" s="1794" t="s">
        <v>347</v>
      </c>
      <c r="G6" s="192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20" customFormat="1" ht="15.75">
      <c r="A7" s="442" t="s">
        <v>568</v>
      </c>
      <c r="B7" s="443" t="s">
        <v>752</v>
      </c>
      <c r="C7" s="443" t="s">
        <v>466</v>
      </c>
      <c r="D7" s="443" t="s">
        <v>332</v>
      </c>
      <c r="E7" s="1627"/>
      <c r="F7" s="1619" t="s">
        <v>466</v>
      </c>
      <c r="G7" s="444" t="s">
        <v>313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7" s="44" customFormat="1" ht="12.75">
      <c r="A8" s="445" t="s">
        <v>569</v>
      </c>
      <c r="B8" s="446">
        <v>193132.6</v>
      </c>
      <c r="C8" s="446">
        <v>223270.80000000002</v>
      </c>
      <c r="D8" s="446">
        <v>206221</v>
      </c>
      <c r="E8" s="1628"/>
      <c r="F8" s="398">
        <v>15.604926356296147</v>
      </c>
      <c r="G8" s="448">
        <v>-7.636376991527783</v>
      </c>
    </row>
    <row r="9" spans="1:7" s="24" customFormat="1" ht="12.75">
      <c r="A9" s="170" t="s">
        <v>570</v>
      </c>
      <c r="B9" s="449"/>
      <c r="C9" s="449">
        <v>176988.2</v>
      </c>
      <c r="D9" s="449">
        <v>167938.9</v>
      </c>
      <c r="E9" s="1629"/>
      <c r="F9" s="1620" t="s">
        <v>776</v>
      </c>
      <c r="G9" s="461">
        <v>-5.112939732705357</v>
      </c>
    </row>
    <row r="10" spans="1:7" s="24" customFormat="1" ht="12.75">
      <c r="A10" s="170" t="s">
        <v>571</v>
      </c>
      <c r="B10" s="449"/>
      <c r="C10" s="449">
        <v>26787.2</v>
      </c>
      <c r="D10" s="449">
        <v>22751.6</v>
      </c>
      <c r="E10" s="1629"/>
      <c r="F10" s="1620" t="s">
        <v>776</v>
      </c>
      <c r="G10" s="461">
        <v>-15.065404372237495</v>
      </c>
    </row>
    <row r="11" spans="1:7" s="452" customFormat="1" ht="12.75">
      <c r="A11" s="451" t="s">
        <v>572</v>
      </c>
      <c r="B11" s="449"/>
      <c r="C11" s="449">
        <v>24130.600000000002</v>
      </c>
      <c r="D11" s="449">
        <v>19799.1</v>
      </c>
      <c r="E11" s="1629"/>
      <c r="F11" s="1620" t="s">
        <v>776</v>
      </c>
      <c r="G11" s="461">
        <v>-17.950237457833637</v>
      </c>
    </row>
    <row r="12" spans="1:7" s="452" customFormat="1" ht="12.75">
      <c r="A12" s="451" t="s">
        <v>811</v>
      </c>
      <c r="B12" s="449"/>
      <c r="C12" s="449">
        <v>2656.6</v>
      </c>
      <c r="D12" s="449">
        <v>2952.5</v>
      </c>
      <c r="E12" s="1629"/>
      <c r="F12" s="1620" t="s">
        <v>776</v>
      </c>
      <c r="G12" s="461">
        <v>11.138297071444711</v>
      </c>
    </row>
    <row r="13" spans="1:7" s="452" customFormat="1" ht="12.75">
      <c r="A13" s="170" t="s">
        <v>314</v>
      </c>
      <c r="B13" s="449"/>
      <c r="C13" s="449">
        <v>19495.4</v>
      </c>
      <c r="D13" s="449">
        <v>15530.5</v>
      </c>
      <c r="E13" s="1629"/>
      <c r="F13" s="1620" t="s">
        <v>776</v>
      </c>
      <c r="G13" s="461">
        <v>-20.3376181047837</v>
      </c>
    </row>
    <row r="14" spans="1:7" s="452" customFormat="1" ht="12.75">
      <c r="A14" s="451" t="s">
        <v>572</v>
      </c>
      <c r="B14" s="449"/>
      <c r="C14" s="449">
        <v>18946.5</v>
      </c>
      <c r="D14" s="449">
        <v>15093.9</v>
      </c>
      <c r="E14" s="1629"/>
      <c r="F14" s="1620" t="s">
        <v>776</v>
      </c>
      <c r="G14" s="461">
        <v>-20.334098646187954</v>
      </c>
    </row>
    <row r="15" spans="1:7" s="452" customFormat="1" ht="12.75">
      <c r="A15" s="453" t="s">
        <v>811</v>
      </c>
      <c r="B15" s="454"/>
      <c r="C15" s="454">
        <v>548.9000000000001</v>
      </c>
      <c r="D15" s="454">
        <v>436.6</v>
      </c>
      <c r="E15" s="1630"/>
      <c r="F15" s="1621" t="s">
        <v>776</v>
      </c>
      <c r="G15" s="462">
        <v>-20.459100018218265</v>
      </c>
    </row>
    <row r="16" spans="1:7" s="44" customFormat="1" ht="12.75">
      <c r="A16" s="457" t="s">
        <v>576</v>
      </c>
      <c r="B16" s="458">
        <v>18650.4</v>
      </c>
      <c r="C16" s="458">
        <v>16706.3</v>
      </c>
      <c r="D16" s="458">
        <v>1657.1</v>
      </c>
      <c r="E16" s="1631"/>
      <c r="F16" s="1622">
        <v>-10.423905117316536</v>
      </c>
      <c r="G16" s="460">
        <v>-90.08098741193442</v>
      </c>
    </row>
    <row r="17" spans="1:7" s="24" customFormat="1" ht="12.75">
      <c r="A17" s="170" t="s">
        <v>570</v>
      </c>
      <c r="B17" s="449"/>
      <c r="C17" s="449">
        <v>12167.2</v>
      </c>
      <c r="D17" s="449">
        <v>1223.1</v>
      </c>
      <c r="E17" s="1629"/>
      <c r="F17" s="1623" t="s">
        <v>776</v>
      </c>
      <c r="G17" s="461">
        <v>-89.94756394240252</v>
      </c>
    </row>
    <row r="18" spans="1:7" s="24" customFormat="1" ht="12.75">
      <c r="A18" s="170" t="s">
        <v>571</v>
      </c>
      <c r="B18" s="449"/>
      <c r="C18" s="449">
        <v>3669</v>
      </c>
      <c r="D18" s="449">
        <v>434</v>
      </c>
      <c r="E18" s="1629"/>
      <c r="F18" s="1623" t="s">
        <v>776</v>
      </c>
      <c r="G18" s="461">
        <v>-88.17116380485146</v>
      </c>
    </row>
    <row r="19" spans="1:7" s="24" customFormat="1" ht="12.75">
      <c r="A19" s="171" t="s">
        <v>315</v>
      </c>
      <c r="B19" s="454"/>
      <c r="C19" s="454">
        <v>870.1</v>
      </c>
      <c r="D19" s="454">
        <v>0</v>
      </c>
      <c r="E19" s="1629"/>
      <c r="F19" s="1623" t="s">
        <v>776</v>
      </c>
      <c r="G19" s="461">
        <v>-100</v>
      </c>
    </row>
    <row r="20" spans="1:7" s="44" customFormat="1" ht="12.75">
      <c r="A20" s="445" t="s">
        <v>316</v>
      </c>
      <c r="B20" s="446">
        <v>174482.2</v>
      </c>
      <c r="C20" s="446">
        <v>206564.5</v>
      </c>
      <c r="D20" s="446">
        <v>204563.9</v>
      </c>
      <c r="E20" s="1628"/>
      <c r="F20" s="398">
        <v>18.387147800749872</v>
      </c>
      <c r="G20" s="448">
        <v>-0.9685110461865492</v>
      </c>
    </row>
    <row r="21" spans="1:7" s="24" customFormat="1" ht="12.75">
      <c r="A21" s="170" t="s">
        <v>570</v>
      </c>
      <c r="B21" s="449"/>
      <c r="C21" s="449">
        <v>164821</v>
      </c>
      <c r="D21" s="449">
        <v>166715.8</v>
      </c>
      <c r="E21" s="1629"/>
      <c r="F21" s="1623" t="s">
        <v>776</v>
      </c>
      <c r="G21" s="461">
        <v>1.1496107898872054</v>
      </c>
    </row>
    <row r="22" spans="1:7" s="24" customFormat="1" ht="12.75">
      <c r="A22" s="170" t="s">
        <v>571</v>
      </c>
      <c r="B22" s="449"/>
      <c r="C22" s="449">
        <v>23118.2</v>
      </c>
      <c r="D22" s="449">
        <v>22317.6</v>
      </c>
      <c r="E22" s="1629"/>
      <c r="F22" s="1623" t="s">
        <v>776</v>
      </c>
      <c r="G22" s="461">
        <v>-3.4630723845282176</v>
      </c>
    </row>
    <row r="23" spans="1:7" s="24" customFormat="1" ht="12.75">
      <c r="A23" s="171" t="s">
        <v>475</v>
      </c>
      <c r="B23" s="454"/>
      <c r="C23" s="454">
        <v>18625.300000000003</v>
      </c>
      <c r="D23" s="454">
        <v>15530.5</v>
      </c>
      <c r="E23" s="1630"/>
      <c r="F23" s="1624" t="s">
        <v>776</v>
      </c>
      <c r="G23" s="462">
        <v>-16.616108196914965</v>
      </c>
    </row>
    <row r="24" spans="1:7" s="24" customFormat="1" ht="12.75">
      <c r="A24" s="445" t="s">
        <v>476</v>
      </c>
      <c r="B24" s="447">
        <v>6557.9</v>
      </c>
      <c r="C24" s="447">
        <v>4822.1</v>
      </c>
      <c r="D24" s="447">
        <v>12115.6</v>
      </c>
      <c r="E24" s="1632"/>
      <c r="F24" s="398">
        <v>-26.468839110080964</v>
      </c>
      <c r="G24" s="448">
        <v>151.2515294166442</v>
      </c>
    </row>
    <row r="25" spans="1:7" s="24" customFormat="1" ht="12.75">
      <c r="A25" s="170" t="s">
        <v>477</v>
      </c>
      <c r="B25" s="449"/>
      <c r="C25" s="449">
        <v>1452.5</v>
      </c>
      <c r="D25" s="449">
        <v>3421</v>
      </c>
      <c r="E25" s="1629"/>
      <c r="F25" s="1623" t="s">
        <v>776</v>
      </c>
      <c r="G25" s="461">
        <v>135.5249569707401</v>
      </c>
    </row>
    <row r="26" spans="1:7" s="24" customFormat="1" ht="12.75">
      <c r="A26" s="170" t="s">
        <v>478</v>
      </c>
      <c r="B26" s="449"/>
      <c r="C26" s="449">
        <v>3369.6</v>
      </c>
      <c r="D26" s="449">
        <v>2976.8</v>
      </c>
      <c r="E26" s="1629"/>
      <c r="F26" s="1623" t="s">
        <v>776</v>
      </c>
      <c r="G26" s="461">
        <v>-11.65716999050332</v>
      </c>
    </row>
    <row r="27" spans="1:7" s="44" customFormat="1" ht="12.75">
      <c r="A27" s="171" t="s">
        <v>479</v>
      </c>
      <c r="B27" s="464"/>
      <c r="C27" s="464">
        <v>0</v>
      </c>
      <c r="D27" s="455">
        <v>5717.8</v>
      </c>
      <c r="E27" s="1633"/>
      <c r="F27" s="1621" t="s">
        <v>776</v>
      </c>
      <c r="G27" s="456" t="s">
        <v>776</v>
      </c>
    </row>
    <row r="28" spans="1:7" s="44" customFormat="1" ht="12.75">
      <c r="A28" s="465" t="s">
        <v>480</v>
      </c>
      <c r="B28" s="463">
        <v>181040.1</v>
      </c>
      <c r="C28" s="463">
        <v>211386.6</v>
      </c>
      <c r="D28" s="463">
        <v>216679.5</v>
      </c>
      <c r="E28" s="1634"/>
      <c r="F28" s="401">
        <v>16.76230846094319</v>
      </c>
      <c r="G28" s="467">
        <v>2.503895705782682</v>
      </c>
    </row>
    <row r="29" spans="1:7" s="44" customFormat="1" ht="12.75">
      <c r="A29" s="445" t="s">
        <v>317</v>
      </c>
      <c r="B29" s="446">
        <v>182646.5</v>
      </c>
      <c r="C29" s="446">
        <v>235614.99999999997</v>
      </c>
      <c r="D29" s="446">
        <v>264009.9</v>
      </c>
      <c r="E29" s="1628"/>
      <c r="F29" s="398">
        <v>29.000555718286392</v>
      </c>
      <c r="G29" s="448">
        <v>12.05139740678652</v>
      </c>
    </row>
    <row r="30" spans="1:7" s="24" customFormat="1" ht="12.75">
      <c r="A30" s="170" t="s">
        <v>318</v>
      </c>
      <c r="B30" s="449"/>
      <c r="C30" s="449">
        <v>225288.4</v>
      </c>
      <c r="D30" s="449">
        <v>254759</v>
      </c>
      <c r="E30" s="1639"/>
      <c r="F30" s="1623" t="s">
        <v>776</v>
      </c>
      <c r="G30" s="461">
        <v>13.08127715408338</v>
      </c>
    </row>
    <row r="31" spans="1:7" s="24" customFormat="1" ht="12.75">
      <c r="A31" s="170" t="s">
        <v>577</v>
      </c>
      <c r="B31" s="449"/>
      <c r="C31" s="449">
        <v>190076.4</v>
      </c>
      <c r="D31" s="449">
        <v>234448.6</v>
      </c>
      <c r="E31" s="1629"/>
      <c r="F31" s="1623" t="s">
        <v>776</v>
      </c>
      <c r="G31" s="461">
        <v>23.344402566546933</v>
      </c>
    </row>
    <row r="32" spans="1:7" s="24" customFormat="1" ht="12.75">
      <c r="A32" s="170" t="s">
        <v>397</v>
      </c>
      <c r="B32" s="449"/>
      <c r="C32" s="449">
        <v>35212</v>
      </c>
      <c r="D32" s="449">
        <v>20310.4</v>
      </c>
      <c r="E32" s="1629"/>
      <c r="F32" s="1623" t="s">
        <v>776</v>
      </c>
      <c r="G32" s="461">
        <v>-42.319663750993975</v>
      </c>
    </row>
    <row r="33" spans="1:7" s="24" customFormat="1" ht="12.75">
      <c r="A33" s="90" t="s">
        <v>319</v>
      </c>
      <c r="B33" s="449"/>
      <c r="C33" s="449">
        <v>4053.5</v>
      </c>
      <c r="D33" s="449">
        <v>2756.8</v>
      </c>
      <c r="E33" s="1629"/>
      <c r="F33" s="1623" t="s">
        <v>776</v>
      </c>
      <c r="G33" s="461">
        <v>-31.989638583939794</v>
      </c>
    </row>
    <row r="34" spans="1:7" s="24" customFormat="1" ht="12.75">
      <c r="A34" s="90" t="s">
        <v>481</v>
      </c>
      <c r="B34" s="449"/>
      <c r="C34" s="449">
        <v>121.8</v>
      </c>
      <c r="D34" s="449">
        <v>108.8</v>
      </c>
      <c r="E34" s="1629"/>
      <c r="F34" s="1623" t="s">
        <v>776</v>
      </c>
      <c r="G34" s="461">
        <v>-10.673234811165841</v>
      </c>
    </row>
    <row r="35" spans="1:7" s="24" customFormat="1" ht="12.75">
      <c r="A35" s="90" t="s">
        <v>320</v>
      </c>
      <c r="B35" s="449"/>
      <c r="C35" s="449">
        <v>341.6</v>
      </c>
      <c r="D35" s="449">
        <v>1472.1</v>
      </c>
      <c r="E35" s="1629"/>
      <c r="F35" s="1623" t="s">
        <v>776</v>
      </c>
      <c r="G35" s="461">
        <v>330.9426229508196</v>
      </c>
    </row>
    <row r="36" spans="1:7" s="24" customFormat="1" ht="12.75">
      <c r="A36" s="90" t="s">
        <v>321</v>
      </c>
      <c r="B36" s="449"/>
      <c r="C36" s="449">
        <v>384.9</v>
      </c>
      <c r="D36" s="449">
        <v>-56.8</v>
      </c>
      <c r="E36" s="1629"/>
      <c r="F36" s="1623"/>
      <c r="G36" s="461">
        <v>-114.75707976097688</v>
      </c>
    </row>
    <row r="37" spans="1:7" s="24" customFormat="1" ht="12.75">
      <c r="A37" s="875" t="s">
        <v>322</v>
      </c>
      <c r="B37" s="454"/>
      <c r="C37" s="454">
        <v>5424.8</v>
      </c>
      <c r="D37" s="454">
        <v>4970</v>
      </c>
      <c r="E37" s="1630"/>
      <c r="F37" s="1624" t="s">
        <v>776</v>
      </c>
      <c r="G37" s="462">
        <v>-8.38371921545496</v>
      </c>
    </row>
    <row r="38" spans="1:7" s="44" customFormat="1" ht="12.75">
      <c r="A38" s="468" t="s">
        <v>482</v>
      </c>
      <c r="B38" s="463">
        <v>1606.3999999999942</v>
      </c>
      <c r="C38" s="463">
        <v>24228.399999999965</v>
      </c>
      <c r="D38" s="463">
        <v>47330.40000000002</v>
      </c>
      <c r="E38" s="1634"/>
      <c r="F38" s="398">
        <v>1408.242031872513</v>
      </c>
      <c r="G38" s="448">
        <v>95.35091050172562</v>
      </c>
    </row>
    <row r="39" spans="1:7" s="44" customFormat="1" ht="12.75">
      <c r="A39" s="457" t="s">
        <v>578</v>
      </c>
      <c r="B39" s="459">
        <v>-1606.4</v>
      </c>
      <c r="C39" s="459">
        <v>-24228.43400000001</v>
      </c>
      <c r="D39" s="459">
        <v>-47330.4</v>
      </c>
      <c r="E39" s="1635"/>
      <c r="F39" s="398">
        <v>1408.244148406375</v>
      </c>
      <c r="G39" s="448">
        <v>95.35063636386894</v>
      </c>
    </row>
    <row r="40" spans="1:7" s="24" customFormat="1" ht="12.75">
      <c r="A40" s="170" t="s">
        <v>579</v>
      </c>
      <c r="B40" s="450">
        <v>-5429.8</v>
      </c>
      <c r="C40" s="450">
        <v>-28431.134000000005</v>
      </c>
      <c r="D40" s="450">
        <v>-54934</v>
      </c>
      <c r="E40" s="1636"/>
      <c r="F40" s="403">
        <v>423.61291391948146</v>
      </c>
      <c r="G40" s="469">
        <v>93.21775909466007</v>
      </c>
    </row>
    <row r="41" spans="1:7" s="13" customFormat="1" ht="12.75">
      <c r="A41" s="90" t="s">
        <v>323</v>
      </c>
      <c r="B41" s="449">
        <v>10750</v>
      </c>
      <c r="C41" s="449">
        <v>22126.566</v>
      </c>
      <c r="D41" s="449">
        <v>0</v>
      </c>
      <c r="E41" s="1629"/>
      <c r="F41" s="1623">
        <v>105.82852093023254</v>
      </c>
      <c r="G41" s="461" t="s">
        <v>776</v>
      </c>
    </row>
    <row r="42" spans="1:7" s="452" customFormat="1" ht="12.75">
      <c r="A42" s="451" t="s">
        <v>324</v>
      </c>
      <c r="B42" s="470">
        <v>3750</v>
      </c>
      <c r="C42" s="470">
        <v>10500</v>
      </c>
      <c r="D42" s="470">
        <v>0</v>
      </c>
      <c r="E42" s="1637"/>
      <c r="F42" s="1623">
        <v>180</v>
      </c>
      <c r="G42" s="461" t="s">
        <v>776</v>
      </c>
    </row>
    <row r="43" spans="1:7" s="452" customFormat="1" ht="12.75">
      <c r="A43" s="451" t="s">
        <v>325</v>
      </c>
      <c r="B43" s="470">
        <v>3000</v>
      </c>
      <c r="C43" s="470">
        <v>10000</v>
      </c>
      <c r="D43" s="470">
        <v>0</v>
      </c>
      <c r="E43" s="1637"/>
      <c r="F43" s="1623">
        <v>233.33333333333331</v>
      </c>
      <c r="G43" s="461" t="s">
        <v>776</v>
      </c>
    </row>
    <row r="44" spans="1:7" s="452" customFormat="1" ht="12.75">
      <c r="A44" s="451" t="s">
        <v>326</v>
      </c>
      <c r="B44" s="470">
        <v>4000</v>
      </c>
      <c r="C44" s="470">
        <v>1500</v>
      </c>
      <c r="D44" s="470">
        <v>0</v>
      </c>
      <c r="E44" s="1637"/>
      <c r="F44" s="1623" t="s">
        <v>776</v>
      </c>
      <c r="G44" s="461" t="s">
        <v>776</v>
      </c>
    </row>
    <row r="45" spans="1:7" s="452" customFormat="1" ht="12.75">
      <c r="A45" s="451" t="s">
        <v>327</v>
      </c>
      <c r="B45" s="470">
        <v>0</v>
      </c>
      <c r="C45" s="470">
        <v>126.566</v>
      </c>
      <c r="D45" s="470">
        <v>0</v>
      </c>
      <c r="E45" s="1637"/>
      <c r="F45" s="1623" t="s">
        <v>776</v>
      </c>
      <c r="G45" s="461" t="s">
        <v>776</v>
      </c>
    </row>
    <row r="46" spans="1:8" s="452" customFormat="1" ht="12.75">
      <c r="A46" s="451" t="s">
        <v>328</v>
      </c>
      <c r="B46" s="450">
        <v>-15716.5</v>
      </c>
      <c r="C46" s="450">
        <v>-52255.3</v>
      </c>
      <c r="D46" s="450">
        <v>-54713</v>
      </c>
      <c r="E46" s="1636"/>
      <c r="F46" s="403">
        <v>232.48687684917127</v>
      </c>
      <c r="G46" s="469">
        <v>4.703254980834487</v>
      </c>
      <c r="H46" s="471"/>
    </row>
    <row r="47" spans="1:7" s="452" customFormat="1" ht="12.75">
      <c r="A47" s="451" t="s">
        <v>329</v>
      </c>
      <c r="B47" s="450">
        <v>-463.3</v>
      </c>
      <c r="C47" s="450">
        <v>1697.6</v>
      </c>
      <c r="D47" s="450">
        <v>-221</v>
      </c>
      <c r="E47" s="1636"/>
      <c r="F47" s="403">
        <v>-466.4148499892078</v>
      </c>
      <c r="G47" s="469">
        <v>-113.01837888784166</v>
      </c>
    </row>
    <row r="48" spans="1:7" s="24" customFormat="1" ht="12.75">
      <c r="A48" s="170" t="s">
        <v>330</v>
      </c>
      <c r="B48" s="450">
        <v>0</v>
      </c>
      <c r="C48" s="450">
        <v>85.1</v>
      </c>
      <c r="D48" s="450">
        <v>377.7</v>
      </c>
      <c r="E48" s="1636"/>
      <c r="F48" s="403" t="s">
        <v>776</v>
      </c>
      <c r="G48" s="469">
        <v>343.83078730904816</v>
      </c>
    </row>
    <row r="49" spans="1:7" s="24" customFormat="1" ht="13.5" thickBot="1">
      <c r="A49" s="472" t="s">
        <v>331</v>
      </c>
      <c r="B49" s="473">
        <v>3823.4</v>
      </c>
      <c r="C49" s="876">
        <v>4117.6</v>
      </c>
      <c r="D49" s="473">
        <v>7225.9</v>
      </c>
      <c r="E49" s="1638"/>
      <c r="F49" s="1625">
        <v>7.694721975205326</v>
      </c>
      <c r="G49" s="513">
        <v>75.48814843598211</v>
      </c>
    </row>
    <row r="50" spans="1:7" ht="13.5" customHeight="1" thickTop="1">
      <c r="A50" s="1921" t="s">
        <v>1281</v>
      </c>
      <c r="B50" s="1921"/>
      <c r="C50" s="1921"/>
      <c r="D50" s="1921"/>
      <c r="E50" s="1921"/>
      <c r="F50" s="1921"/>
      <c r="G50" s="1921"/>
    </row>
    <row r="51" spans="1:7" ht="12.75">
      <c r="A51" s="1922"/>
      <c r="B51" s="1922"/>
      <c r="C51" s="1922"/>
      <c r="D51" s="1922"/>
      <c r="E51" s="1922"/>
      <c r="F51" s="1922"/>
      <c r="G51" s="1922"/>
    </row>
    <row r="52" spans="1:7" ht="12.75">
      <c r="A52" s="1922"/>
      <c r="B52" s="1922"/>
      <c r="C52" s="1922"/>
      <c r="D52" s="1922"/>
      <c r="E52" s="1922"/>
      <c r="F52" s="1922"/>
      <c r="G52" s="1922"/>
    </row>
    <row r="53" spans="1:7" ht="12.75">
      <c r="A53" s="1920" t="s">
        <v>483</v>
      </c>
      <c r="B53" s="1920"/>
      <c r="C53" s="1920"/>
      <c r="D53" s="1920"/>
      <c r="E53" s="1920"/>
      <c r="F53" s="1920"/>
      <c r="G53" s="1920"/>
    </row>
    <row r="54" spans="1:7" ht="12.75">
      <c r="A54" s="474" t="s">
        <v>492</v>
      </c>
      <c r="B54" s="321"/>
      <c r="C54" s="321"/>
      <c r="D54" s="475"/>
      <c r="E54" s="475"/>
      <c r="F54" s="321"/>
      <c r="G54" s="321"/>
    </row>
    <row r="55" spans="1:7" ht="12.75">
      <c r="A55" s="475" t="s">
        <v>580</v>
      </c>
      <c r="B55" s="321"/>
      <c r="C55" s="321"/>
      <c r="D55" s="475"/>
      <c r="E55" s="475"/>
      <c r="F55" s="321"/>
      <c r="G55" s="321"/>
    </row>
    <row r="56" spans="1:7" ht="12.75">
      <c r="A56" s="476" t="s">
        <v>121</v>
      </c>
      <c r="B56" s="321"/>
      <c r="C56" s="321"/>
      <c r="D56" s="475"/>
      <c r="E56" s="475"/>
      <c r="F56" s="321"/>
      <c r="G56" s="321"/>
    </row>
    <row r="57" spans="1:7" ht="12.75">
      <c r="A57" s="321" t="s">
        <v>812</v>
      </c>
      <c r="B57" s="321"/>
      <c r="C57" s="321"/>
      <c r="D57" s="475"/>
      <c r="E57" s="475"/>
      <c r="F57" s="321"/>
      <c r="G57" s="321"/>
    </row>
    <row r="58" spans="1:7" ht="12.75">
      <c r="A58" s="514" t="s">
        <v>1196</v>
      </c>
      <c r="B58" s="321"/>
      <c r="C58" s="321"/>
      <c r="D58" s="475"/>
      <c r="E58" s="475"/>
      <c r="F58" s="321"/>
      <c r="G58" s="321"/>
    </row>
    <row r="59" ht="12.75">
      <c r="A59" s="514" t="s">
        <v>693</v>
      </c>
    </row>
  </sheetData>
  <sheetProtection/>
  <mergeCells count="10">
    <mergeCell ref="A1:G1"/>
    <mergeCell ref="A2:G2"/>
    <mergeCell ref="A3:G3"/>
    <mergeCell ref="A4:G4"/>
    <mergeCell ref="B5:C5"/>
    <mergeCell ref="A53:G53"/>
    <mergeCell ref="A50:G52"/>
    <mergeCell ref="F5:G5"/>
    <mergeCell ref="B6:D6"/>
    <mergeCell ref="F6:G6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3" width="9.57421875" style="9" bestFit="1" customWidth="1"/>
    <col min="4" max="4" width="10.140625" style="9" bestFit="1" customWidth="1"/>
    <col min="5" max="5" width="7.421875" style="9" hidden="1" customWidth="1"/>
    <col min="6" max="6" width="10.140625" style="9" bestFit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721" t="s">
        <v>937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40"/>
    </row>
    <row r="2" spans="1:12" ht="15.75">
      <c r="A2" s="1737" t="s">
        <v>910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40"/>
    </row>
    <row r="3" spans="1:11" ht="12.75">
      <c r="A3" s="1721" t="s">
        <v>1467</v>
      </c>
      <c r="B3" s="1721"/>
      <c r="C3" s="1721"/>
      <c r="D3" s="1721"/>
      <c r="E3" s="1721"/>
      <c r="F3" s="1721"/>
      <c r="G3" s="1721"/>
      <c r="H3" s="1721"/>
      <c r="I3" s="1721"/>
      <c r="J3" s="1721"/>
      <c r="K3" s="1721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74"/>
    </row>
    <row r="5" spans="1:11" ht="19.5" customHeight="1" thickTop="1">
      <c r="A5" s="120"/>
      <c r="B5" s="121"/>
      <c r="C5" s="1771" t="s">
        <v>1238</v>
      </c>
      <c r="D5" s="1771"/>
      <c r="E5" s="1771"/>
      <c r="F5" s="1794"/>
      <c r="G5" s="1793" t="s">
        <v>1239</v>
      </c>
      <c r="H5" s="1794"/>
      <c r="I5" s="1928" t="s">
        <v>767</v>
      </c>
      <c r="J5" s="1928"/>
      <c r="K5" s="1929"/>
    </row>
    <row r="6" spans="1:11" ht="19.5" customHeight="1">
      <c r="A6" s="122"/>
      <c r="B6" s="51" t="s">
        <v>430</v>
      </c>
      <c r="C6" s="123" t="s">
        <v>752</v>
      </c>
      <c r="D6" s="123" t="s">
        <v>466</v>
      </c>
      <c r="E6" s="123" t="e">
        <f>#REF!</f>
        <v>#REF!</v>
      </c>
      <c r="F6" s="123" t="s">
        <v>1524</v>
      </c>
      <c r="G6" s="123" t="s">
        <v>466</v>
      </c>
      <c r="H6" s="123" t="s">
        <v>953</v>
      </c>
      <c r="I6" s="123" t="e">
        <f>#REF!</f>
        <v>#REF!</v>
      </c>
      <c r="J6" s="123" t="s">
        <v>466</v>
      </c>
      <c r="K6" s="124" t="s">
        <v>953</v>
      </c>
    </row>
    <row r="7" spans="1:18" ht="19.5" customHeight="1">
      <c r="A7" s="125" t="s">
        <v>768</v>
      </c>
      <c r="B7" s="91">
        <v>4640.034</v>
      </c>
      <c r="C7" s="62">
        <v>50482.703</v>
      </c>
      <c r="D7" s="62">
        <v>58400.653</v>
      </c>
      <c r="E7" s="126">
        <v>60639.174</v>
      </c>
      <c r="F7" s="62">
        <v>67879.303</v>
      </c>
      <c r="G7" s="126">
        <v>15.684481078598338</v>
      </c>
      <c r="H7" s="126">
        <v>16.23038358834789</v>
      </c>
      <c r="I7" s="126">
        <v>37.59611137396184</v>
      </c>
      <c r="J7" s="126">
        <v>30.72483117314932</v>
      </c>
      <c r="K7" s="127">
        <v>28.952744012973422</v>
      </c>
      <c r="P7" s="1"/>
      <c r="Q7" s="1"/>
      <c r="R7" s="1"/>
    </row>
    <row r="8" spans="1:18" ht="19.5" customHeight="1">
      <c r="A8" s="128" t="s">
        <v>769</v>
      </c>
      <c r="B8" s="92">
        <v>3447.944</v>
      </c>
      <c r="C8" s="63">
        <v>29114.311</v>
      </c>
      <c r="D8" s="63">
        <v>33903.479</v>
      </c>
      <c r="E8" s="84">
        <v>41643.447</v>
      </c>
      <c r="F8" s="63">
        <v>46745.111</v>
      </c>
      <c r="G8" s="84">
        <v>16.449532327933156</v>
      </c>
      <c r="H8" s="84">
        <v>37.87703320948273</v>
      </c>
      <c r="I8" s="84">
        <v>17.448207690761482</v>
      </c>
      <c r="J8" s="84">
        <v>17.83676405908361</v>
      </c>
      <c r="K8" s="129">
        <v>19.938319529312608</v>
      </c>
      <c r="P8" s="1"/>
      <c r="Q8" s="1"/>
      <c r="R8" s="1"/>
    </row>
    <row r="9" spans="1:18" ht="19.5" customHeight="1">
      <c r="A9" s="128" t="s">
        <v>770</v>
      </c>
      <c r="B9" s="92"/>
      <c r="C9" s="63">
        <v>31790.698</v>
      </c>
      <c r="D9" s="63">
        <v>39178.414</v>
      </c>
      <c r="E9" s="84">
        <v>48261.683</v>
      </c>
      <c r="F9" s="63">
        <v>51956.901</v>
      </c>
      <c r="G9" s="84">
        <v>23.23860897926808</v>
      </c>
      <c r="H9" s="84">
        <v>32.616141633502565</v>
      </c>
      <c r="I9" s="84">
        <v>8.498282882591473</v>
      </c>
      <c r="J9" s="84">
        <v>20.611929729308844</v>
      </c>
      <c r="K9" s="129">
        <v>22.16131851501779</v>
      </c>
      <c r="P9" s="1"/>
      <c r="Q9" s="1"/>
      <c r="R9" s="1"/>
    </row>
    <row r="10" spans="1:18" ht="19.5" customHeight="1">
      <c r="A10" s="128" t="s">
        <v>771</v>
      </c>
      <c r="B10" s="92">
        <v>1282.336</v>
      </c>
      <c r="C10" s="63">
        <v>21173.353</v>
      </c>
      <c r="D10" s="63">
        <v>23961.853</v>
      </c>
      <c r="E10" s="84">
        <v>26194.732</v>
      </c>
      <c r="F10" s="63">
        <v>29070.594</v>
      </c>
      <c r="G10" s="84">
        <v>13.169855525480529</v>
      </c>
      <c r="H10" s="84">
        <v>21.32030857546785</v>
      </c>
      <c r="I10" s="84">
        <v>13.198077344696713</v>
      </c>
      <c r="J10" s="84">
        <v>12.606432466103103</v>
      </c>
      <c r="K10" s="129">
        <v>12.399559647615726</v>
      </c>
      <c r="P10" s="1"/>
      <c r="Q10" s="1"/>
      <c r="R10" s="1"/>
    </row>
    <row r="11" spans="1:18" ht="19.5" customHeight="1">
      <c r="A11" s="128" t="s">
        <v>772</v>
      </c>
      <c r="B11" s="92">
        <v>538.45</v>
      </c>
      <c r="C11" s="63">
        <v>2381.1</v>
      </c>
      <c r="D11" s="63">
        <v>3242.765</v>
      </c>
      <c r="E11" s="84">
        <v>3666.042</v>
      </c>
      <c r="F11" s="63">
        <v>4116.042</v>
      </c>
      <c r="G11" s="84">
        <v>36.187686363445465</v>
      </c>
      <c r="H11" s="84">
        <v>26.930011888002994</v>
      </c>
      <c r="I11" s="84">
        <v>2.722139221239598</v>
      </c>
      <c r="J11" s="84">
        <v>1.7060324164388634</v>
      </c>
      <c r="K11" s="129">
        <v>1.7556266064288721</v>
      </c>
      <c r="P11" s="1"/>
      <c r="Q11" s="1"/>
      <c r="R11" s="1"/>
    </row>
    <row r="12" spans="1:18" ht="19.5" customHeight="1">
      <c r="A12" s="128" t="s">
        <v>773</v>
      </c>
      <c r="B12" s="92">
        <v>319.423</v>
      </c>
      <c r="C12" s="63">
        <v>2351.8</v>
      </c>
      <c r="D12" s="63">
        <v>3237.671</v>
      </c>
      <c r="E12" s="84">
        <v>3607.25</v>
      </c>
      <c r="F12" s="63">
        <v>3852.25</v>
      </c>
      <c r="G12" s="84">
        <v>37.66778637639254</v>
      </c>
      <c r="H12" s="84">
        <v>18.982132526745318</v>
      </c>
      <c r="I12" s="84">
        <v>2.1255280646263994</v>
      </c>
      <c r="J12" s="84">
        <v>1.7033524414393368</v>
      </c>
      <c r="K12" s="129">
        <v>1.643110686094948</v>
      </c>
      <c r="P12" s="1"/>
      <c r="Q12" s="1"/>
      <c r="R12" s="1"/>
    </row>
    <row r="13" spans="1:18" ht="19.5" customHeight="1">
      <c r="A13" s="128" t="s">
        <v>585</v>
      </c>
      <c r="B13" s="92">
        <v>1301.542</v>
      </c>
      <c r="C13" s="63">
        <v>179.884</v>
      </c>
      <c r="D13" s="63">
        <v>179.62</v>
      </c>
      <c r="E13" s="84">
        <v>242.609</v>
      </c>
      <c r="F13" s="63">
        <v>261.704</v>
      </c>
      <c r="G13" s="84">
        <v>-0.14676124613637853</v>
      </c>
      <c r="H13" s="84">
        <v>45.69869724974947</v>
      </c>
      <c r="I13" s="84">
        <v>18.411653422122484</v>
      </c>
      <c r="J13" s="84">
        <v>0.09449884362288007</v>
      </c>
      <c r="K13" s="129">
        <v>0.1116253200061762</v>
      </c>
      <c r="P13" s="1"/>
      <c r="Q13" s="1"/>
      <c r="R13" s="1"/>
    </row>
    <row r="14" spans="1:18" ht="19.5" customHeight="1">
      <c r="A14" s="128" t="s">
        <v>1525</v>
      </c>
      <c r="B14" s="92"/>
      <c r="C14" s="63"/>
      <c r="D14" s="63"/>
      <c r="E14" s="84">
        <v>2387.463</v>
      </c>
      <c r="F14" s="63">
        <v>2758.695</v>
      </c>
      <c r="G14" s="84" t="s">
        <v>776</v>
      </c>
      <c r="H14" s="84" t="s">
        <v>776</v>
      </c>
      <c r="I14" s="84"/>
      <c r="J14" s="84">
        <v>0</v>
      </c>
      <c r="K14" s="129">
        <v>1.176673693082407</v>
      </c>
      <c r="P14" s="1"/>
      <c r="Q14" s="1"/>
      <c r="R14" s="1"/>
    </row>
    <row r="15" spans="1:18" ht="19.5" customHeight="1" thickBot="1">
      <c r="A15" s="128" t="s">
        <v>774</v>
      </c>
      <c r="B15" s="130">
        <v>11529.729</v>
      </c>
      <c r="C15" s="92">
        <v>21505.551</v>
      </c>
      <c r="D15" s="92">
        <v>27971.945</v>
      </c>
      <c r="E15" s="84">
        <v>23822.9</v>
      </c>
      <c r="F15" s="92">
        <v>27808</v>
      </c>
      <c r="G15" s="84">
        <v>30.068487898775544</v>
      </c>
      <c r="H15" s="84">
        <v>-0.5861051135343018</v>
      </c>
      <c r="I15" s="84">
        <v>100</v>
      </c>
      <c r="J15" s="84">
        <v>14.716158870854034</v>
      </c>
      <c r="K15" s="129">
        <v>11.861021989468055</v>
      </c>
      <c r="L15" s="1"/>
      <c r="P15" s="1"/>
      <c r="Q15" s="1"/>
      <c r="R15" s="1"/>
    </row>
    <row r="16" spans="1:18" ht="13.5" thickBot="1">
      <c r="A16" s="131" t="s">
        <v>1240</v>
      </c>
      <c r="B16" s="109"/>
      <c r="C16" s="110">
        <v>158979.4</v>
      </c>
      <c r="D16" s="110">
        <v>190076.40000000002</v>
      </c>
      <c r="E16" s="110">
        <v>210465.29999999996</v>
      </c>
      <c r="F16" s="110">
        <v>234448.6</v>
      </c>
      <c r="G16" s="1564">
        <v>19.560395875188874</v>
      </c>
      <c r="H16" s="1564">
        <v>23.344402566546904</v>
      </c>
      <c r="I16" s="132"/>
      <c r="J16" s="1564">
        <v>99.99999999999999</v>
      </c>
      <c r="K16" s="1565">
        <v>100</v>
      </c>
      <c r="P16" s="1"/>
      <c r="Q16" s="1"/>
      <c r="R16" s="1"/>
    </row>
    <row r="17" spans="1:11" ht="24" customHeight="1" thickTop="1">
      <c r="A17" s="1926" t="s">
        <v>1280</v>
      </c>
      <c r="B17" s="1927"/>
      <c r="C17" s="1927"/>
      <c r="D17" s="1927"/>
      <c r="E17" s="1927"/>
      <c r="F17" s="1927"/>
      <c r="G17" s="1927"/>
      <c r="H17" s="1927"/>
      <c r="I17" s="1927"/>
      <c r="J17" s="1927"/>
      <c r="K17" s="1927"/>
    </row>
    <row r="18" spans="1:11" ht="15.75">
      <c r="A18" s="514" t="s">
        <v>89</v>
      </c>
      <c r="B18" s="31"/>
      <c r="C18" s="31"/>
      <c r="D18" s="31"/>
      <c r="E18" s="31"/>
      <c r="F18" s="1566"/>
      <c r="G18" s="31"/>
      <c r="K18" s="40"/>
    </row>
    <row r="19" spans="1:25" ht="13.5">
      <c r="A19" s="1443" t="s">
        <v>1241</v>
      </c>
      <c r="L19" s="34"/>
      <c r="M19" s="116"/>
      <c r="N19" s="117"/>
      <c r="O19" s="117"/>
      <c r="P19" s="34"/>
      <c r="Q19" s="117"/>
      <c r="R19" s="116"/>
      <c r="S19" s="116"/>
      <c r="T19" s="116"/>
      <c r="U19" s="116"/>
      <c r="V19" s="18"/>
      <c r="W19" s="18"/>
      <c r="X19" s="18"/>
      <c r="Y19" s="18"/>
    </row>
    <row r="20" spans="12:25" ht="12.75">
      <c r="L20" s="11"/>
      <c r="M20" s="17"/>
      <c r="N20" s="111"/>
      <c r="O20" s="111"/>
      <c r="P20" s="34"/>
      <c r="Q20" s="111"/>
      <c r="R20" s="17"/>
      <c r="S20" s="17"/>
      <c r="T20" s="17"/>
      <c r="U20" s="17"/>
      <c r="V20" s="17"/>
      <c r="W20" s="17"/>
      <c r="X20" s="17"/>
      <c r="Y20" s="17"/>
    </row>
    <row r="21" spans="12:25" ht="12.75">
      <c r="L21" s="11"/>
      <c r="M21" s="112"/>
      <c r="N21" s="113"/>
      <c r="O21" s="113"/>
      <c r="P21" s="11"/>
      <c r="Q21" s="113"/>
      <c r="R21" s="112"/>
      <c r="S21" s="112"/>
      <c r="T21" s="112"/>
      <c r="U21" s="113"/>
      <c r="V21" s="113"/>
      <c r="W21" s="113"/>
      <c r="X21" s="113"/>
      <c r="Y21" s="113"/>
    </row>
    <row r="22" spans="12:25" ht="12.75">
      <c r="L22" s="11"/>
      <c r="M22" s="112"/>
      <c r="N22" s="113"/>
      <c r="O22" s="113"/>
      <c r="P22" s="11"/>
      <c r="Q22" s="113"/>
      <c r="R22" s="112"/>
      <c r="S22" s="112"/>
      <c r="T22" s="112"/>
      <c r="U22" s="112"/>
      <c r="V22" s="112"/>
      <c r="W22" s="112"/>
      <c r="X22" s="112"/>
      <c r="Y22" s="112"/>
    </row>
    <row r="23" spans="12:25" ht="12.75">
      <c r="L23" s="11"/>
      <c r="M23" s="115"/>
      <c r="N23" s="111"/>
      <c r="O23" s="111"/>
      <c r="P23" s="11"/>
      <c r="Q23" s="111"/>
      <c r="R23" s="115"/>
      <c r="S23" s="115"/>
      <c r="T23" s="115"/>
      <c r="U23" s="115"/>
      <c r="V23" s="115"/>
      <c r="W23" s="115"/>
      <c r="X23" s="115"/>
      <c r="Y23" s="115"/>
    </row>
    <row r="24" spans="12:25" ht="12.75">
      <c r="L24" s="11"/>
      <c r="M24" s="115"/>
      <c r="N24" s="111"/>
      <c r="O24" s="111"/>
      <c r="P24" s="11"/>
      <c r="Q24" s="111"/>
      <c r="R24" s="115"/>
      <c r="S24" s="115"/>
      <c r="T24" s="115"/>
      <c r="U24" s="115"/>
      <c r="V24" s="115"/>
      <c r="W24" s="115"/>
      <c r="X24" s="115"/>
      <c r="Y24" s="115"/>
    </row>
    <row r="25" spans="12:25" ht="12.75">
      <c r="L25" s="11"/>
      <c r="M25" s="115"/>
      <c r="N25" s="111"/>
      <c r="O25" s="111"/>
      <c r="P25" s="11"/>
      <c r="Q25" s="111"/>
      <c r="R25" s="111"/>
      <c r="S25" s="115"/>
      <c r="T25" s="115"/>
      <c r="U25" s="111"/>
      <c r="V25" s="111"/>
      <c r="W25" s="111"/>
      <c r="X25" s="111"/>
      <c r="Y25" s="111"/>
    </row>
    <row r="26" spans="12:25" ht="12.75">
      <c r="L26" s="11"/>
      <c r="M26" s="115"/>
      <c r="N26" s="118"/>
      <c r="O26" s="118"/>
      <c r="P26" s="11"/>
      <c r="Q26" s="118"/>
      <c r="R26" s="115"/>
      <c r="S26" s="115"/>
      <c r="T26" s="115"/>
      <c r="U26" s="115"/>
      <c r="V26" s="115"/>
      <c r="W26" s="115"/>
      <c r="X26" s="115"/>
      <c r="Y26" s="115"/>
    </row>
    <row r="27" spans="12:25" ht="12.75">
      <c r="L27" s="11"/>
      <c r="M27" s="115"/>
      <c r="N27" s="111"/>
      <c r="O27" s="111"/>
      <c r="P27" s="11"/>
      <c r="Q27" s="111"/>
      <c r="R27" s="115"/>
      <c r="S27" s="115"/>
      <c r="T27" s="115"/>
      <c r="U27" s="115"/>
      <c r="V27" s="115"/>
      <c r="W27" s="115"/>
      <c r="X27" s="115"/>
      <c r="Y27" s="115"/>
    </row>
    <row r="28" spans="12:25" ht="12.75">
      <c r="L28" s="11"/>
      <c r="M28" s="111"/>
      <c r="N28" s="111"/>
      <c r="O28" s="111"/>
      <c r="P28" s="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2:25" ht="12.75">
      <c r="L29" s="34"/>
      <c r="M29" s="119"/>
      <c r="N29" s="111"/>
      <c r="O29" s="111"/>
      <c r="P29" s="11"/>
      <c r="Q29" s="111"/>
      <c r="R29" s="119"/>
      <c r="S29" s="119"/>
      <c r="T29" s="119"/>
      <c r="U29" s="119"/>
      <c r="V29" s="119"/>
      <c r="W29" s="119"/>
      <c r="X29" s="119"/>
      <c r="Y29" s="119"/>
    </row>
    <row r="30" spans="12:25" ht="15.75">
      <c r="L30" s="34"/>
      <c r="M30" s="119"/>
      <c r="N30" s="114"/>
      <c r="O30" s="114"/>
      <c r="P30" s="34"/>
      <c r="Q30" s="111"/>
      <c r="R30" s="119"/>
      <c r="S30" s="119"/>
      <c r="T30" s="119"/>
      <c r="U30" s="119"/>
      <c r="V30" s="119"/>
      <c r="W30" s="119"/>
      <c r="X30" s="119"/>
      <c r="Y30" s="119"/>
    </row>
    <row r="31" spans="12:25" ht="15.75">
      <c r="L31" s="34"/>
      <c r="M31" s="119"/>
      <c r="N31" s="114"/>
      <c r="O31" s="114"/>
      <c r="P31" s="34"/>
      <c r="Q31" s="111"/>
      <c r="R31" s="119"/>
      <c r="S31" s="119"/>
      <c r="T31" s="119"/>
      <c r="U31" s="119"/>
      <c r="V31" s="119"/>
      <c r="W31" s="119"/>
      <c r="X31" s="119"/>
      <c r="Y31" s="119"/>
    </row>
    <row r="32" spans="12:25" ht="12.75">
      <c r="L32" s="34"/>
      <c r="M32" s="18"/>
      <c r="N32" s="111"/>
      <c r="O32" s="111"/>
      <c r="P32" s="34"/>
      <c r="Q32" s="111"/>
      <c r="R32" s="18"/>
      <c r="S32" s="18"/>
      <c r="T32" s="18"/>
      <c r="U32" s="18"/>
      <c r="V32" s="18"/>
      <c r="W32" s="18"/>
      <c r="X32" s="18"/>
      <c r="Y32" s="18"/>
    </row>
    <row r="33" spans="16:18" ht="12.75">
      <c r="P33" s="34"/>
      <c r="Q33" s="11"/>
      <c r="R33" s="11"/>
    </row>
  </sheetData>
  <sheetProtection/>
  <mergeCells count="7">
    <mergeCell ref="A17:K17"/>
    <mergeCell ref="A1:K1"/>
    <mergeCell ref="I5:K5"/>
    <mergeCell ref="A2:K2"/>
    <mergeCell ref="A3:K3"/>
    <mergeCell ref="C5:F5"/>
    <mergeCell ref="G5:H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635" customWidth="1"/>
    <col min="2" max="2" width="13.421875" style="635" bestFit="1" customWidth="1"/>
    <col min="3" max="3" width="15.00390625" style="635" customWidth="1"/>
    <col min="4" max="4" width="13.57421875" style="635" customWidth="1"/>
    <col min="5" max="5" width="14.57421875" style="635" customWidth="1"/>
    <col min="6" max="6" width="13.421875" style="635" customWidth="1"/>
    <col min="7" max="7" width="14.7109375" style="635" customWidth="1"/>
    <col min="8" max="16384" width="9.140625" style="635" customWidth="1"/>
  </cols>
  <sheetData>
    <row r="1" spans="1:7" ht="12.75">
      <c r="A1" s="1769" t="s">
        <v>939</v>
      </c>
      <c r="B1" s="1769"/>
      <c r="C1" s="1769"/>
      <c r="D1" s="1769"/>
      <c r="E1" s="1769"/>
      <c r="F1" s="1769"/>
      <c r="G1" s="1769"/>
    </row>
    <row r="2" spans="1:7" ht="16.5" customHeight="1">
      <c r="A2" s="1770" t="s">
        <v>887</v>
      </c>
      <c r="B2" s="1770"/>
      <c r="C2" s="1770"/>
      <c r="D2" s="1770"/>
      <c r="E2" s="1770"/>
      <c r="F2" s="1770"/>
      <c r="G2" s="1770"/>
    </row>
    <row r="3" spans="1:7" ht="13.5" thickBot="1">
      <c r="A3" s="9"/>
      <c r="G3" s="809" t="s">
        <v>227</v>
      </c>
    </row>
    <row r="4" spans="1:7" s="651" customFormat="1" ht="18.75" customHeight="1" thickTop="1">
      <c r="A4" s="1930" t="s">
        <v>717</v>
      </c>
      <c r="B4" s="1932" t="s">
        <v>752</v>
      </c>
      <c r="C4" s="1933"/>
      <c r="D4" s="1932" t="s">
        <v>466</v>
      </c>
      <c r="E4" s="1933"/>
      <c r="F4" s="1932" t="s">
        <v>313</v>
      </c>
      <c r="G4" s="1934"/>
    </row>
    <row r="5" spans="1:7" s="651" customFormat="1" ht="15.75" customHeight="1">
      <c r="A5" s="1931"/>
      <c r="B5" s="652" t="s">
        <v>432</v>
      </c>
      <c r="C5" s="652" t="s">
        <v>1155</v>
      </c>
      <c r="D5" s="652" t="s">
        <v>432</v>
      </c>
      <c r="E5" s="652" t="s">
        <v>1155</v>
      </c>
      <c r="F5" s="652" t="s">
        <v>432</v>
      </c>
      <c r="G5" s="653" t="s">
        <v>1155</v>
      </c>
    </row>
    <row r="6" spans="1:7" ht="19.5" customHeight="1">
      <c r="A6" s="173" t="s">
        <v>866</v>
      </c>
      <c r="B6" s="174">
        <v>0</v>
      </c>
      <c r="C6" s="174">
        <v>0</v>
      </c>
      <c r="D6" s="174">
        <v>0</v>
      </c>
      <c r="E6" s="174">
        <v>0</v>
      </c>
      <c r="F6" s="654">
        <v>0</v>
      </c>
      <c r="G6" s="200">
        <v>0</v>
      </c>
    </row>
    <row r="7" spans="1:7" ht="19.5" customHeight="1">
      <c r="A7" s="173" t="s">
        <v>867</v>
      </c>
      <c r="B7" s="96">
        <v>0</v>
      </c>
      <c r="C7" s="174">
        <v>0</v>
      </c>
      <c r="D7" s="174">
        <v>0</v>
      </c>
      <c r="E7" s="174">
        <v>0</v>
      </c>
      <c r="F7" s="654">
        <v>0</v>
      </c>
      <c r="G7" s="200">
        <v>0</v>
      </c>
    </row>
    <row r="8" spans="1:7" ht="19.5" customHeight="1">
      <c r="A8" s="173" t="s">
        <v>868</v>
      </c>
      <c r="B8" s="96">
        <v>0</v>
      </c>
      <c r="C8" s="174">
        <v>0</v>
      </c>
      <c r="D8" s="174">
        <v>0</v>
      </c>
      <c r="E8" s="174">
        <v>0</v>
      </c>
      <c r="F8" s="654">
        <v>0</v>
      </c>
      <c r="G8" s="200">
        <v>0</v>
      </c>
    </row>
    <row r="9" spans="1:7" ht="19.5" customHeight="1">
      <c r="A9" s="173" t="s">
        <v>869</v>
      </c>
      <c r="B9" s="96">
        <v>0</v>
      </c>
      <c r="C9" s="174">
        <v>0</v>
      </c>
      <c r="D9" s="96">
        <v>0</v>
      </c>
      <c r="E9" s="174">
        <v>0</v>
      </c>
      <c r="F9" s="654">
        <v>0</v>
      </c>
      <c r="G9" s="200">
        <v>0</v>
      </c>
    </row>
    <row r="10" spans="1:7" ht="19.5" customHeight="1">
      <c r="A10" s="173" t="s">
        <v>870</v>
      </c>
      <c r="B10" s="97">
        <v>1500</v>
      </c>
      <c r="C10" s="97">
        <v>7.037</v>
      </c>
      <c r="D10" s="97">
        <v>3500</v>
      </c>
      <c r="E10" s="656">
        <v>1.61</v>
      </c>
      <c r="F10" s="654">
        <v>0</v>
      </c>
      <c r="G10" s="200">
        <v>0</v>
      </c>
    </row>
    <row r="11" spans="1:11" ht="19.5" customHeight="1">
      <c r="A11" s="173" t="s">
        <v>871</v>
      </c>
      <c r="B11" s="96">
        <v>0</v>
      </c>
      <c r="C11" s="174">
        <v>0</v>
      </c>
      <c r="D11" s="96">
        <v>0</v>
      </c>
      <c r="E11" s="174">
        <v>0</v>
      </c>
      <c r="F11" s="654">
        <v>0</v>
      </c>
      <c r="G11" s="200">
        <v>0</v>
      </c>
      <c r="K11" s="657"/>
    </row>
    <row r="12" spans="1:7" ht="19.5" customHeight="1">
      <c r="A12" s="173" t="s">
        <v>872</v>
      </c>
      <c r="B12" s="96">
        <v>0</v>
      </c>
      <c r="C12" s="174">
        <v>0</v>
      </c>
      <c r="D12" s="96">
        <v>0</v>
      </c>
      <c r="E12" s="174">
        <v>0</v>
      </c>
      <c r="F12" s="654">
        <v>0</v>
      </c>
      <c r="G12" s="200">
        <v>0</v>
      </c>
    </row>
    <row r="13" spans="1:7" ht="19.5" customHeight="1">
      <c r="A13" s="173" t="s">
        <v>873</v>
      </c>
      <c r="B13" s="96">
        <v>0</v>
      </c>
      <c r="C13" s="174">
        <v>0</v>
      </c>
      <c r="D13" s="96">
        <v>3000</v>
      </c>
      <c r="E13" s="655">
        <v>1.96</v>
      </c>
      <c r="F13" s="654">
        <v>0</v>
      </c>
      <c r="G13" s="200">
        <v>0</v>
      </c>
    </row>
    <row r="14" spans="1:7" ht="19.5" customHeight="1">
      <c r="A14" s="173" t="s">
        <v>874</v>
      </c>
      <c r="B14" s="658">
        <v>0</v>
      </c>
      <c r="C14" s="174">
        <v>0</v>
      </c>
      <c r="D14" s="658">
        <v>0</v>
      </c>
      <c r="E14" s="174">
        <v>0</v>
      </c>
      <c r="F14" s="659">
        <v>0</v>
      </c>
      <c r="G14" s="175">
        <v>0</v>
      </c>
    </row>
    <row r="15" spans="1:7" ht="19.5" customHeight="1">
      <c r="A15" s="173" t="s">
        <v>594</v>
      </c>
      <c r="B15" s="176">
        <v>2250</v>
      </c>
      <c r="C15" s="176">
        <v>9</v>
      </c>
      <c r="D15" s="176">
        <v>4000</v>
      </c>
      <c r="E15" s="660">
        <v>1.26</v>
      </c>
      <c r="F15" s="660">
        <v>0</v>
      </c>
      <c r="G15" s="177">
        <v>0</v>
      </c>
    </row>
    <row r="16" spans="1:7" ht="19.5" customHeight="1">
      <c r="A16" s="173" t="s">
        <v>595</v>
      </c>
      <c r="B16" s="176">
        <v>3250</v>
      </c>
      <c r="C16" s="176">
        <v>8.39</v>
      </c>
      <c r="D16" s="176">
        <f>1283.43+5500</f>
        <v>6783.43</v>
      </c>
      <c r="E16" s="660">
        <v>1.1</v>
      </c>
      <c r="F16" s="660"/>
      <c r="G16" s="177"/>
    </row>
    <row r="17" spans="1:7" ht="19.5" customHeight="1">
      <c r="A17" s="178" t="s">
        <v>596</v>
      </c>
      <c r="B17" s="49">
        <f>3000+4996.6</f>
        <v>7996.6</v>
      </c>
      <c r="C17" s="661">
        <v>8.62</v>
      </c>
      <c r="D17" s="49">
        <v>0</v>
      </c>
      <c r="E17" s="661">
        <v>0</v>
      </c>
      <c r="F17" s="95"/>
      <c r="G17" s="179"/>
    </row>
    <row r="18" spans="1:7" s="664" customFormat="1" ht="19.5" customHeight="1" thickBot="1">
      <c r="A18" s="662" t="s">
        <v>599</v>
      </c>
      <c r="B18" s="180">
        <f>+SUM(B6:B17)</f>
        <v>14996.6</v>
      </c>
      <c r="C18" s="180">
        <v>8.47</v>
      </c>
      <c r="D18" s="180">
        <f>+SUM(D6:D17)</f>
        <v>17283.43</v>
      </c>
      <c r="E18" s="663">
        <v>1.39</v>
      </c>
      <c r="F18" s="877" t="s">
        <v>776</v>
      </c>
      <c r="G18" s="181">
        <f>+SUM(G6:G17)</f>
        <v>0</v>
      </c>
    </row>
    <row r="19" ht="13.5" thickTop="1">
      <c r="A19" s="36" t="s">
        <v>64</v>
      </c>
    </row>
    <row r="20" s="646" customFormat="1" ht="12.75">
      <c r="A20" s="45"/>
    </row>
    <row r="24" ht="12.75">
      <c r="H24" s="635" t="s">
        <v>839</v>
      </c>
    </row>
    <row r="29" ht="12.75">
      <c r="D29" s="657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1567" customWidth="1"/>
    <col min="4" max="4" width="10.00390625" style="1568" customWidth="1"/>
    <col min="5" max="5" width="10.00390625" style="1567" customWidth="1"/>
    <col min="6" max="6" width="12.8515625" style="1568" customWidth="1"/>
    <col min="7" max="8" width="10.00390625" style="0" customWidth="1"/>
  </cols>
  <sheetData>
    <row r="1" spans="1:9" ht="12.75">
      <c r="A1" s="1758" t="s">
        <v>45</v>
      </c>
      <c r="B1" s="1758"/>
      <c r="C1" s="1758"/>
      <c r="D1" s="1758"/>
      <c r="E1" s="1758"/>
      <c r="F1" s="1758"/>
      <c r="G1" s="1758"/>
      <c r="H1" s="1758"/>
      <c r="I1" s="73"/>
    </row>
    <row r="2" spans="1:9" ht="15.75">
      <c r="A2" s="1737" t="s">
        <v>764</v>
      </c>
      <c r="B2" s="1737"/>
      <c r="C2" s="1737"/>
      <c r="D2" s="1737"/>
      <c r="E2" s="1737"/>
      <c r="F2" s="1737"/>
      <c r="G2" s="1737"/>
      <c r="H2" s="1737"/>
      <c r="I2" s="73"/>
    </row>
    <row r="3" spans="1:8" ht="15.75">
      <c r="A3" s="1737"/>
      <c r="B3" s="1737"/>
      <c r="C3" s="1737"/>
      <c r="D3" s="1737"/>
      <c r="E3" s="1737"/>
      <c r="F3" s="1737"/>
      <c r="G3" s="1737"/>
      <c r="H3" s="1737"/>
    </row>
    <row r="4" spans="1:8" ht="13.5" thickBot="1">
      <c r="A4" s="1935" t="s">
        <v>227</v>
      </c>
      <c r="B4" s="1935"/>
      <c r="C4" s="1935"/>
      <c r="D4" s="1935"/>
      <c r="E4" s="1935"/>
      <c r="F4" s="1935"/>
      <c r="G4" s="1935"/>
      <c r="H4" s="1935"/>
    </row>
    <row r="5" spans="1:8" ht="13.5" thickTop="1">
      <c r="A5" s="1936" t="s">
        <v>582</v>
      </c>
      <c r="B5" s="1938" t="s">
        <v>583</v>
      </c>
      <c r="C5" s="103"/>
      <c r="D5" s="1664"/>
      <c r="E5" s="103"/>
      <c r="F5" s="1664"/>
      <c r="G5" s="1940" t="s">
        <v>756</v>
      </c>
      <c r="H5" s="1941"/>
    </row>
    <row r="6" spans="1:8" ht="12.75">
      <c r="A6" s="1937"/>
      <c r="B6" s="1939"/>
      <c r="C6" s="311">
        <v>2011</v>
      </c>
      <c r="D6" s="1665">
        <v>2012</v>
      </c>
      <c r="E6" s="311">
        <v>2012</v>
      </c>
      <c r="F6" s="1665">
        <v>2013</v>
      </c>
      <c r="G6" s="1942" t="s">
        <v>1469</v>
      </c>
      <c r="H6" s="1943"/>
    </row>
    <row r="7" spans="1:8" ht="12.75">
      <c r="A7" s="1937"/>
      <c r="B7" s="1939"/>
      <c r="C7" s="528" t="s">
        <v>539</v>
      </c>
      <c r="D7" s="1666" t="s">
        <v>1468</v>
      </c>
      <c r="E7" s="528" t="s">
        <v>539</v>
      </c>
      <c r="F7" s="1666" t="s">
        <v>1468</v>
      </c>
      <c r="G7" s="94" t="s">
        <v>466</v>
      </c>
      <c r="H7" s="145" t="s">
        <v>313</v>
      </c>
    </row>
    <row r="8" spans="1:12" ht="12.75">
      <c r="A8" s="515">
        <v>1</v>
      </c>
      <c r="B8" s="516" t="s">
        <v>333</v>
      </c>
      <c r="C8" s="504">
        <f>SUM(C9:C13)</f>
        <v>120340.683</v>
      </c>
      <c r="D8" s="504">
        <f>SUM(D9:D13)</f>
        <v>130840.683</v>
      </c>
      <c r="E8" s="504">
        <f>SUM(E9:E13)</f>
        <v>131624.10700000002</v>
      </c>
      <c r="F8" s="504">
        <f>SUM(F9:F13)</f>
        <v>131624.10700000002</v>
      </c>
      <c r="G8" s="504">
        <f>D8-C8</f>
        <v>10500</v>
      </c>
      <c r="H8" s="517">
        <f>F8-E8</f>
        <v>0</v>
      </c>
      <c r="I8" s="101"/>
      <c r="J8" s="101"/>
      <c r="K8" s="101"/>
      <c r="L8" s="101"/>
    </row>
    <row r="9" spans="1:12" ht="12.75">
      <c r="A9" s="106"/>
      <c r="B9" s="203" t="s">
        <v>334</v>
      </c>
      <c r="C9" s="505">
        <v>28178.933</v>
      </c>
      <c r="D9" s="505">
        <v>20238.933</v>
      </c>
      <c r="E9" s="505">
        <v>25072.932</v>
      </c>
      <c r="F9" s="505">
        <v>16464.432</v>
      </c>
      <c r="G9" s="102">
        <f aca="true" t="shared" si="0" ref="G9:G44">D9-C9</f>
        <v>-7940</v>
      </c>
      <c r="H9" s="204">
        <f aca="true" t="shared" si="1" ref="H9:H44">F9-E9</f>
        <v>-8608.5</v>
      </c>
      <c r="I9" s="101"/>
      <c r="J9" s="101"/>
      <c r="K9" s="71"/>
      <c r="L9" s="71"/>
    </row>
    <row r="10" spans="1:12" ht="12.75">
      <c r="A10" s="106"/>
      <c r="B10" s="203" t="s">
        <v>335</v>
      </c>
      <c r="C10" s="505">
        <v>86461.1</v>
      </c>
      <c r="D10" s="505">
        <v>107202.975</v>
      </c>
      <c r="E10" s="505">
        <v>102049.2</v>
      </c>
      <c r="F10" s="505">
        <v>111991.225</v>
      </c>
      <c r="G10" s="102">
        <f t="shared" si="0"/>
        <v>20741.875</v>
      </c>
      <c r="H10" s="204">
        <f t="shared" si="1"/>
        <v>9942.025000000009</v>
      </c>
      <c r="I10" s="101"/>
      <c r="J10" s="101"/>
      <c r="K10" s="71"/>
      <c r="L10" s="71"/>
    </row>
    <row r="11" spans="1:12" ht="12.75">
      <c r="A11" s="104"/>
      <c r="B11" s="203" t="s">
        <v>102</v>
      </c>
      <c r="C11" s="102">
        <v>1760.95</v>
      </c>
      <c r="D11" s="505">
        <v>2394.975</v>
      </c>
      <c r="E11" s="102">
        <v>2794.975</v>
      </c>
      <c r="F11" s="505">
        <v>1731</v>
      </c>
      <c r="G11" s="102">
        <f t="shared" si="0"/>
        <v>634.0249999999999</v>
      </c>
      <c r="H11" s="204">
        <f t="shared" si="1"/>
        <v>-1063.975</v>
      </c>
      <c r="I11" s="101"/>
      <c r="J11" s="101"/>
      <c r="K11" s="71"/>
      <c r="L11" s="71"/>
    </row>
    <row r="12" spans="1:12" ht="12.75">
      <c r="A12" s="105"/>
      <c r="B12" s="203" t="s">
        <v>103</v>
      </c>
      <c r="C12" s="102">
        <v>922.4</v>
      </c>
      <c r="D12" s="505">
        <v>631</v>
      </c>
      <c r="E12" s="102">
        <v>1664.5</v>
      </c>
      <c r="F12" s="505">
        <v>1417.45</v>
      </c>
      <c r="G12" s="102">
        <f t="shared" si="0"/>
        <v>-291.4</v>
      </c>
      <c r="H12" s="204">
        <f t="shared" si="1"/>
        <v>-247.04999999999995</v>
      </c>
      <c r="I12" s="101"/>
      <c r="J12" s="101"/>
      <c r="K12" s="71"/>
      <c r="L12" s="71"/>
    </row>
    <row r="13" spans="1:12" ht="12.75">
      <c r="A13" s="106"/>
      <c r="B13" s="203" t="s">
        <v>104</v>
      </c>
      <c r="C13" s="505">
        <v>3017.3</v>
      </c>
      <c r="D13" s="505">
        <v>372.79999999999427</v>
      </c>
      <c r="E13" s="505">
        <v>42.5</v>
      </c>
      <c r="F13" s="505">
        <v>20</v>
      </c>
      <c r="G13" s="102">
        <f t="shared" si="0"/>
        <v>-2644.500000000006</v>
      </c>
      <c r="H13" s="204">
        <f t="shared" si="1"/>
        <v>-22.5</v>
      </c>
      <c r="I13" s="101"/>
      <c r="J13" s="101"/>
      <c r="K13" s="71"/>
      <c r="L13" s="71"/>
    </row>
    <row r="14" spans="1:12" ht="13.5">
      <c r="A14" s="518">
        <v>2</v>
      </c>
      <c r="B14" s="201" t="s">
        <v>890</v>
      </c>
      <c r="C14" s="100">
        <f>SUM(C15:C19)</f>
        <v>43519.4</v>
      </c>
      <c r="D14" s="100">
        <f>SUM(D15:D19)</f>
        <v>53519.4</v>
      </c>
      <c r="E14" s="100">
        <f>SUM(E15:E19)</f>
        <v>57519.4</v>
      </c>
      <c r="F14" s="100">
        <f>SUM(F15:F19)</f>
        <v>56019.4</v>
      </c>
      <c r="G14" s="100">
        <f t="shared" si="0"/>
        <v>10000</v>
      </c>
      <c r="H14" s="202">
        <f t="shared" si="1"/>
        <v>-1500</v>
      </c>
      <c r="I14" s="101"/>
      <c r="J14" s="101"/>
      <c r="K14" s="101"/>
      <c r="L14" s="101"/>
    </row>
    <row r="15" spans="1:12" ht="12.75">
      <c r="A15" s="104"/>
      <c r="B15" s="203" t="s">
        <v>334</v>
      </c>
      <c r="C15" s="102">
        <v>348.15</v>
      </c>
      <c r="D15" s="505">
        <v>368.15</v>
      </c>
      <c r="E15" s="102">
        <v>382</v>
      </c>
      <c r="F15" s="505">
        <v>383.2</v>
      </c>
      <c r="G15" s="102">
        <f t="shared" si="0"/>
        <v>20</v>
      </c>
      <c r="H15" s="204">
        <f t="shared" si="1"/>
        <v>1.1999999999999886</v>
      </c>
      <c r="I15" s="101"/>
      <c r="J15" s="101"/>
      <c r="K15" s="71"/>
      <c r="L15" s="71"/>
    </row>
    <row r="16" spans="1:12" ht="12.75">
      <c r="A16" s="105"/>
      <c r="B16" s="203" t="s">
        <v>335</v>
      </c>
      <c r="C16" s="506">
        <v>19322.175</v>
      </c>
      <c r="D16" s="505">
        <v>24759.675</v>
      </c>
      <c r="E16" s="506">
        <v>26780.575</v>
      </c>
      <c r="F16" s="505">
        <v>26390.575</v>
      </c>
      <c r="G16" s="102">
        <f t="shared" si="0"/>
        <v>5437.5</v>
      </c>
      <c r="H16" s="204">
        <f t="shared" si="1"/>
        <v>-390</v>
      </c>
      <c r="I16" s="101"/>
      <c r="J16" s="101"/>
      <c r="K16" s="71"/>
      <c r="L16" s="71"/>
    </row>
    <row r="17" spans="1:12" ht="12.75">
      <c r="A17" s="106"/>
      <c r="B17" s="203" t="s">
        <v>102</v>
      </c>
      <c r="C17" s="505">
        <v>814.075</v>
      </c>
      <c r="D17" s="506">
        <v>1178.075</v>
      </c>
      <c r="E17" s="505">
        <v>1712.175</v>
      </c>
      <c r="F17" s="506">
        <v>1525.675</v>
      </c>
      <c r="G17" s="102">
        <f t="shared" si="0"/>
        <v>364</v>
      </c>
      <c r="H17" s="204">
        <f t="shared" si="1"/>
        <v>-186.5</v>
      </c>
      <c r="I17" s="101"/>
      <c r="J17" s="101"/>
      <c r="K17" s="71"/>
      <c r="L17" s="71"/>
    </row>
    <row r="18" spans="1:12" ht="12.75">
      <c r="A18" s="105"/>
      <c r="B18" s="203" t="s">
        <v>103</v>
      </c>
      <c r="C18" s="505">
        <v>1462.8</v>
      </c>
      <c r="D18" s="506">
        <v>1641.3</v>
      </c>
      <c r="E18" s="505">
        <v>1872.45</v>
      </c>
      <c r="F18" s="506">
        <v>1679.45</v>
      </c>
      <c r="G18" s="102">
        <f t="shared" si="0"/>
        <v>178.5</v>
      </c>
      <c r="H18" s="204">
        <f t="shared" si="1"/>
        <v>-193</v>
      </c>
      <c r="I18" s="101"/>
      <c r="J18" s="101"/>
      <c r="K18" s="71"/>
      <c r="L18" s="71"/>
    </row>
    <row r="19" spans="1:12" ht="12.75">
      <c r="A19" s="104"/>
      <c r="B19" s="203" t="s">
        <v>104</v>
      </c>
      <c r="C19" s="506">
        <v>21572.2</v>
      </c>
      <c r="D19" s="505">
        <v>25572.2</v>
      </c>
      <c r="E19" s="506">
        <v>26772.2</v>
      </c>
      <c r="F19" s="505">
        <v>26040.5</v>
      </c>
      <c r="G19" s="102">
        <f t="shared" si="0"/>
        <v>4000</v>
      </c>
      <c r="H19" s="204">
        <f t="shared" si="1"/>
        <v>-731.7000000000007</v>
      </c>
      <c r="I19" s="101"/>
      <c r="J19" s="101"/>
      <c r="K19" s="71"/>
      <c r="L19" s="71"/>
    </row>
    <row r="20" spans="1:12" ht="12.75">
      <c r="A20" s="104">
        <v>3</v>
      </c>
      <c r="B20" s="201" t="s">
        <v>336</v>
      </c>
      <c r="C20" s="100">
        <f>SUM(C21:C25)</f>
        <v>10680</v>
      </c>
      <c r="D20" s="100">
        <f>SUM(D21:D25)</f>
        <v>12180</v>
      </c>
      <c r="E20" s="100">
        <f>SUM(E21:E25)</f>
        <v>15680</v>
      </c>
      <c r="F20" s="100">
        <f>SUM(F21:F25)</f>
        <v>15680</v>
      </c>
      <c r="G20" s="100">
        <f t="shared" si="0"/>
        <v>1500</v>
      </c>
      <c r="H20" s="202">
        <f t="shared" si="1"/>
        <v>0</v>
      </c>
      <c r="I20" s="101"/>
      <c r="J20" s="101"/>
      <c r="K20" s="101"/>
      <c r="L20" s="101"/>
    </row>
    <row r="21" spans="1:12" ht="12.75">
      <c r="A21" s="105"/>
      <c r="B21" s="203" t="s">
        <v>334</v>
      </c>
      <c r="C21" s="505">
        <v>7.56</v>
      </c>
      <c r="D21" s="506">
        <v>14.96</v>
      </c>
      <c r="E21" s="505">
        <v>14.96</v>
      </c>
      <c r="F21" s="505">
        <v>16.76</v>
      </c>
      <c r="G21" s="102">
        <f t="shared" si="0"/>
        <v>7.400000000000001</v>
      </c>
      <c r="H21" s="204">
        <f t="shared" si="1"/>
        <v>1.8000000000000007</v>
      </c>
      <c r="I21" s="101"/>
      <c r="J21" s="101"/>
      <c r="K21" s="71"/>
      <c r="L21" s="71"/>
    </row>
    <row r="22" spans="1:12" ht="12.75">
      <c r="A22" s="105"/>
      <c r="B22" s="203" t="s">
        <v>335</v>
      </c>
      <c r="C22" s="505">
        <v>0</v>
      </c>
      <c r="D22" s="506">
        <v>0</v>
      </c>
      <c r="E22" s="505">
        <v>0</v>
      </c>
      <c r="F22" s="505">
        <v>0</v>
      </c>
      <c r="G22" s="102">
        <f t="shared" si="0"/>
        <v>0</v>
      </c>
      <c r="H22" s="204">
        <f t="shared" si="1"/>
        <v>0</v>
      </c>
      <c r="I22" s="101"/>
      <c r="J22" s="101"/>
      <c r="K22" s="71"/>
      <c r="L22" s="71"/>
    </row>
    <row r="23" spans="1:12" ht="12.75">
      <c r="A23" s="105"/>
      <c r="B23" s="203" t="s">
        <v>102</v>
      </c>
      <c r="C23" s="506">
        <v>0</v>
      </c>
      <c r="D23" s="505">
        <v>0</v>
      </c>
      <c r="E23" s="506">
        <v>0</v>
      </c>
      <c r="F23" s="505">
        <v>0</v>
      </c>
      <c r="G23" s="102">
        <f t="shared" si="0"/>
        <v>0</v>
      </c>
      <c r="H23" s="204">
        <f t="shared" si="1"/>
        <v>0</v>
      </c>
      <c r="I23" s="101"/>
      <c r="J23" s="101"/>
      <c r="K23" s="71"/>
      <c r="L23" s="71"/>
    </row>
    <row r="24" spans="1:12" ht="12.75">
      <c r="A24" s="106"/>
      <c r="B24" s="203" t="s">
        <v>103</v>
      </c>
      <c r="C24" s="505">
        <v>0</v>
      </c>
      <c r="D24" s="505">
        <v>0</v>
      </c>
      <c r="E24" s="505">
        <v>0</v>
      </c>
      <c r="F24" s="505">
        <v>0.01</v>
      </c>
      <c r="G24" s="102">
        <f t="shared" si="0"/>
        <v>0</v>
      </c>
      <c r="H24" s="204">
        <f t="shared" si="1"/>
        <v>0.01</v>
      </c>
      <c r="I24" s="101"/>
      <c r="J24" s="101"/>
      <c r="K24" s="71"/>
      <c r="L24" s="71"/>
    </row>
    <row r="25" spans="1:12" ht="12.75">
      <c r="A25" s="105"/>
      <c r="B25" s="203" t="s">
        <v>104</v>
      </c>
      <c r="C25" s="505">
        <v>10672.44</v>
      </c>
      <c r="D25" s="505">
        <v>12165.04</v>
      </c>
      <c r="E25" s="505">
        <v>15665.04</v>
      </c>
      <c r="F25" s="505">
        <v>15663.23</v>
      </c>
      <c r="G25" s="102">
        <f t="shared" si="0"/>
        <v>1492.6000000000004</v>
      </c>
      <c r="H25" s="204">
        <f t="shared" si="1"/>
        <v>-1.8100000000013097</v>
      </c>
      <c r="I25" s="101"/>
      <c r="J25" s="101"/>
      <c r="K25" s="71"/>
      <c r="L25" s="71"/>
    </row>
    <row r="26" spans="1:12" ht="12.75">
      <c r="A26" s="104">
        <v>4</v>
      </c>
      <c r="B26" s="201" t="s">
        <v>337</v>
      </c>
      <c r="C26" s="100">
        <f>SUM(C27:C31)</f>
        <v>4630.274</v>
      </c>
      <c r="D26" s="100">
        <f>SUM(D27:D31)</f>
        <v>4756.84</v>
      </c>
      <c r="E26" s="100">
        <f>SUM(E27:E31)</f>
        <v>4139.097</v>
      </c>
      <c r="F26" s="100">
        <f>SUM(F27:F31)</f>
        <v>3539.0970000000007</v>
      </c>
      <c r="G26" s="100">
        <f t="shared" si="0"/>
        <v>126.5659999999998</v>
      </c>
      <c r="H26" s="202">
        <f t="shared" si="1"/>
        <v>-599.9999999999991</v>
      </c>
      <c r="I26" s="101"/>
      <c r="J26" s="101"/>
      <c r="K26" s="101"/>
      <c r="L26" s="101"/>
    </row>
    <row r="27" spans="1:12" ht="15">
      <c r="A27" s="104"/>
      <c r="B27" s="203" t="s">
        <v>338</v>
      </c>
      <c r="C27" s="505">
        <v>3136.673</v>
      </c>
      <c r="D27" s="102">
        <v>3264.622</v>
      </c>
      <c r="E27" s="505">
        <v>2753.319</v>
      </c>
      <c r="F27" s="519">
        <v>2491.126</v>
      </c>
      <c r="G27" s="102">
        <f t="shared" si="0"/>
        <v>127.94900000000007</v>
      </c>
      <c r="H27" s="204">
        <f t="shared" si="1"/>
        <v>-262.19299999999976</v>
      </c>
      <c r="I27" s="101"/>
      <c r="J27" s="101"/>
      <c r="K27" s="71"/>
      <c r="L27" s="71"/>
    </row>
    <row r="28" spans="1:12" ht="15">
      <c r="A28" s="104"/>
      <c r="B28" s="203" t="s">
        <v>335</v>
      </c>
      <c r="C28" s="102">
        <v>0</v>
      </c>
      <c r="D28" s="507">
        <v>0</v>
      </c>
      <c r="E28" s="102">
        <v>0</v>
      </c>
      <c r="F28" s="519">
        <v>0</v>
      </c>
      <c r="G28" s="102">
        <f t="shared" si="0"/>
        <v>0</v>
      </c>
      <c r="H28" s="204">
        <f t="shared" si="1"/>
        <v>0</v>
      </c>
      <c r="I28" s="101"/>
      <c r="J28" s="101"/>
      <c r="K28" s="71"/>
      <c r="L28" s="71"/>
    </row>
    <row r="29" spans="1:12" ht="15">
      <c r="A29" s="107"/>
      <c r="B29" s="203" t="s">
        <v>102</v>
      </c>
      <c r="C29" s="102">
        <v>0</v>
      </c>
      <c r="D29" s="506">
        <v>0</v>
      </c>
      <c r="E29" s="102">
        <v>0</v>
      </c>
      <c r="F29" s="520">
        <v>0</v>
      </c>
      <c r="G29" s="102">
        <f t="shared" si="0"/>
        <v>0</v>
      </c>
      <c r="H29" s="204">
        <f t="shared" si="1"/>
        <v>0</v>
      </c>
      <c r="I29" s="101"/>
      <c r="J29" s="101"/>
      <c r="K29" s="71"/>
      <c r="L29" s="71"/>
    </row>
    <row r="30" spans="1:12" ht="15">
      <c r="A30" s="108"/>
      <c r="B30" s="203" t="s">
        <v>103</v>
      </c>
      <c r="C30" s="506">
        <v>0</v>
      </c>
      <c r="D30" s="505">
        <v>0</v>
      </c>
      <c r="E30" s="506">
        <v>0</v>
      </c>
      <c r="F30" s="520">
        <v>19.648</v>
      </c>
      <c r="G30" s="102">
        <f t="shared" si="0"/>
        <v>0</v>
      </c>
      <c r="H30" s="204">
        <f t="shared" si="1"/>
        <v>19.648</v>
      </c>
      <c r="I30" s="101"/>
      <c r="J30" s="101"/>
      <c r="K30" s="71"/>
      <c r="L30" s="71"/>
    </row>
    <row r="31" spans="1:12" ht="15">
      <c r="A31" s="107"/>
      <c r="B31" s="203" t="s">
        <v>104</v>
      </c>
      <c r="C31" s="506">
        <v>1493.6010000000006</v>
      </c>
      <c r="D31" s="505">
        <v>1492.2180000000003</v>
      </c>
      <c r="E31" s="506">
        <v>1385.7779999999998</v>
      </c>
      <c r="F31" s="520">
        <v>1028.323</v>
      </c>
      <c r="G31" s="102">
        <f t="shared" si="0"/>
        <v>-1.3830000000002656</v>
      </c>
      <c r="H31" s="204">
        <f t="shared" si="1"/>
        <v>-357.4549999999997</v>
      </c>
      <c r="J31" s="101"/>
      <c r="K31" s="71"/>
      <c r="L31" s="71"/>
    </row>
    <row r="32" spans="1:12" ht="15">
      <c r="A32" s="108"/>
      <c r="B32" s="205" t="s">
        <v>339</v>
      </c>
      <c r="C32" s="505">
        <v>7.38</v>
      </c>
      <c r="D32" s="505">
        <v>7.38</v>
      </c>
      <c r="E32" s="505">
        <v>16.04</v>
      </c>
      <c r="F32" s="520">
        <v>16.04</v>
      </c>
      <c r="G32" s="102">
        <f t="shared" si="0"/>
        <v>0</v>
      </c>
      <c r="H32" s="204">
        <f t="shared" si="1"/>
        <v>0</v>
      </c>
      <c r="J32" s="101"/>
      <c r="K32" s="71"/>
      <c r="L32" s="71"/>
    </row>
    <row r="33" spans="1:12" ht="12.75">
      <c r="A33" s="134">
        <v>5</v>
      </c>
      <c r="B33" s="521" t="s">
        <v>340</v>
      </c>
      <c r="C33" s="100">
        <f>SUM(C34:C36)</f>
        <v>158.033</v>
      </c>
      <c r="D33" s="100">
        <f>SUM(D34:D36)</f>
        <v>157.6</v>
      </c>
      <c r="E33" s="100">
        <f>SUM(E34:E36)</f>
        <v>157.6</v>
      </c>
      <c r="F33" s="100">
        <f>SUM(F34:F36)</f>
        <v>0</v>
      </c>
      <c r="G33" s="100">
        <f t="shared" si="0"/>
        <v>-0.4329999999999927</v>
      </c>
      <c r="H33" s="202">
        <f t="shared" si="1"/>
        <v>-157.6</v>
      </c>
      <c r="I33" s="101"/>
      <c r="J33" s="101"/>
      <c r="K33" s="101"/>
      <c r="L33" s="101"/>
    </row>
    <row r="34" spans="1:10" ht="12.75">
      <c r="A34" s="128"/>
      <c r="B34" s="39" t="s">
        <v>341</v>
      </c>
      <c r="C34" s="102">
        <v>0</v>
      </c>
      <c r="D34" s="102">
        <v>0</v>
      </c>
      <c r="E34" s="102">
        <v>0</v>
      </c>
      <c r="F34" s="102">
        <v>0</v>
      </c>
      <c r="G34" s="102">
        <f t="shared" si="0"/>
        <v>0</v>
      </c>
      <c r="H34" s="204">
        <f t="shared" si="1"/>
        <v>0</v>
      </c>
      <c r="J34" s="101"/>
    </row>
    <row r="35" spans="1:10" ht="12.75">
      <c r="A35" s="128"/>
      <c r="B35" s="39" t="s">
        <v>342</v>
      </c>
      <c r="C35" s="102">
        <v>157.6</v>
      </c>
      <c r="D35" s="102">
        <v>157.6</v>
      </c>
      <c r="E35" s="102">
        <v>157.6</v>
      </c>
      <c r="F35" s="102">
        <v>0</v>
      </c>
      <c r="G35" s="102">
        <f t="shared" si="0"/>
        <v>0</v>
      </c>
      <c r="H35" s="204">
        <f t="shared" si="1"/>
        <v>-157.6</v>
      </c>
      <c r="J35" s="101"/>
    </row>
    <row r="36" spans="1:10" ht="12.75">
      <c r="A36" s="128"/>
      <c r="B36" s="39" t="s">
        <v>343</v>
      </c>
      <c r="C36" s="102">
        <v>0.433</v>
      </c>
      <c r="D36" s="102">
        <v>0</v>
      </c>
      <c r="E36" s="102">
        <v>0</v>
      </c>
      <c r="F36" s="102">
        <v>0</v>
      </c>
      <c r="G36" s="102">
        <f t="shared" si="0"/>
        <v>-0.433</v>
      </c>
      <c r="H36" s="204">
        <f t="shared" si="1"/>
        <v>0</v>
      </c>
      <c r="J36" s="101"/>
    </row>
    <row r="37" spans="1:10" ht="12.75">
      <c r="A37" s="134">
        <v>6</v>
      </c>
      <c r="B37" s="521" t="s">
        <v>344</v>
      </c>
      <c r="C37" s="100">
        <v>20765</v>
      </c>
      <c r="D37" s="100">
        <f>D38</f>
        <v>-31490.3</v>
      </c>
      <c r="E37" s="100">
        <f>E38</f>
        <v>-2360.1</v>
      </c>
      <c r="F37" s="100">
        <f>F38</f>
        <v>-57073.1</v>
      </c>
      <c r="G37" s="100">
        <f t="shared" si="0"/>
        <v>-52255.3</v>
      </c>
      <c r="H37" s="202">
        <f t="shared" si="1"/>
        <v>-54713</v>
      </c>
      <c r="J37" s="101"/>
    </row>
    <row r="38" spans="1:10" ht="12.75">
      <c r="A38" s="128"/>
      <c r="B38" s="39" t="s">
        <v>334</v>
      </c>
      <c r="C38" s="102">
        <v>20765</v>
      </c>
      <c r="D38" s="102">
        <v>-31490.3</v>
      </c>
      <c r="E38" s="102">
        <v>-2360.1</v>
      </c>
      <c r="F38" s="102">
        <v>-57073.1</v>
      </c>
      <c r="G38" s="102">
        <f t="shared" si="0"/>
        <v>-52255.3</v>
      </c>
      <c r="H38" s="204">
        <f t="shared" si="1"/>
        <v>-54713</v>
      </c>
      <c r="J38" s="101"/>
    </row>
    <row r="39" spans="1:12" ht="14.25">
      <c r="A39" s="134"/>
      <c r="B39" s="522" t="s">
        <v>345</v>
      </c>
      <c r="C39" s="100">
        <f>SUM(C40:C44)</f>
        <v>200093.39</v>
      </c>
      <c r="D39" s="100">
        <f>SUM(D40:D44)</f>
        <v>169964.223</v>
      </c>
      <c r="E39" s="100">
        <f>SUM(E40:E44)</f>
        <v>206760.10400000002</v>
      </c>
      <c r="F39" s="100">
        <f>SUM(F40:F44)</f>
        <v>149789.50400000002</v>
      </c>
      <c r="G39" s="523">
        <f t="shared" si="0"/>
        <v>-30129.167000000016</v>
      </c>
      <c r="H39" s="529">
        <f t="shared" si="1"/>
        <v>-56970.600000000006</v>
      </c>
      <c r="I39" s="101"/>
      <c r="J39" s="101"/>
      <c r="K39" s="101"/>
      <c r="L39" s="101"/>
    </row>
    <row r="40" spans="1:10" ht="12.75">
      <c r="A40" s="128"/>
      <c r="B40" s="39" t="s">
        <v>334</v>
      </c>
      <c r="C40" s="102">
        <v>52436.316000000006</v>
      </c>
      <c r="D40" s="102">
        <v>-7603.634999999998</v>
      </c>
      <c r="E40" s="102">
        <v>25863.111</v>
      </c>
      <c r="F40" s="102">
        <v>-37717.581999999995</v>
      </c>
      <c r="G40" s="102">
        <f t="shared" si="0"/>
        <v>-60039.951</v>
      </c>
      <c r="H40" s="204">
        <f t="shared" si="1"/>
        <v>-63580.693</v>
      </c>
      <c r="J40" s="101"/>
    </row>
    <row r="41" spans="1:10" ht="12.75">
      <c r="A41" s="128"/>
      <c r="B41" s="39" t="s">
        <v>335</v>
      </c>
      <c r="C41" s="102">
        <v>105940.87500000001</v>
      </c>
      <c r="D41" s="102">
        <v>132120.25</v>
      </c>
      <c r="E41" s="102">
        <v>128987.375</v>
      </c>
      <c r="F41" s="102">
        <v>138381.80000000002</v>
      </c>
      <c r="G41" s="102">
        <f t="shared" si="0"/>
        <v>26179.374999999985</v>
      </c>
      <c r="H41" s="204">
        <f t="shared" si="1"/>
        <v>9394.425000000017</v>
      </c>
      <c r="J41" s="101"/>
    </row>
    <row r="42" spans="1:10" ht="12.75">
      <c r="A42" s="128"/>
      <c r="B42" s="39" t="s">
        <v>102</v>
      </c>
      <c r="C42" s="102">
        <v>2575.025</v>
      </c>
      <c r="D42" s="102">
        <v>3573.05</v>
      </c>
      <c r="E42" s="102">
        <v>4507.15</v>
      </c>
      <c r="F42" s="102">
        <v>3256.675</v>
      </c>
      <c r="G42" s="102">
        <f t="shared" si="0"/>
        <v>998.0250000000001</v>
      </c>
      <c r="H42" s="204">
        <f t="shared" si="1"/>
        <v>-1250.4749999999995</v>
      </c>
      <c r="J42" s="101"/>
    </row>
    <row r="43" spans="1:10" ht="12.75">
      <c r="A43" s="128"/>
      <c r="B43" s="39" t="s">
        <v>103</v>
      </c>
      <c r="C43" s="102">
        <v>2385.2</v>
      </c>
      <c r="D43" s="102">
        <v>2272.3</v>
      </c>
      <c r="E43" s="102">
        <v>3536.95</v>
      </c>
      <c r="F43" s="102">
        <v>3116.5580000000004</v>
      </c>
      <c r="G43" s="102">
        <f t="shared" si="0"/>
        <v>-112.89999999999964</v>
      </c>
      <c r="H43" s="204">
        <f t="shared" si="1"/>
        <v>-420.39199999999937</v>
      </c>
      <c r="J43" s="101"/>
    </row>
    <row r="44" spans="1:10" ht="13.5" thickBot="1">
      <c r="A44" s="524"/>
      <c r="B44" s="525" t="s">
        <v>104</v>
      </c>
      <c r="C44" s="526">
        <v>36755.974</v>
      </c>
      <c r="D44" s="526">
        <v>39602.257999999994</v>
      </c>
      <c r="E44" s="526">
        <v>43865.518000000004</v>
      </c>
      <c r="F44" s="526">
        <v>42752.05299999999</v>
      </c>
      <c r="G44" s="526">
        <f t="shared" si="0"/>
        <v>2846.2839999999924</v>
      </c>
      <c r="H44" s="527">
        <f t="shared" si="1"/>
        <v>-1113.465000000011</v>
      </c>
      <c r="J44" s="101"/>
    </row>
    <row r="45" ht="13.5" thickTop="1"/>
    <row r="48" spans="3:8" ht="12.75">
      <c r="C48" s="1569"/>
      <c r="D48" s="1569"/>
      <c r="E48" s="1569"/>
      <c r="F48" s="1569"/>
      <c r="G48" s="1569"/>
      <c r="H48" s="1569"/>
    </row>
    <row r="51" spans="3:8" ht="12.75">
      <c r="C51" s="1570"/>
      <c r="D51" s="1570"/>
      <c r="E51" s="1570"/>
      <c r="F51" s="1570"/>
      <c r="G51" s="1570"/>
      <c r="H51" s="1570"/>
    </row>
    <row r="54" spans="3:8" ht="12.75">
      <c r="C54" s="1570"/>
      <c r="D54" s="1570"/>
      <c r="E54" s="1570"/>
      <c r="F54" s="1570"/>
      <c r="G54" s="1570"/>
      <c r="H54" s="1570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50" t="s">
        <v>46</v>
      </c>
      <c r="C1" s="1950"/>
      <c r="D1" s="1950"/>
      <c r="E1" s="1950"/>
      <c r="F1" s="1950"/>
      <c r="G1" s="1950"/>
    </row>
    <row r="2" spans="2:7" ht="15.75">
      <c r="B2" s="1951" t="s">
        <v>731</v>
      </c>
      <c r="C2" s="1951"/>
      <c r="D2" s="1951"/>
      <c r="E2" s="1951"/>
      <c r="F2" s="1951"/>
      <c r="G2" s="1951"/>
    </row>
    <row r="3" spans="2:7" ht="15.75" customHeight="1">
      <c r="B3" s="1947" t="s">
        <v>1518</v>
      </c>
      <c r="C3" s="1947"/>
      <c r="D3" s="1947"/>
      <c r="E3" s="1947"/>
      <c r="F3" s="1947"/>
      <c r="G3" s="1947"/>
    </row>
    <row r="4" spans="2:7" ht="13.5" thickBot="1">
      <c r="B4" s="54" t="s">
        <v>429</v>
      </c>
      <c r="C4" s="54"/>
      <c r="D4" s="54"/>
      <c r="E4" s="206"/>
      <c r="F4" s="54"/>
      <c r="G4" s="320" t="s">
        <v>79</v>
      </c>
    </row>
    <row r="5" spans="2:7" ht="15" customHeight="1" thickTop="1">
      <c r="B5" s="1952"/>
      <c r="C5" s="1954" t="s">
        <v>752</v>
      </c>
      <c r="D5" s="1956" t="s">
        <v>38</v>
      </c>
      <c r="E5" s="1956" t="s">
        <v>332</v>
      </c>
      <c r="F5" s="1958" t="s">
        <v>779</v>
      </c>
      <c r="G5" s="1959"/>
    </row>
    <row r="6" spans="2:7" ht="15" customHeight="1">
      <c r="B6" s="1953"/>
      <c r="C6" s="1955"/>
      <c r="D6" s="1957"/>
      <c r="E6" s="1957"/>
      <c r="F6" s="216" t="s">
        <v>466</v>
      </c>
      <c r="G6" s="209" t="s">
        <v>313</v>
      </c>
    </row>
    <row r="7" spans="2:7" ht="15" customHeight="1">
      <c r="B7" s="211"/>
      <c r="C7" s="57"/>
      <c r="D7" s="207"/>
      <c r="E7" s="207"/>
      <c r="F7" s="217"/>
      <c r="G7" s="210"/>
    </row>
    <row r="8" spans="2:7" ht="15" customHeight="1">
      <c r="B8" s="212" t="s">
        <v>626</v>
      </c>
      <c r="C8" s="1253">
        <v>52331.2</v>
      </c>
      <c r="D8" s="1253">
        <v>60895.7</v>
      </c>
      <c r="E8" s="1253">
        <v>63332.86013</v>
      </c>
      <c r="F8" s="1253">
        <v>16.365953771363934</v>
      </c>
      <c r="G8" s="1438">
        <v>4.002187560041179</v>
      </c>
    </row>
    <row r="9" spans="2:7" ht="15" customHeight="1">
      <c r="B9" s="213"/>
      <c r="C9" s="1253"/>
      <c r="D9" s="1253"/>
      <c r="E9" s="1253"/>
      <c r="F9" s="1253"/>
      <c r="G9" s="1438"/>
    </row>
    <row r="10" spans="2:7" ht="15" customHeight="1">
      <c r="B10" s="213" t="s">
        <v>627</v>
      </c>
      <c r="C10" s="1254">
        <v>34984.299999999996</v>
      </c>
      <c r="D10" s="1254">
        <v>41156.3</v>
      </c>
      <c r="E10" s="1254">
        <v>41923.266654</v>
      </c>
      <c r="F10" s="1254">
        <v>17.642199500919006</v>
      </c>
      <c r="G10" s="1439">
        <v>1.8635461739757915</v>
      </c>
    </row>
    <row r="11" spans="2:7" ht="15" customHeight="1">
      <c r="B11" s="214" t="s">
        <v>628</v>
      </c>
      <c r="C11" s="1255">
        <v>17346.899999999998</v>
      </c>
      <c r="D11" s="1255">
        <v>19739.399999999998</v>
      </c>
      <c r="E11" s="1255">
        <v>21409.593476000002</v>
      </c>
      <c r="F11" s="1255">
        <v>13.792089652906284</v>
      </c>
      <c r="G11" s="1440">
        <v>8.461217038005216</v>
      </c>
    </row>
    <row r="12" spans="2:7" ht="15" customHeight="1">
      <c r="B12" s="211"/>
      <c r="C12" s="1254"/>
      <c r="D12" s="1254"/>
      <c r="E12" s="1254"/>
      <c r="F12" s="1253"/>
      <c r="G12" s="1438"/>
    </row>
    <row r="13" spans="2:7" ht="15" customHeight="1">
      <c r="B13" s="212" t="s">
        <v>629</v>
      </c>
      <c r="C13" s="1253">
        <v>321335.4</v>
      </c>
      <c r="D13" s="1253">
        <v>383018.3</v>
      </c>
      <c r="E13" s="1253">
        <v>458559.58343</v>
      </c>
      <c r="F13" s="1253">
        <v>19.19579977805121</v>
      </c>
      <c r="G13" s="1438">
        <v>19.722630336461734</v>
      </c>
    </row>
    <row r="14" spans="2:7" ht="15" customHeight="1">
      <c r="B14" s="213"/>
      <c r="C14" s="1253"/>
      <c r="D14" s="1253"/>
      <c r="E14" s="1253"/>
      <c r="F14" s="1253"/>
      <c r="G14" s="1438"/>
    </row>
    <row r="15" spans="2:7" ht="15" customHeight="1">
      <c r="B15" s="213" t="s">
        <v>630</v>
      </c>
      <c r="C15" s="1254">
        <v>215516.1</v>
      </c>
      <c r="D15" s="1254">
        <v>247644.5</v>
      </c>
      <c r="E15" s="1254">
        <v>302426.411884</v>
      </c>
      <c r="F15" s="1254">
        <v>14.907656550949099</v>
      </c>
      <c r="G15" s="1439">
        <v>22.121190611541948</v>
      </c>
    </row>
    <row r="16" spans="2:7" ht="15" customHeight="1">
      <c r="B16" s="214" t="s">
        <v>631</v>
      </c>
      <c r="C16" s="1255">
        <v>105819.3</v>
      </c>
      <c r="D16" s="1255">
        <v>135373.8</v>
      </c>
      <c r="E16" s="1255">
        <v>156133.171546</v>
      </c>
      <c r="F16" s="1255">
        <v>27.9292151809736</v>
      </c>
      <c r="G16" s="1440">
        <v>15.334851755657297</v>
      </c>
    </row>
    <row r="17" spans="2:7" ht="15" customHeight="1">
      <c r="B17" s="211"/>
      <c r="C17" s="1253"/>
      <c r="D17" s="1253"/>
      <c r="E17" s="1253"/>
      <c r="F17" s="1253"/>
      <c r="G17" s="1438"/>
    </row>
    <row r="18" spans="2:7" ht="15" customHeight="1">
      <c r="B18" s="212" t="s">
        <v>632</v>
      </c>
      <c r="C18" s="1253">
        <v>-269004.2</v>
      </c>
      <c r="D18" s="1253">
        <v>-322122.6</v>
      </c>
      <c r="E18" s="1253">
        <v>-395226.72329999995</v>
      </c>
      <c r="F18" s="1253">
        <v>19.746308793691682</v>
      </c>
      <c r="G18" s="1438">
        <v>22.694503055668875</v>
      </c>
    </row>
    <row r="19" spans="2:7" ht="15" customHeight="1">
      <c r="B19" s="213"/>
      <c r="C19" s="1254"/>
      <c r="D19" s="1254"/>
      <c r="E19" s="1254"/>
      <c r="F19" s="1253"/>
      <c r="G19" s="1438"/>
    </row>
    <row r="20" spans="2:7" ht="15" customHeight="1">
      <c r="B20" s="213" t="s">
        <v>633</v>
      </c>
      <c r="C20" s="1254">
        <v>-180531.80000000002</v>
      </c>
      <c r="D20" s="1254">
        <v>-206488.2</v>
      </c>
      <c r="E20" s="1254">
        <v>-260503.14523</v>
      </c>
      <c r="F20" s="1254">
        <v>14.377743976407473</v>
      </c>
      <c r="G20" s="1439">
        <v>26.158853256505694</v>
      </c>
    </row>
    <row r="21" spans="2:7" ht="15" customHeight="1">
      <c r="B21" s="214" t="s">
        <v>634</v>
      </c>
      <c r="C21" s="1255">
        <v>-88472.40000000001</v>
      </c>
      <c r="D21" s="1255">
        <v>-115634.4</v>
      </c>
      <c r="E21" s="1255">
        <v>-134723.57807</v>
      </c>
      <c r="F21" s="1255">
        <v>30.701100004069048</v>
      </c>
      <c r="G21" s="1440">
        <v>16.50821733843908</v>
      </c>
    </row>
    <row r="22" spans="2:7" ht="15" customHeight="1">
      <c r="B22" s="211"/>
      <c r="C22" s="1254"/>
      <c r="D22" s="1254"/>
      <c r="E22" s="1254"/>
      <c r="F22" s="1253"/>
      <c r="G22" s="1438"/>
    </row>
    <row r="23" spans="2:7" ht="15" customHeight="1">
      <c r="B23" s="212" t="s">
        <v>635</v>
      </c>
      <c r="C23" s="1253">
        <v>373666.6</v>
      </c>
      <c r="D23" s="1253">
        <v>443914</v>
      </c>
      <c r="E23" s="1253">
        <v>521892.44356</v>
      </c>
      <c r="F23" s="1253">
        <v>18.799485958873504</v>
      </c>
      <c r="G23" s="1438">
        <v>17.566114959203816</v>
      </c>
    </row>
    <row r="24" spans="2:7" ht="15" customHeight="1">
      <c r="B24" s="213"/>
      <c r="C24" s="1254"/>
      <c r="D24" s="1254"/>
      <c r="E24" s="1254"/>
      <c r="F24" s="1253"/>
      <c r="G24" s="1438"/>
    </row>
    <row r="25" spans="2:7" ht="15" customHeight="1">
      <c r="B25" s="213" t="s">
        <v>633</v>
      </c>
      <c r="C25" s="1254">
        <v>250500.4</v>
      </c>
      <c r="D25" s="1254">
        <v>288800.8</v>
      </c>
      <c r="E25" s="1254">
        <v>344349.678538</v>
      </c>
      <c r="F25" s="1254">
        <v>15.28955642386201</v>
      </c>
      <c r="G25" s="1439">
        <v>19.23432294439627</v>
      </c>
    </row>
    <row r="26" spans="2:7" ht="15" customHeight="1" thickBot="1">
      <c r="B26" s="215" t="s">
        <v>634</v>
      </c>
      <c r="C26" s="1441">
        <v>123166.2</v>
      </c>
      <c r="D26" s="1441">
        <v>155113.19999999998</v>
      </c>
      <c r="E26" s="1441">
        <v>177542.765022</v>
      </c>
      <c r="F26" s="1441">
        <v>25.938122634294132</v>
      </c>
      <c r="G26" s="1442">
        <v>14.460126554026374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206"/>
      <c r="E28" s="206"/>
      <c r="F28" s="54"/>
      <c r="G28" s="54"/>
    </row>
    <row r="29" spans="2:7" ht="12.75">
      <c r="B29" s="54"/>
      <c r="C29" s="55"/>
      <c r="D29" s="55"/>
      <c r="E29" s="208"/>
      <c r="F29" s="54"/>
      <c r="G29" s="54"/>
    </row>
    <row r="30" spans="2:7" ht="15" customHeight="1">
      <c r="B30" s="810" t="s">
        <v>621</v>
      </c>
      <c r="C30" s="1257">
        <v>16.28553841251228</v>
      </c>
      <c r="D30" s="1257">
        <v>15.898900914133868</v>
      </c>
      <c r="E30" s="1258">
        <v>13.811260830331742</v>
      </c>
      <c r="F30" s="54"/>
      <c r="G30" s="54"/>
    </row>
    <row r="31" spans="2:7" ht="15" customHeight="1">
      <c r="B31" s="811" t="s">
        <v>636</v>
      </c>
      <c r="C31" s="1258">
        <v>16.232801168914985</v>
      </c>
      <c r="D31" s="1259">
        <v>16.619105209281855</v>
      </c>
      <c r="E31" s="1258">
        <v>13.862303359297954</v>
      </c>
      <c r="F31" s="54"/>
      <c r="G31" s="54"/>
    </row>
    <row r="32" spans="2:7" ht="15" customHeight="1">
      <c r="B32" s="812" t="s">
        <v>637</v>
      </c>
      <c r="C32" s="1256">
        <v>16.392945332278703</v>
      </c>
      <c r="D32" s="1260">
        <v>14.581403491665299</v>
      </c>
      <c r="E32" s="1256">
        <v>13.712392609466914</v>
      </c>
      <c r="F32" s="54"/>
      <c r="G32" s="54"/>
    </row>
    <row r="33" spans="2:7" ht="15" customHeight="1">
      <c r="B33" s="1944" t="s">
        <v>798</v>
      </c>
      <c r="C33" s="1948"/>
      <c r="D33" s="1948"/>
      <c r="E33" s="1949"/>
      <c r="F33" s="54"/>
      <c r="G33" s="54"/>
    </row>
    <row r="34" spans="2:7" ht="15" customHeight="1">
      <c r="B34" s="813" t="s">
        <v>636</v>
      </c>
      <c r="C34" s="1261">
        <v>66.8517060568074</v>
      </c>
      <c r="D34" s="1261">
        <v>67.58490336756127</v>
      </c>
      <c r="E34" s="1261">
        <v>66.19512614454224</v>
      </c>
      <c r="F34" s="54"/>
      <c r="G34" s="54"/>
    </row>
    <row r="35" spans="2:7" ht="15" customHeight="1">
      <c r="B35" s="814" t="s">
        <v>637</v>
      </c>
      <c r="C35" s="1262">
        <v>33.148293943192584</v>
      </c>
      <c r="D35" s="1262">
        <v>32.41509663243874</v>
      </c>
      <c r="E35" s="1262">
        <v>33.804873855457764</v>
      </c>
      <c r="F35" s="54"/>
      <c r="G35" s="54"/>
    </row>
    <row r="36" spans="2:7" ht="15" customHeight="1">
      <c r="B36" s="1944" t="s">
        <v>799</v>
      </c>
      <c r="C36" s="1945"/>
      <c r="D36" s="1945"/>
      <c r="E36" s="1946"/>
      <c r="F36" s="54"/>
      <c r="G36" s="54"/>
    </row>
    <row r="37" spans="2:7" ht="15" customHeight="1">
      <c r="B37" s="813" t="s">
        <v>636</v>
      </c>
      <c r="C37" s="1662">
        <v>67.06889437018143</v>
      </c>
      <c r="D37" s="1662">
        <v>64.65604907128458</v>
      </c>
      <c r="E37" s="1662">
        <v>65.9513883936014</v>
      </c>
      <c r="F37" s="54"/>
      <c r="G37" s="54"/>
    </row>
    <row r="38" spans="2:7" ht="15" customHeight="1">
      <c r="B38" s="814" t="s">
        <v>637</v>
      </c>
      <c r="C38" s="1663">
        <v>32.93110562981856</v>
      </c>
      <c r="D38" s="1663">
        <v>35.343950928715415</v>
      </c>
      <c r="E38" s="1663">
        <v>34.04861160639859</v>
      </c>
      <c r="F38" s="54"/>
      <c r="G38" s="54"/>
    </row>
    <row r="39" spans="2:7" ht="15" customHeight="1">
      <c r="B39" s="1944" t="s">
        <v>800</v>
      </c>
      <c r="C39" s="1945"/>
      <c r="D39" s="1945"/>
      <c r="E39" s="1946"/>
      <c r="F39" s="54"/>
      <c r="G39" s="54"/>
    </row>
    <row r="40" spans="2:7" ht="15" customHeight="1">
      <c r="B40" s="813" t="s">
        <v>636</v>
      </c>
      <c r="C40" s="1263">
        <v>67.11114547653904</v>
      </c>
      <c r="D40" s="1263">
        <v>64.10236351004247</v>
      </c>
      <c r="E40" s="1263">
        <v>65.91233078950054</v>
      </c>
      <c r="F40" s="54"/>
      <c r="G40" s="54"/>
    </row>
    <row r="41" spans="2:7" ht="15" customHeight="1">
      <c r="B41" s="814" t="s">
        <v>637</v>
      </c>
      <c r="C41" s="1264">
        <v>32.88885452346098</v>
      </c>
      <c r="D41" s="1264">
        <v>35.89763648995755</v>
      </c>
      <c r="E41" s="1264">
        <v>34.08766921049946</v>
      </c>
      <c r="F41" s="54"/>
      <c r="G41" s="54"/>
    </row>
    <row r="42" spans="2:7" ht="15" customHeight="1">
      <c r="B42" s="1944" t="s">
        <v>801</v>
      </c>
      <c r="C42" s="1945"/>
      <c r="D42" s="1945"/>
      <c r="E42" s="1946"/>
      <c r="F42" s="54"/>
      <c r="G42" s="54"/>
    </row>
    <row r="43" spans="2:7" ht="15" customHeight="1">
      <c r="B43" s="813" t="s">
        <v>636</v>
      </c>
      <c r="C43" s="1265">
        <v>67.03847761614232</v>
      </c>
      <c r="D43" s="1265">
        <v>65.05782651594679</v>
      </c>
      <c r="E43" s="1265">
        <v>65.9809665357631</v>
      </c>
      <c r="F43" s="54"/>
      <c r="G43" s="54"/>
    </row>
    <row r="44" spans="2:7" ht="15" customHeight="1">
      <c r="B44" s="814" t="s">
        <v>637</v>
      </c>
      <c r="C44" s="1266">
        <v>32.96152238385769</v>
      </c>
      <c r="D44" s="1266">
        <v>34.942173484053214</v>
      </c>
      <c r="E44" s="1266">
        <v>34.019033464236884</v>
      </c>
      <c r="F44" s="54"/>
      <c r="G44" s="54"/>
    </row>
    <row r="45" spans="2:7" ht="15" customHeight="1">
      <c r="B45" s="1944" t="s">
        <v>802</v>
      </c>
      <c r="C45" s="1945"/>
      <c r="D45" s="1945"/>
      <c r="E45" s="1946"/>
      <c r="F45" s="54"/>
      <c r="G45" s="54"/>
    </row>
    <row r="46" spans="2:7" ht="15" customHeight="1">
      <c r="B46" s="815" t="s">
        <v>638</v>
      </c>
      <c r="C46" s="1268">
        <v>14.00478394376163</v>
      </c>
      <c r="D46" s="1268">
        <v>13.717904819401955</v>
      </c>
      <c r="E46" s="1268">
        <v>12.13523225168499</v>
      </c>
      <c r="F46" s="54"/>
      <c r="G46" s="54"/>
    </row>
    <row r="47" spans="2:7" ht="15" customHeight="1">
      <c r="B47" s="812" t="s">
        <v>639</v>
      </c>
      <c r="C47" s="1267">
        <v>85.99521605623838</v>
      </c>
      <c r="D47" s="1267">
        <v>86.28209518059803</v>
      </c>
      <c r="E47" s="1267">
        <v>87.864767748315</v>
      </c>
      <c r="F47" s="54"/>
      <c r="G47" s="54"/>
    </row>
    <row r="48" spans="2:7" ht="12.75">
      <c r="B48" s="54" t="s">
        <v>911</v>
      </c>
      <c r="C48" s="54"/>
      <c r="D48" s="54"/>
      <c r="E48" s="54"/>
      <c r="F48" s="54"/>
      <c r="G48" s="54"/>
    </row>
    <row r="49" spans="2:7" ht="12.75">
      <c r="B49" s="54" t="s">
        <v>65</v>
      </c>
      <c r="C49" s="54"/>
      <c r="D49" s="54"/>
      <c r="E49" s="54"/>
      <c r="F49" s="54"/>
      <c r="G49" s="54"/>
    </row>
    <row r="50" spans="2:7" ht="12.75">
      <c r="B50" s="54" t="s">
        <v>66</v>
      </c>
      <c r="C50" s="54"/>
      <c r="D50" s="54"/>
      <c r="E50" s="54"/>
      <c r="F50" s="54"/>
      <c r="G50" s="54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60" t="s">
        <v>940</v>
      </c>
      <c r="C1" s="1961"/>
      <c r="D1" s="1961"/>
      <c r="E1" s="1961"/>
      <c r="F1" s="1961"/>
      <c r="G1" s="1961"/>
      <c r="H1" s="1962"/>
    </row>
    <row r="2" spans="2:8" ht="15" customHeight="1">
      <c r="B2" s="1963" t="s">
        <v>499</v>
      </c>
      <c r="C2" s="1964"/>
      <c r="D2" s="1964"/>
      <c r="E2" s="1964"/>
      <c r="F2" s="1964"/>
      <c r="G2" s="1964"/>
      <c r="H2" s="1965"/>
    </row>
    <row r="3" spans="2:8" ht="15" customHeight="1" thickBot="1">
      <c r="B3" s="1966" t="s">
        <v>227</v>
      </c>
      <c r="C3" s="1967"/>
      <c r="D3" s="1967"/>
      <c r="E3" s="1967"/>
      <c r="F3" s="1967"/>
      <c r="G3" s="1967"/>
      <c r="H3" s="1968"/>
    </row>
    <row r="4" spans="2:8" ht="15" customHeight="1" thickTop="1">
      <c r="B4" s="1426"/>
      <c r="C4" s="1427"/>
      <c r="D4" s="1969" t="s">
        <v>1467</v>
      </c>
      <c r="E4" s="1969"/>
      <c r="F4" s="1969"/>
      <c r="G4" s="1970" t="s">
        <v>779</v>
      </c>
      <c r="H4" s="1971"/>
    </row>
    <row r="5" spans="2:8" ht="15" customHeight="1">
      <c r="B5" s="220"/>
      <c r="C5" s="218"/>
      <c r="D5" s="219" t="s">
        <v>752</v>
      </c>
      <c r="E5" s="219" t="s">
        <v>41</v>
      </c>
      <c r="F5" s="219" t="s">
        <v>42</v>
      </c>
      <c r="G5" s="219" t="s">
        <v>466</v>
      </c>
      <c r="H5" s="221" t="s">
        <v>313</v>
      </c>
    </row>
    <row r="6" spans="2:8" ht="15" customHeight="1">
      <c r="B6" s="1428"/>
      <c r="C6" s="1269" t="s">
        <v>803</v>
      </c>
      <c r="D6" s="1269">
        <v>27878.235000000008</v>
      </c>
      <c r="E6" s="1269">
        <v>34625.48699999999</v>
      </c>
      <c r="F6" s="1269">
        <v>37999.43977700001</v>
      </c>
      <c r="G6" s="1270">
        <v>24.202579539199576</v>
      </c>
      <c r="H6" s="1429">
        <v>9.744130896989333</v>
      </c>
    </row>
    <row r="7" spans="2:8" ht="15" customHeight="1">
      <c r="B7" s="1430">
        <v>1</v>
      </c>
      <c r="C7" s="1271" t="s">
        <v>117</v>
      </c>
      <c r="D7" s="1272">
        <v>310.435</v>
      </c>
      <c r="E7" s="1272">
        <v>229.08699999999996</v>
      </c>
      <c r="F7" s="1272">
        <v>323.17761500000006</v>
      </c>
      <c r="G7" s="1272">
        <v>-26.204519464622237</v>
      </c>
      <c r="H7" s="1431">
        <v>41.07200103017635</v>
      </c>
    </row>
    <row r="8" spans="2:8" ht="15" customHeight="1">
      <c r="B8" s="1430">
        <v>2</v>
      </c>
      <c r="C8" s="1271" t="s">
        <v>118</v>
      </c>
      <c r="D8" s="1272">
        <v>0</v>
      </c>
      <c r="E8" s="1272">
        <v>0</v>
      </c>
      <c r="F8" s="1272">
        <v>0.50234</v>
      </c>
      <c r="G8" s="1272" t="s">
        <v>776</v>
      </c>
      <c r="H8" s="1431" t="s">
        <v>776</v>
      </c>
    </row>
    <row r="9" spans="2:8" ht="15" customHeight="1">
      <c r="B9" s="1430">
        <v>3</v>
      </c>
      <c r="C9" s="1271" t="s">
        <v>119</v>
      </c>
      <c r="D9" s="1272">
        <v>44.6</v>
      </c>
      <c r="E9" s="1272">
        <v>69.39999999999999</v>
      </c>
      <c r="F9" s="1272">
        <v>171.00031099999998</v>
      </c>
      <c r="G9" s="1272">
        <v>55.605381165919255</v>
      </c>
      <c r="H9" s="1431">
        <v>146.39814265129684</v>
      </c>
    </row>
    <row r="10" spans="2:8" ht="15" customHeight="1">
      <c r="B10" s="1430">
        <v>4</v>
      </c>
      <c r="C10" s="1271" t="s">
        <v>120</v>
      </c>
      <c r="D10" s="1272">
        <v>6.5</v>
      </c>
      <c r="E10" s="1272">
        <v>69.99999999999999</v>
      </c>
      <c r="F10" s="1272">
        <v>2.0204000000000004</v>
      </c>
      <c r="G10" s="1272">
        <v>976.9230769230767</v>
      </c>
      <c r="H10" s="1431">
        <v>-97.11371428571428</v>
      </c>
    </row>
    <row r="11" spans="2:8" ht="15" customHeight="1">
      <c r="B11" s="1430">
        <v>5</v>
      </c>
      <c r="C11" s="1271" t="s">
        <v>122</v>
      </c>
      <c r="D11" s="1272">
        <v>1650.1000000000001</v>
      </c>
      <c r="E11" s="1272">
        <v>2701.8999999999996</v>
      </c>
      <c r="F11" s="1272">
        <v>3015.9569699999997</v>
      </c>
      <c r="G11" s="1272">
        <v>63.74159141870186</v>
      </c>
      <c r="H11" s="1431">
        <v>11.62356008734595</v>
      </c>
    </row>
    <row r="12" spans="2:8" ht="15" customHeight="1">
      <c r="B12" s="1430">
        <v>6</v>
      </c>
      <c r="C12" s="1271" t="s">
        <v>123</v>
      </c>
      <c r="D12" s="1272">
        <v>917</v>
      </c>
      <c r="E12" s="1272">
        <v>802.5</v>
      </c>
      <c r="F12" s="1272">
        <v>0</v>
      </c>
      <c r="G12" s="1272">
        <v>-12.486368593238822</v>
      </c>
      <c r="H12" s="1431">
        <v>-100</v>
      </c>
    </row>
    <row r="13" spans="2:8" ht="15" customHeight="1">
      <c r="B13" s="1430">
        <v>7</v>
      </c>
      <c r="C13" s="1271" t="s">
        <v>124</v>
      </c>
      <c r="D13" s="1272">
        <v>47.5</v>
      </c>
      <c r="E13" s="1272">
        <v>62.3</v>
      </c>
      <c r="F13" s="1272">
        <v>13.539301</v>
      </c>
      <c r="G13" s="1272">
        <v>31.15789473684208</v>
      </c>
      <c r="H13" s="1431">
        <v>-78.26757463884431</v>
      </c>
    </row>
    <row r="14" spans="2:8" ht="15" customHeight="1">
      <c r="B14" s="1430">
        <v>8</v>
      </c>
      <c r="C14" s="1271" t="s">
        <v>125</v>
      </c>
      <c r="D14" s="1272">
        <v>106.4</v>
      </c>
      <c r="E14" s="1272">
        <v>8.600000000000001</v>
      </c>
      <c r="F14" s="1272">
        <v>0.167823</v>
      </c>
      <c r="G14" s="1272">
        <v>-91.9172932330827</v>
      </c>
      <c r="H14" s="1431">
        <v>-98.04856976744186</v>
      </c>
    </row>
    <row r="15" spans="2:8" ht="15" customHeight="1">
      <c r="B15" s="1430">
        <v>9</v>
      </c>
      <c r="C15" s="1271" t="s">
        <v>126</v>
      </c>
      <c r="D15" s="1272">
        <v>22.9</v>
      </c>
      <c r="E15" s="1272">
        <v>61.2</v>
      </c>
      <c r="F15" s="1272">
        <v>43.88311</v>
      </c>
      <c r="G15" s="1272">
        <v>167.24890829694328</v>
      </c>
      <c r="H15" s="1431">
        <v>-28.29557189542483</v>
      </c>
    </row>
    <row r="16" spans="2:8" ht="15" customHeight="1">
      <c r="B16" s="1430">
        <v>10</v>
      </c>
      <c r="C16" s="1271" t="s">
        <v>127</v>
      </c>
      <c r="D16" s="1272">
        <v>192.4</v>
      </c>
      <c r="E16" s="1272">
        <v>1072.4</v>
      </c>
      <c r="F16" s="1272">
        <v>975.381419</v>
      </c>
      <c r="G16" s="1272">
        <v>457.3804573804574</v>
      </c>
      <c r="H16" s="1431">
        <v>-9.046865069004113</v>
      </c>
    </row>
    <row r="17" spans="2:8" ht="15" customHeight="1">
      <c r="B17" s="1430">
        <v>11</v>
      </c>
      <c r="C17" s="1271" t="s">
        <v>128</v>
      </c>
      <c r="D17" s="1272">
        <v>0.30000000000000004</v>
      </c>
      <c r="E17" s="1272">
        <v>0</v>
      </c>
      <c r="F17" s="1272">
        <v>7.499562000000001</v>
      </c>
      <c r="G17" s="1272">
        <v>-100</v>
      </c>
      <c r="H17" s="1431" t="s">
        <v>776</v>
      </c>
    </row>
    <row r="18" spans="2:8" ht="15" customHeight="1">
      <c r="B18" s="1430">
        <v>12</v>
      </c>
      <c r="C18" s="1271" t="s">
        <v>129</v>
      </c>
      <c r="D18" s="1272">
        <v>643.5999999999999</v>
      </c>
      <c r="E18" s="1272">
        <v>1363.7</v>
      </c>
      <c r="F18" s="1272">
        <v>3085.602189</v>
      </c>
      <c r="G18" s="1272">
        <v>111.88626476072096</v>
      </c>
      <c r="H18" s="1431">
        <v>126.26693473637894</v>
      </c>
    </row>
    <row r="19" spans="2:8" ht="15" customHeight="1">
      <c r="B19" s="1430">
        <v>13</v>
      </c>
      <c r="C19" s="1271" t="s">
        <v>130</v>
      </c>
      <c r="D19" s="1272">
        <v>19.4</v>
      </c>
      <c r="E19" s="1272">
        <v>0</v>
      </c>
      <c r="F19" s="1272">
        <v>0</v>
      </c>
      <c r="G19" s="1272">
        <v>-100</v>
      </c>
      <c r="H19" s="1431" t="s">
        <v>776</v>
      </c>
    </row>
    <row r="20" spans="2:8" ht="15" customHeight="1">
      <c r="B20" s="1430">
        <v>14</v>
      </c>
      <c r="C20" s="1271" t="s">
        <v>131</v>
      </c>
      <c r="D20" s="1272">
        <v>238.2</v>
      </c>
      <c r="E20" s="1272">
        <v>335.6</v>
      </c>
      <c r="F20" s="1272">
        <v>130.15648000000002</v>
      </c>
      <c r="G20" s="1272">
        <v>40.89000839630563</v>
      </c>
      <c r="H20" s="1431">
        <v>-61.21678188319428</v>
      </c>
    </row>
    <row r="21" spans="2:8" ht="15" customHeight="1">
      <c r="B21" s="1430">
        <v>15</v>
      </c>
      <c r="C21" s="1271" t="s">
        <v>132</v>
      </c>
      <c r="D21" s="1272">
        <v>202.3</v>
      </c>
      <c r="E21" s="1272">
        <v>333.59999999999997</v>
      </c>
      <c r="F21" s="1272">
        <v>1061.2137169999999</v>
      </c>
      <c r="G21" s="1272">
        <v>64.90360850222439</v>
      </c>
      <c r="H21" s="1431">
        <v>218.1096273980815</v>
      </c>
    </row>
    <row r="22" spans="2:8" ht="15" customHeight="1">
      <c r="B22" s="1430">
        <v>16</v>
      </c>
      <c r="C22" s="1271" t="s">
        <v>133</v>
      </c>
      <c r="D22" s="1272">
        <v>18.599999999999998</v>
      </c>
      <c r="E22" s="1272">
        <v>65.39999999999999</v>
      </c>
      <c r="F22" s="1272">
        <v>18.863882</v>
      </c>
      <c r="G22" s="1272">
        <v>251.61290322580646</v>
      </c>
      <c r="H22" s="1431">
        <v>-71.15614373088684</v>
      </c>
    </row>
    <row r="23" spans="2:8" ht="15" customHeight="1">
      <c r="B23" s="1430">
        <v>17</v>
      </c>
      <c r="C23" s="1271" t="s">
        <v>134</v>
      </c>
      <c r="D23" s="1272">
        <v>156.49999999999997</v>
      </c>
      <c r="E23" s="1272">
        <v>68.4</v>
      </c>
      <c r="F23" s="1272">
        <v>261.509194</v>
      </c>
      <c r="G23" s="1272">
        <v>-56.29392971246005</v>
      </c>
      <c r="H23" s="1431">
        <v>282.3233830409356</v>
      </c>
    </row>
    <row r="24" spans="2:8" ht="15" customHeight="1">
      <c r="B24" s="1430">
        <v>18</v>
      </c>
      <c r="C24" s="1271" t="s">
        <v>135</v>
      </c>
      <c r="D24" s="1272">
        <v>1836.1000000000001</v>
      </c>
      <c r="E24" s="1272">
        <v>2392.1000000000004</v>
      </c>
      <c r="F24" s="1272">
        <v>3052.364415</v>
      </c>
      <c r="G24" s="1272">
        <v>30.28157507761017</v>
      </c>
      <c r="H24" s="1431">
        <v>27.601873458467423</v>
      </c>
    </row>
    <row r="25" spans="2:8" ht="15" customHeight="1">
      <c r="B25" s="1430">
        <v>19</v>
      </c>
      <c r="C25" s="1271" t="s">
        <v>136</v>
      </c>
      <c r="D25" s="1272">
        <v>3283.1</v>
      </c>
      <c r="E25" s="1272">
        <v>3418.3999999999996</v>
      </c>
      <c r="F25" s="1272">
        <v>3499.945124</v>
      </c>
      <c r="G25" s="1272">
        <v>4.12110505315097</v>
      </c>
      <c r="H25" s="1431">
        <v>2.38547636321087</v>
      </c>
    </row>
    <row r="26" spans="2:8" ht="15" customHeight="1">
      <c r="B26" s="1430"/>
      <c r="C26" s="1271" t="s">
        <v>166</v>
      </c>
      <c r="D26" s="1272">
        <v>706.2999999999998</v>
      </c>
      <c r="E26" s="1272">
        <v>878.4</v>
      </c>
      <c r="F26" s="1272">
        <v>0</v>
      </c>
      <c r="G26" s="1272">
        <v>24.36641653688237</v>
      </c>
      <c r="H26" s="1431">
        <v>-100</v>
      </c>
    </row>
    <row r="27" spans="2:8" ht="15" customHeight="1">
      <c r="B27" s="1430"/>
      <c r="C27" s="1271" t="s">
        <v>167</v>
      </c>
      <c r="D27" s="1272">
        <v>1491.8</v>
      </c>
      <c r="E27" s="1272">
        <v>1748.4</v>
      </c>
      <c r="F27" s="1272">
        <v>3129.8851429999995</v>
      </c>
      <c r="G27" s="1272">
        <v>17.200697144389338</v>
      </c>
      <c r="H27" s="1431">
        <v>79.01424977121937</v>
      </c>
    </row>
    <row r="28" spans="2:8" ht="15" customHeight="1">
      <c r="B28" s="1430"/>
      <c r="C28" s="1271" t="s">
        <v>168</v>
      </c>
      <c r="D28" s="1272">
        <v>1085</v>
      </c>
      <c r="E28" s="1272">
        <v>791.6</v>
      </c>
      <c r="F28" s="1272">
        <v>370.05998100000005</v>
      </c>
      <c r="G28" s="1272">
        <v>-27.04147465437788</v>
      </c>
      <c r="H28" s="1431">
        <v>-53.25164464375947</v>
      </c>
    </row>
    <row r="29" spans="2:8" ht="15" customHeight="1">
      <c r="B29" s="1430">
        <v>20</v>
      </c>
      <c r="C29" s="1271" t="s">
        <v>137</v>
      </c>
      <c r="D29" s="1272">
        <v>21.1</v>
      </c>
      <c r="E29" s="1272">
        <v>206.60000000000002</v>
      </c>
      <c r="F29" s="1272">
        <v>395.68112499999995</v>
      </c>
      <c r="G29" s="1272">
        <v>879.1469194312797</v>
      </c>
      <c r="H29" s="1431">
        <v>91.52038964181989</v>
      </c>
    </row>
    <row r="30" spans="2:8" ht="15" customHeight="1">
      <c r="B30" s="1430">
        <v>21</v>
      </c>
      <c r="C30" s="1271" t="s">
        <v>138</v>
      </c>
      <c r="D30" s="1272">
        <v>857.0000000000001</v>
      </c>
      <c r="E30" s="1272">
        <v>660.3</v>
      </c>
      <c r="F30" s="1272">
        <v>0.008008</v>
      </c>
      <c r="G30" s="1272">
        <v>-22.952158693115535</v>
      </c>
      <c r="H30" s="1431">
        <v>-99.99878721793124</v>
      </c>
    </row>
    <row r="31" spans="2:8" ht="15" customHeight="1">
      <c r="B31" s="1430">
        <v>22</v>
      </c>
      <c r="C31" s="1271" t="s">
        <v>139</v>
      </c>
      <c r="D31" s="1272">
        <v>46.199999999999996</v>
      </c>
      <c r="E31" s="1272">
        <v>1.9</v>
      </c>
      <c r="F31" s="1272">
        <v>139.477038</v>
      </c>
      <c r="G31" s="1272">
        <v>-95.88744588744589</v>
      </c>
      <c r="H31" s="1431" t="s">
        <v>776</v>
      </c>
    </row>
    <row r="32" spans="2:8" ht="15" customHeight="1">
      <c r="B32" s="1430">
        <v>23</v>
      </c>
      <c r="C32" s="1271" t="s">
        <v>140</v>
      </c>
      <c r="D32" s="1272">
        <v>406.70000000000005</v>
      </c>
      <c r="E32" s="1272">
        <v>659.2999999999998</v>
      </c>
      <c r="F32" s="1272">
        <v>485.21351400000003</v>
      </c>
      <c r="G32" s="1272">
        <v>62.10966314236532</v>
      </c>
      <c r="H32" s="1431">
        <v>-26.40474533596236</v>
      </c>
    </row>
    <row r="33" spans="2:8" ht="15" customHeight="1">
      <c r="B33" s="1430">
        <v>24</v>
      </c>
      <c r="C33" s="1271" t="s">
        <v>141</v>
      </c>
      <c r="D33" s="1272">
        <v>25.1</v>
      </c>
      <c r="E33" s="1272">
        <v>6.3</v>
      </c>
      <c r="F33" s="1272">
        <v>2.87164</v>
      </c>
      <c r="G33" s="1272">
        <v>-74.9003984063745</v>
      </c>
      <c r="H33" s="1431">
        <v>-54.418412698412695</v>
      </c>
    </row>
    <row r="34" spans="2:8" ht="15" customHeight="1">
      <c r="B34" s="1430">
        <v>25</v>
      </c>
      <c r="C34" s="1271" t="s">
        <v>142</v>
      </c>
      <c r="D34" s="1272">
        <v>435.79999999999995</v>
      </c>
      <c r="E34" s="1272">
        <v>410.79999999999995</v>
      </c>
      <c r="F34" s="1272">
        <v>285.30981</v>
      </c>
      <c r="G34" s="1272">
        <v>-5.736576411197802</v>
      </c>
      <c r="H34" s="1431">
        <v>-30.54775803310612</v>
      </c>
    </row>
    <row r="35" spans="2:8" ht="15" customHeight="1">
      <c r="B35" s="1430">
        <v>26</v>
      </c>
      <c r="C35" s="1271" t="s">
        <v>143</v>
      </c>
      <c r="D35" s="1272">
        <v>433</v>
      </c>
      <c r="E35" s="1272">
        <v>559.6</v>
      </c>
      <c r="F35" s="1272">
        <v>564.0963620000001</v>
      </c>
      <c r="G35" s="1272">
        <v>29.237875288683597</v>
      </c>
      <c r="H35" s="1431">
        <v>0.8034957112223111</v>
      </c>
    </row>
    <row r="36" spans="2:8" ht="15" customHeight="1">
      <c r="B36" s="1430">
        <v>27</v>
      </c>
      <c r="C36" s="1271" t="s">
        <v>144</v>
      </c>
      <c r="D36" s="1272">
        <v>5.1000000000000005</v>
      </c>
      <c r="E36" s="1272">
        <v>6.4</v>
      </c>
      <c r="F36" s="1272">
        <v>0.495</v>
      </c>
      <c r="G36" s="1272">
        <v>25.490196078431367</v>
      </c>
      <c r="H36" s="1431">
        <v>-92.265625</v>
      </c>
    </row>
    <row r="37" spans="2:8" ht="15" customHeight="1">
      <c r="B37" s="1430">
        <v>28</v>
      </c>
      <c r="C37" s="1271" t="s">
        <v>145</v>
      </c>
      <c r="D37" s="1272">
        <v>53.099999999999994</v>
      </c>
      <c r="E37" s="1272">
        <v>154.6</v>
      </c>
      <c r="F37" s="1272">
        <v>155.863032</v>
      </c>
      <c r="G37" s="1272">
        <v>191.14877589453863</v>
      </c>
      <c r="H37" s="1431">
        <v>0.8169676584734731</v>
      </c>
    </row>
    <row r="38" spans="2:8" ht="15" customHeight="1">
      <c r="B38" s="1430">
        <v>29</v>
      </c>
      <c r="C38" s="1271" t="s">
        <v>146</v>
      </c>
      <c r="D38" s="1272">
        <v>42.7</v>
      </c>
      <c r="E38" s="1272">
        <v>32.8</v>
      </c>
      <c r="F38" s="1272">
        <v>41.74643499999999</v>
      </c>
      <c r="G38" s="1272">
        <v>-23.185011709601895</v>
      </c>
      <c r="H38" s="1431">
        <v>27.275716463414625</v>
      </c>
    </row>
    <row r="39" spans="2:8" ht="15" customHeight="1">
      <c r="B39" s="1430">
        <v>30</v>
      </c>
      <c r="C39" s="1271" t="s">
        <v>147</v>
      </c>
      <c r="D39" s="1272">
        <v>479</v>
      </c>
      <c r="E39" s="1272">
        <v>571</v>
      </c>
      <c r="F39" s="1272">
        <v>821.4301170000001</v>
      </c>
      <c r="G39" s="1272">
        <v>19.20668058455115</v>
      </c>
      <c r="H39" s="1431">
        <v>43.85816409807356</v>
      </c>
    </row>
    <row r="40" spans="2:8" ht="15" customHeight="1">
      <c r="B40" s="1430">
        <v>31</v>
      </c>
      <c r="C40" s="1271" t="s">
        <v>148</v>
      </c>
      <c r="D40" s="1272">
        <v>2114.9</v>
      </c>
      <c r="E40" s="1272">
        <v>3112.1</v>
      </c>
      <c r="F40" s="1272">
        <v>3933.048836</v>
      </c>
      <c r="G40" s="1272">
        <v>47.15116553974181</v>
      </c>
      <c r="H40" s="1431">
        <v>26.379256322097604</v>
      </c>
    </row>
    <row r="41" spans="2:8" ht="15" customHeight="1">
      <c r="B41" s="1430">
        <v>32</v>
      </c>
      <c r="C41" s="1271" t="s">
        <v>464</v>
      </c>
      <c r="D41" s="1272">
        <v>9</v>
      </c>
      <c r="E41" s="1272">
        <v>200.79999999999998</v>
      </c>
      <c r="F41" s="1272">
        <v>0.9</v>
      </c>
      <c r="G41" s="1272" t="s">
        <v>776</v>
      </c>
      <c r="H41" s="1431">
        <v>-99.55179282868527</v>
      </c>
    </row>
    <row r="42" spans="2:8" ht="15" customHeight="1">
      <c r="B42" s="1430">
        <v>33</v>
      </c>
      <c r="C42" s="1271" t="s">
        <v>149</v>
      </c>
      <c r="D42" s="1272">
        <v>0</v>
      </c>
      <c r="E42" s="1272">
        <v>0</v>
      </c>
      <c r="F42" s="1272">
        <v>26.243123999999998</v>
      </c>
      <c r="G42" s="1272" t="s">
        <v>776</v>
      </c>
      <c r="H42" s="1431" t="s">
        <v>776</v>
      </c>
    </row>
    <row r="43" spans="2:8" ht="15" customHeight="1">
      <c r="B43" s="1430">
        <v>34</v>
      </c>
      <c r="C43" s="1271" t="s">
        <v>150</v>
      </c>
      <c r="D43" s="1272">
        <v>299.3</v>
      </c>
      <c r="E43" s="1272">
        <v>379.90000000000003</v>
      </c>
      <c r="F43" s="1272">
        <v>138.018864</v>
      </c>
      <c r="G43" s="1272">
        <v>26.929502171734043</v>
      </c>
      <c r="H43" s="1431">
        <v>-63.66968570676494</v>
      </c>
    </row>
    <row r="44" spans="2:8" ht="15" customHeight="1">
      <c r="B44" s="1430">
        <v>35</v>
      </c>
      <c r="C44" s="1271" t="s">
        <v>151</v>
      </c>
      <c r="D44" s="1272">
        <v>77.4</v>
      </c>
      <c r="E44" s="1272">
        <v>160.20000000000002</v>
      </c>
      <c r="F44" s="1272">
        <v>109.254955</v>
      </c>
      <c r="G44" s="1272">
        <v>106.97674418604652</v>
      </c>
      <c r="H44" s="1431">
        <v>-31.800901997503132</v>
      </c>
    </row>
    <row r="45" spans="2:8" ht="15" customHeight="1">
      <c r="B45" s="1430">
        <v>36</v>
      </c>
      <c r="C45" s="1271" t="s">
        <v>152</v>
      </c>
      <c r="D45" s="1272">
        <v>201.1</v>
      </c>
      <c r="E45" s="1272">
        <v>244.00000000000003</v>
      </c>
      <c r="F45" s="1272">
        <v>843.6750280000001</v>
      </c>
      <c r="G45" s="1272">
        <v>21.332670313276992</v>
      </c>
      <c r="H45" s="1431">
        <v>245.76845409836068</v>
      </c>
    </row>
    <row r="46" spans="2:8" ht="15" customHeight="1">
      <c r="B46" s="1430">
        <v>39</v>
      </c>
      <c r="C46" s="1271" t="s">
        <v>39</v>
      </c>
      <c r="D46" s="1272">
        <v>37</v>
      </c>
      <c r="E46" s="1272">
        <v>11</v>
      </c>
      <c r="F46" s="1272">
        <v>124.31886400000002</v>
      </c>
      <c r="G46" s="1272">
        <v>-70.27027027027027</v>
      </c>
      <c r="H46" s="1431" t="s">
        <v>776</v>
      </c>
    </row>
    <row r="47" spans="2:8" ht="15" customHeight="1">
      <c r="B47" s="1430">
        <v>37</v>
      </c>
      <c r="C47" s="1271" t="s">
        <v>153</v>
      </c>
      <c r="D47" s="1272">
        <v>609.6999999999998</v>
      </c>
      <c r="E47" s="1272">
        <v>1173.4</v>
      </c>
      <c r="F47" s="1272">
        <v>1409.2526380000002</v>
      </c>
      <c r="G47" s="1272">
        <v>92.4553058881418</v>
      </c>
      <c r="H47" s="1431">
        <v>20.09993506050793</v>
      </c>
    </row>
    <row r="48" spans="2:8" ht="15" customHeight="1">
      <c r="B48" s="1430">
        <v>38</v>
      </c>
      <c r="C48" s="1271" t="s">
        <v>154</v>
      </c>
      <c r="D48" s="1272">
        <v>272.70000000000005</v>
      </c>
      <c r="E48" s="1272">
        <v>315.7</v>
      </c>
      <c r="F48" s="1272">
        <v>211.24419699999999</v>
      </c>
      <c r="G48" s="1272">
        <v>15.768243491015753</v>
      </c>
      <c r="H48" s="1431">
        <v>-33.08704561292366</v>
      </c>
    </row>
    <row r="49" spans="2:8" ht="15" customHeight="1">
      <c r="B49" s="1430">
        <v>40</v>
      </c>
      <c r="C49" s="1271" t="s">
        <v>155</v>
      </c>
      <c r="D49" s="1272">
        <v>324.90000000000003</v>
      </c>
      <c r="E49" s="1272">
        <v>209.79999999999998</v>
      </c>
      <c r="F49" s="1272">
        <v>53.52031</v>
      </c>
      <c r="G49" s="1272">
        <v>-35.42628501077256</v>
      </c>
      <c r="H49" s="1431">
        <v>-74.48984270734032</v>
      </c>
    </row>
    <row r="50" spans="2:8" ht="15" customHeight="1">
      <c r="B50" s="1430">
        <v>41</v>
      </c>
      <c r="C50" s="1271" t="s">
        <v>156</v>
      </c>
      <c r="D50" s="1272">
        <v>171.5</v>
      </c>
      <c r="E50" s="1272">
        <v>758.9999999999999</v>
      </c>
      <c r="F50" s="1272">
        <v>408.617293</v>
      </c>
      <c r="G50" s="1272">
        <v>342.56559766763843</v>
      </c>
      <c r="H50" s="1431">
        <v>-46.16372951251646</v>
      </c>
    </row>
    <row r="51" spans="2:8" ht="15" customHeight="1">
      <c r="B51" s="1430">
        <v>42</v>
      </c>
      <c r="C51" s="1271" t="s">
        <v>157</v>
      </c>
      <c r="D51" s="1272">
        <v>85.39999999999999</v>
      </c>
      <c r="E51" s="1272">
        <v>67.4</v>
      </c>
      <c r="F51" s="1272">
        <v>184.22279200000003</v>
      </c>
      <c r="G51" s="1272">
        <v>-21.07728337236533</v>
      </c>
      <c r="H51" s="1431">
        <v>173.32758456973295</v>
      </c>
    </row>
    <row r="52" spans="2:8" ht="15" customHeight="1">
      <c r="B52" s="1430">
        <v>43</v>
      </c>
      <c r="C52" s="1271" t="s">
        <v>158</v>
      </c>
      <c r="D52" s="1272">
        <v>2859.3999999999996</v>
      </c>
      <c r="E52" s="1272">
        <v>4053.4000000000005</v>
      </c>
      <c r="F52" s="1272">
        <v>4623.3143469999995</v>
      </c>
      <c r="G52" s="1272">
        <v>41.75701196055118</v>
      </c>
      <c r="H52" s="1431">
        <v>14.060155597769736</v>
      </c>
    </row>
    <row r="53" spans="2:8" ht="15" customHeight="1">
      <c r="B53" s="1430">
        <v>44</v>
      </c>
      <c r="C53" s="1271" t="s">
        <v>159</v>
      </c>
      <c r="D53" s="1272">
        <v>2825.7</v>
      </c>
      <c r="E53" s="1272">
        <v>2399.2000000000003</v>
      </c>
      <c r="F53" s="1272">
        <v>93.698242</v>
      </c>
      <c r="G53" s="1272">
        <v>-15.093605124393932</v>
      </c>
      <c r="H53" s="1431">
        <v>-96.09460478492831</v>
      </c>
    </row>
    <row r="54" spans="2:8" ht="15" customHeight="1">
      <c r="B54" s="1430">
        <v>45</v>
      </c>
      <c r="C54" s="1271" t="s">
        <v>160</v>
      </c>
      <c r="D54" s="1272">
        <v>698.7000000000002</v>
      </c>
      <c r="E54" s="1272">
        <v>875.0000000000001</v>
      </c>
      <c r="F54" s="1272">
        <v>779.8458269999999</v>
      </c>
      <c r="G54" s="1272">
        <v>25.232574781737497</v>
      </c>
      <c r="H54" s="1431">
        <v>-10.87476262857146</v>
      </c>
    </row>
    <row r="55" spans="2:8" ht="15" customHeight="1">
      <c r="B55" s="1430">
        <v>46</v>
      </c>
      <c r="C55" s="1271" t="s">
        <v>161</v>
      </c>
      <c r="D55" s="1272">
        <v>1.3</v>
      </c>
      <c r="E55" s="1272">
        <v>2.1999999999999997</v>
      </c>
      <c r="F55" s="1272">
        <v>9.669863999999999</v>
      </c>
      <c r="G55" s="1272">
        <v>69.2307692307692</v>
      </c>
      <c r="H55" s="1431">
        <v>339.53927272727276</v>
      </c>
    </row>
    <row r="56" spans="2:8" ht="15" customHeight="1">
      <c r="B56" s="1430">
        <v>47</v>
      </c>
      <c r="C56" s="1271" t="s">
        <v>162</v>
      </c>
      <c r="D56" s="1272">
        <v>33.1</v>
      </c>
      <c r="E56" s="1272">
        <v>64.19999999999999</v>
      </c>
      <c r="F56" s="1272">
        <v>61.023989</v>
      </c>
      <c r="G56" s="1272">
        <v>93.95770392749242</v>
      </c>
      <c r="H56" s="1431">
        <v>-4.947057632398739</v>
      </c>
    </row>
    <row r="57" spans="2:8" ht="15" customHeight="1">
      <c r="B57" s="1430">
        <v>48</v>
      </c>
      <c r="C57" s="1271" t="s">
        <v>163</v>
      </c>
      <c r="D57" s="1272">
        <v>1282.6000000000001</v>
      </c>
      <c r="E57" s="1272">
        <v>1272.9</v>
      </c>
      <c r="F57" s="1272">
        <v>2284.5368829999998</v>
      </c>
      <c r="G57" s="1272">
        <v>-0.7562763137377289</v>
      </c>
      <c r="H57" s="1431">
        <v>79.47496920417939</v>
      </c>
    </row>
    <row r="58" spans="2:8" ht="15" customHeight="1">
      <c r="B58" s="1430">
        <v>49</v>
      </c>
      <c r="C58" s="1271" t="s">
        <v>40</v>
      </c>
      <c r="D58" s="1272">
        <v>3473.7999999999993</v>
      </c>
      <c r="E58" s="1272">
        <v>3001.0999999999995</v>
      </c>
      <c r="F58" s="1272">
        <v>4150.057791</v>
      </c>
      <c r="G58" s="1272">
        <v>-13.607576717139722</v>
      </c>
      <c r="H58" s="1431">
        <v>38.284555363033576</v>
      </c>
    </row>
    <row r="59" spans="2:8" ht="15" customHeight="1">
      <c r="B59" s="1432"/>
      <c r="C59" s="1269" t="s">
        <v>164</v>
      </c>
      <c r="D59" s="1269">
        <v>7106.064999999988</v>
      </c>
      <c r="E59" s="1269">
        <v>6530.8130000000165</v>
      </c>
      <c r="F59" s="1269">
        <v>3924.0479149999883</v>
      </c>
      <c r="G59" s="1270">
        <v>-8.095225698047685</v>
      </c>
      <c r="H59" s="1429">
        <v>-39.914863356216465</v>
      </c>
    </row>
    <row r="60" spans="2:8" ht="15" customHeight="1" thickBot="1">
      <c r="B60" s="1433"/>
      <c r="C60" s="1434" t="s">
        <v>165</v>
      </c>
      <c r="D60" s="1435">
        <v>34984.299999999996</v>
      </c>
      <c r="E60" s="1435">
        <v>41156.3</v>
      </c>
      <c r="F60" s="1435">
        <v>41923.487691999995</v>
      </c>
      <c r="G60" s="1436">
        <v>17.642199500919006</v>
      </c>
      <c r="H60" s="1437">
        <v>1.8640832436346102</v>
      </c>
    </row>
    <row r="61" spans="2:8" ht="13.5" thickTop="1">
      <c r="B61" s="222" t="s">
        <v>804</v>
      </c>
      <c r="C61" s="223"/>
      <c r="D61" s="224"/>
      <c r="E61" s="224"/>
      <c r="F61" s="225"/>
      <c r="G61" s="226"/>
      <c r="H61" s="226"/>
    </row>
    <row r="62" spans="2:8" ht="15" customHeight="1">
      <c r="B62" s="9" t="s">
        <v>472</v>
      </c>
      <c r="C62" s="222"/>
      <c r="D62" s="222"/>
      <c r="E62" s="222"/>
      <c r="F62" s="222"/>
      <c r="G62" s="222"/>
      <c r="H62" s="222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21" t="s">
        <v>730</v>
      </c>
      <c r="C1" s="1721"/>
      <c r="D1" s="1721"/>
      <c r="E1" s="1721"/>
      <c r="F1" s="1721"/>
      <c r="G1" s="1721"/>
      <c r="H1" s="1721"/>
    </row>
    <row r="2" spans="2:8" ht="15" customHeight="1">
      <c r="B2" s="1972" t="s">
        <v>500</v>
      </c>
      <c r="C2" s="1972"/>
      <c r="D2" s="1972"/>
      <c r="E2" s="1972"/>
      <c r="F2" s="1972"/>
      <c r="G2" s="1972"/>
      <c r="H2" s="1972"/>
    </row>
    <row r="3" spans="2:8" ht="15" customHeight="1" thickBot="1">
      <c r="B3" s="1973" t="s">
        <v>227</v>
      </c>
      <c r="C3" s="1973"/>
      <c r="D3" s="1973"/>
      <c r="E3" s="1973"/>
      <c r="F3" s="1973"/>
      <c r="G3" s="1973"/>
      <c r="H3" s="1973"/>
    </row>
    <row r="4" spans="2:8" ht="15" customHeight="1" thickTop="1">
      <c r="B4" s="227"/>
      <c r="C4" s="228"/>
      <c r="D4" s="1974" t="s">
        <v>1467</v>
      </c>
      <c r="E4" s="1974"/>
      <c r="F4" s="1974"/>
      <c r="G4" s="1975" t="s">
        <v>779</v>
      </c>
      <c r="H4" s="1976"/>
    </row>
    <row r="5" spans="2:8" ht="15" customHeight="1">
      <c r="B5" s="229"/>
      <c r="C5" s="230"/>
      <c r="D5" s="231" t="s">
        <v>752</v>
      </c>
      <c r="E5" s="231" t="s">
        <v>38</v>
      </c>
      <c r="F5" s="231" t="s">
        <v>332</v>
      </c>
      <c r="G5" s="231" t="s">
        <v>466</v>
      </c>
      <c r="H5" s="232" t="s">
        <v>313</v>
      </c>
    </row>
    <row r="6" spans="2:8" ht="15" customHeight="1">
      <c r="B6" s="1417"/>
      <c r="C6" s="1274" t="s">
        <v>803</v>
      </c>
      <c r="D6" s="1275">
        <v>12618.200000000003</v>
      </c>
      <c r="E6" s="1275">
        <v>15528.2</v>
      </c>
      <c r="F6" s="1275">
        <v>12727.157881</v>
      </c>
      <c r="G6" s="1275">
        <v>23.06192642373712</v>
      </c>
      <c r="H6" s="1418">
        <v>-18.03842118854729</v>
      </c>
    </row>
    <row r="7" spans="2:8" ht="15" customHeight="1">
      <c r="B7" s="1419">
        <v>1</v>
      </c>
      <c r="C7" s="1276" t="s">
        <v>169</v>
      </c>
      <c r="D7" s="1277">
        <v>350.2</v>
      </c>
      <c r="E7" s="1277">
        <v>409.29999999999995</v>
      </c>
      <c r="F7" s="1277">
        <v>184.61504700000003</v>
      </c>
      <c r="G7" s="1277">
        <v>16.876070816676176</v>
      </c>
      <c r="H7" s="1420">
        <v>-54.89493110188125</v>
      </c>
    </row>
    <row r="8" spans="2:8" ht="15" customHeight="1">
      <c r="B8" s="1419">
        <v>2</v>
      </c>
      <c r="C8" s="1276" t="s">
        <v>134</v>
      </c>
      <c r="D8" s="1277">
        <v>118.39999999999999</v>
      </c>
      <c r="E8" s="1277">
        <v>138.2</v>
      </c>
      <c r="F8" s="1277">
        <v>7.742903000000002</v>
      </c>
      <c r="G8" s="1277">
        <v>16.722972972972983</v>
      </c>
      <c r="H8" s="1420">
        <v>-94.39732054992764</v>
      </c>
    </row>
    <row r="9" spans="2:8" ht="15" customHeight="1">
      <c r="B9" s="1419">
        <v>3</v>
      </c>
      <c r="C9" s="1276" t="s">
        <v>170</v>
      </c>
      <c r="D9" s="1277">
        <v>316.3</v>
      </c>
      <c r="E9" s="1277">
        <v>485</v>
      </c>
      <c r="F9" s="1277">
        <v>187.40025300000002</v>
      </c>
      <c r="G9" s="1277">
        <v>53.335441036990204</v>
      </c>
      <c r="H9" s="1420">
        <v>-61.36077257731959</v>
      </c>
    </row>
    <row r="10" spans="2:8" ht="15" customHeight="1">
      <c r="B10" s="1419">
        <v>4</v>
      </c>
      <c r="C10" s="1276" t="s">
        <v>171</v>
      </c>
      <c r="D10" s="1277">
        <v>0</v>
      </c>
      <c r="E10" s="1277">
        <v>0</v>
      </c>
      <c r="F10" s="1277">
        <v>0.031128</v>
      </c>
      <c r="G10" s="1277" t="s">
        <v>776</v>
      </c>
      <c r="H10" s="1420" t="s">
        <v>776</v>
      </c>
    </row>
    <row r="11" spans="2:8" ht="15" customHeight="1">
      <c r="B11" s="1419">
        <v>5</v>
      </c>
      <c r="C11" s="1276" t="s">
        <v>146</v>
      </c>
      <c r="D11" s="1277">
        <v>1708.8000000000002</v>
      </c>
      <c r="E11" s="1277">
        <v>2587.2999999999997</v>
      </c>
      <c r="F11" s="1277">
        <v>1267.4718610000002</v>
      </c>
      <c r="G11" s="1277">
        <v>51.410346441947524</v>
      </c>
      <c r="H11" s="1420">
        <v>-51.01179372318632</v>
      </c>
    </row>
    <row r="12" spans="2:8" ht="15" customHeight="1">
      <c r="B12" s="1419">
        <v>6</v>
      </c>
      <c r="C12" s="1276" t="s">
        <v>464</v>
      </c>
      <c r="D12" s="1277">
        <v>3188.6</v>
      </c>
      <c r="E12" s="1277">
        <v>1803.2000000000003</v>
      </c>
      <c r="F12" s="1277">
        <v>2386.73153</v>
      </c>
      <c r="G12" s="1277">
        <v>-43.44853540738881</v>
      </c>
      <c r="H12" s="1420">
        <v>32.36088786601596</v>
      </c>
    </row>
    <row r="13" spans="2:8" ht="15" customHeight="1">
      <c r="B13" s="1419">
        <v>7</v>
      </c>
      <c r="C13" s="1276" t="s">
        <v>172</v>
      </c>
      <c r="D13" s="1277">
        <v>2478.9000000000005</v>
      </c>
      <c r="E13" s="1277">
        <v>3475.2000000000007</v>
      </c>
      <c r="F13" s="1277">
        <v>2506.045238</v>
      </c>
      <c r="G13" s="1277">
        <v>40.19121384485055</v>
      </c>
      <c r="H13" s="1420">
        <v>-27.88774061924495</v>
      </c>
    </row>
    <row r="14" spans="2:8" ht="15" customHeight="1">
      <c r="B14" s="1419">
        <v>8</v>
      </c>
      <c r="C14" s="1276" t="s">
        <v>173</v>
      </c>
      <c r="D14" s="1277">
        <v>25.2</v>
      </c>
      <c r="E14" s="1277">
        <v>73.5</v>
      </c>
      <c r="F14" s="1277">
        <v>157.48076999999998</v>
      </c>
      <c r="G14" s="1277">
        <v>191.66666666666669</v>
      </c>
      <c r="H14" s="1420">
        <v>114.25955102040811</v>
      </c>
    </row>
    <row r="15" spans="2:8" ht="15" customHeight="1">
      <c r="B15" s="1419">
        <v>9</v>
      </c>
      <c r="C15" s="1276" t="s">
        <v>174</v>
      </c>
      <c r="D15" s="1277">
        <v>65</v>
      </c>
      <c r="E15" s="1277">
        <v>93.90000000000002</v>
      </c>
      <c r="F15" s="1277">
        <v>66.48939800000001</v>
      </c>
      <c r="G15" s="1277">
        <v>44.46153846153848</v>
      </c>
      <c r="H15" s="1420">
        <v>-29.191269435569765</v>
      </c>
    </row>
    <row r="16" spans="2:8" ht="15" customHeight="1">
      <c r="B16" s="1419">
        <v>10</v>
      </c>
      <c r="C16" s="1276" t="s">
        <v>175</v>
      </c>
      <c r="D16" s="1277">
        <v>369.09999999999997</v>
      </c>
      <c r="E16" s="1277">
        <v>580.1</v>
      </c>
      <c r="F16" s="1277">
        <v>827.06185</v>
      </c>
      <c r="G16" s="1277">
        <v>57.16607965321052</v>
      </c>
      <c r="H16" s="1420">
        <v>42.57228926047233</v>
      </c>
    </row>
    <row r="17" spans="2:8" ht="15" customHeight="1">
      <c r="B17" s="1419">
        <v>11</v>
      </c>
      <c r="C17" s="1276" t="s">
        <v>176</v>
      </c>
      <c r="D17" s="1277">
        <v>100.2</v>
      </c>
      <c r="E17" s="1277">
        <v>194.39999999999995</v>
      </c>
      <c r="F17" s="1277">
        <v>180.33867999999998</v>
      </c>
      <c r="G17" s="1277">
        <v>94.01197604790414</v>
      </c>
      <c r="H17" s="1420">
        <v>-7.233189300411496</v>
      </c>
    </row>
    <row r="18" spans="2:8" ht="15" customHeight="1">
      <c r="B18" s="1419">
        <v>12</v>
      </c>
      <c r="C18" s="1276" t="s">
        <v>177</v>
      </c>
      <c r="D18" s="1277">
        <v>3897.5</v>
      </c>
      <c r="E18" s="1277">
        <v>5688.1</v>
      </c>
      <c r="F18" s="1277">
        <v>4955.749223</v>
      </c>
      <c r="G18" s="1277">
        <v>45.942270686337395</v>
      </c>
      <c r="H18" s="1420">
        <v>-12.875138921608283</v>
      </c>
    </row>
    <row r="19" spans="2:8" ht="15" customHeight="1">
      <c r="B19" s="1417"/>
      <c r="C19" s="1274" t="s">
        <v>164</v>
      </c>
      <c r="D19" s="1278">
        <v>4728.699999999995</v>
      </c>
      <c r="E19" s="1278">
        <v>4211.199999999997</v>
      </c>
      <c r="F19" s="1278">
        <v>8682.730907000001</v>
      </c>
      <c r="G19" s="1275">
        <v>-10.943811195465955</v>
      </c>
      <c r="H19" s="1418">
        <v>106.18186994205945</v>
      </c>
    </row>
    <row r="20" spans="2:8" ht="15" customHeight="1" thickBot="1">
      <c r="B20" s="1421"/>
      <c r="C20" s="1422" t="s">
        <v>178</v>
      </c>
      <c r="D20" s="1423">
        <v>17346.899999999998</v>
      </c>
      <c r="E20" s="1423">
        <v>19739.399999999998</v>
      </c>
      <c r="F20" s="1423">
        <v>21409.888788</v>
      </c>
      <c r="G20" s="1424">
        <v>13.792089652906284</v>
      </c>
      <c r="H20" s="1425">
        <v>8.462713091583353</v>
      </c>
    </row>
    <row r="21" ht="13.5" thickTop="1">
      <c r="B21" s="9" t="s">
        <v>472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21" t="s">
        <v>875</v>
      </c>
      <c r="C1" s="1721"/>
      <c r="D1" s="1721"/>
      <c r="E1" s="1721"/>
      <c r="F1" s="1721"/>
      <c r="G1" s="1721"/>
      <c r="H1" s="1721"/>
    </row>
    <row r="2" spans="2:8" ht="15" customHeight="1">
      <c r="B2" s="1972" t="s">
        <v>912</v>
      </c>
      <c r="C2" s="1972"/>
      <c r="D2" s="1972"/>
      <c r="E2" s="1972"/>
      <c r="F2" s="1972"/>
      <c r="G2" s="1972"/>
      <c r="H2" s="1972"/>
    </row>
    <row r="3" spans="2:8" ht="15" customHeight="1" thickBot="1">
      <c r="B3" s="1973" t="s">
        <v>227</v>
      </c>
      <c r="C3" s="1973"/>
      <c r="D3" s="1973"/>
      <c r="E3" s="1973"/>
      <c r="F3" s="1973"/>
      <c r="G3" s="1973"/>
      <c r="H3" s="1973"/>
    </row>
    <row r="4" spans="2:8" ht="15" customHeight="1" thickTop="1">
      <c r="B4" s="233"/>
      <c r="C4" s="235"/>
      <c r="D4" s="1977" t="s">
        <v>1467</v>
      </c>
      <c r="E4" s="1974"/>
      <c r="F4" s="1978"/>
      <c r="G4" s="1979" t="s">
        <v>779</v>
      </c>
      <c r="H4" s="1976"/>
    </row>
    <row r="5" spans="2:8" ht="15" customHeight="1">
      <c r="B5" s="229"/>
      <c r="C5" s="236"/>
      <c r="D5" s="816" t="s">
        <v>752</v>
      </c>
      <c r="E5" s="816" t="s">
        <v>41</v>
      </c>
      <c r="F5" s="816" t="s">
        <v>42</v>
      </c>
      <c r="G5" s="816" t="s">
        <v>466</v>
      </c>
      <c r="H5" s="1407" t="s">
        <v>313</v>
      </c>
    </row>
    <row r="6" spans="2:8" ht="15" customHeight="1">
      <c r="B6" s="1408"/>
      <c r="C6" s="1279" t="s">
        <v>803</v>
      </c>
      <c r="D6" s="1281">
        <v>173736.25799999997</v>
      </c>
      <c r="E6" s="1281">
        <v>196523.43800000005</v>
      </c>
      <c r="F6" s="1281">
        <v>245376.3519880001</v>
      </c>
      <c r="G6" s="1280">
        <v>13.115961090862257</v>
      </c>
      <c r="H6" s="1409">
        <v>24.858568771832722</v>
      </c>
    </row>
    <row r="7" spans="2:8" ht="15" customHeight="1">
      <c r="B7" s="1410">
        <v>1</v>
      </c>
      <c r="C7" s="1282" t="s">
        <v>179</v>
      </c>
      <c r="D7" s="1284">
        <v>2505.4</v>
      </c>
      <c r="E7" s="1284">
        <v>3451</v>
      </c>
      <c r="F7" s="1284">
        <v>6199.169535999999</v>
      </c>
      <c r="G7" s="1283">
        <v>37.74247625129718</v>
      </c>
      <c r="H7" s="1411">
        <v>79.63400567951317</v>
      </c>
    </row>
    <row r="8" spans="2:8" ht="15" customHeight="1">
      <c r="B8" s="1410">
        <v>2</v>
      </c>
      <c r="C8" s="1282" t="s">
        <v>913</v>
      </c>
      <c r="D8" s="1284">
        <v>928.941</v>
      </c>
      <c r="E8" s="1284">
        <v>995.693</v>
      </c>
      <c r="F8" s="1284">
        <v>1309.9144230000002</v>
      </c>
      <c r="G8" s="1283">
        <v>7.185816967923685</v>
      </c>
      <c r="H8" s="1411">
        <v>31.558062876810453</v>
      </c>
    </row>
    <row r="9" spans="2:8" ht="15" customHeight="1">
      <c r="B9" s="1410">
        <v>3</v>
      </c>
      <c r="C9" s="1282" t="s">
        <v>180</v>
      </c>
      <c r="D9" s="1284">
        <v>858.1999999999999</v>
      </c>
      <c r="E9" s="1284">
        <v>850.9000000000001</v>
      </c>
      <c r="F9" s="1284">
        <v>3080.0357209999997</v>
      </c>
      <c r="G9" s="1283">
        <v>-0.8506175716615871</v>
      </c>
      <c r="H9" s="1411">
        <v>261.9738771888588</v>
      </c>
    </row>
    <row r="10" spans="2:8" ht="15" customHeight="1">
      <c r="B10" s="1410">
        <v>4</v>
      </c>
      <c r="C10" s="1282" t="s">
        <v>181</v>
      </c>
      <c r="D10" s="1284">
        <v>386.4</v>
      </c>
      <c r="E10" s="1284">
        <v>457.99999999999994</v>
      </c>
      <c r="F10" s="1284">
        <v>457.77092099999993</v>
      </c>
      <c r="G10" s="1283">
        <v>18.530020703933744</v>
      </c>
      <c r="H10" s="1411">
        <v>-0.05001724890828996</v>
      </c>
    </row>
    <row r="11" spans="2:8" ht="15" customHeight="1">
      <c r="B11" s="1410">
        <v>5</v>
      </c>
      <c r="C11" s="1282" t="s">
        <v>182</v>
      </c>
      <c r="D11" s="1284">
        <v>929.7</v>
      </c>
      <c r="E11" s="1284">
        <v>689.9</v>
      </c>
      <c r="F11" s="1284">
        <v>1118.700981</v>
      </c>
      <c r="G11" s="1283">
        <v>-25.79326664515436</v>
      </c>
      <c r="H11" s="1411">
        <v>62.15407754747065</v>
      </c>
    </row>
    <row r="12" spans="2:8" ht="15" customHeight="1">
      <c r="B12" s="1410">
        <v>6</v>
      </c>
      <c r="C12" s="1282" t="s">
        <v>183</v>
      </c>
      <c r="D12" s="1284">
        <v>3720.4</v>
      </c>
      <c r="E12" s="1284">
        <v>2708.6</v>
      </c>
      <c r="F12" s="1284">
        <v>7955.355494000001</v>
      </c>
      <c r="G12" s="1283">
        <v>-27.19600043006129</v>
      </c>
      <c r="H12" s="1411">
        <v>193.7072839843462</v>
      </c>
    </row>
    <row r="13" spans="2:8" ht="15" customHeight="1">
      <c r="B13" s="1410">
        <v>7</v>
      </c>
      <c r="C13" s="1282" t="s">
        <v>184</v>
      </c>
      <c r="D13" s="1284">
        <v>2773.9</v>
      </c>
      <c r="E13" s="1284">
        <v>3899.6</v>
      </c>
      <c r="F13" s="1284">
        <v>6085.0845739999995</v>
      </c>
      <c r="G13" s="1283">
        <v>40.58185226576302</v>
      </c>
      <c r="H13" s="1411">
        <v>56.04381408349573</v>
      </c>
    </row>
    <row r="14" spans="2:8" ht="15" customHeight="1">
      <c r="B14" s="1410">
        <v>8</v>
      </c>
      <c r="C14" s="1282" t="s">
        <v>125</v>
      </c>
      <c r="D14" s="1284">
        <v>2520.2999999999997</v>
      </c>
      <c r="E14" s="1284">
        <v>3230.6</v>
      </c>
      <c r="F14" s="1284">
        <v>2125.821932</v>
      </c>
      <c r="G14" s="1283">
        <v>28.18315279926992</v>
      </c>
      <c r="H14" s="1411">
        <v>-34.19730291586703</v>
      </c>
    </row>
    <row r="15" spans="2:8" ht="15" customHeight="1">
      <c r="B15" s="1410">
        <v>9</v>
      </c>
      <c r="C15" s="1282" t="s">
        <v>185</v>
      </c>
      <c r="D15" s="1284">
        <v>2683.7</v>
      </c>
      <c r="E15" s="1284">
        <v>4858.5</v>
      </c>
      <c r="F15" s="1284">
        <v>6370.399771</v>
      </c>
      <c r="G15" s="1283">
        <v>81.03737377501213</v>
      </c>
      <c r="H15" s="1411">
        <v>31.11865330863438</v>
      </c>
    </row>
    <row r="16" spans="2:8" ht="15" customHeight="1">
      <c r="B16" s="1410">
        <v>10</v>
      </c>
      <c r="C16" s="1282" t="s">
        <v>914</v>
      </c>
      <c r="D16" s="1284">
        <v>7563.631</v>
      </c>
      <c r="E16" s="1284">
        <v>5914.219</v>
      </c>
      <c r="F16" s="1284">
        <v>2150.251231</v>
      </c>
      <c r="G16" s="1283">
        <v>-21.807145271893887</v>
      </c>
      <c r="H16" s="1411">
        <v>-63.64268501048067</v>
      </c>
    </row>
    <row r="17" spans="2:8" ht="15" customHeight="1">
      <c r="B17" s="1410">
        <v>11</v>
      </c>
      <c r="C17" s="1282" t="s">
        <v>186</v>
      </c>
      <c r="D17" s="1284">
        <v>114.4</v>
      </c>
      <c r="E17" s="1284">
        <v>140.5</v>
      </c>
      <c r="F17" s="1284">
        <v>129.311971</v>
      </c>
      <c r="G17" s="1283">
        <v>22.814685314685306</v>
      </c>
      <c r="H17" s="1411">
        <v>-7.963009964412819</v>
      </c>
    </row>
    <row r="18" spans="2:8" ht="15" customHeight="1">
      <c r="B18" s="1410">
        <v>12</v>
      </c>
      <c r="C18" s="1282" t="s">
        <v>187</v>
      </c>
      <c r="D18" s="1284">
        <v>1386.3</v>
      </c>
      <c r="E18" s="1284">
        <v>1588.2</v>
      </c>
      <c r="F18" s="1284">
        <v>959.145574</v>
      </c>
      <c r="G18" s="1283">
        <v>14.563947197576297</v>
      </c>
      <c r="H18" s="1411">
        <v>-39.60801070394157</v>
      </c>
    </row>
    <row r="19" spans="2:8" ht="15" customHeight="1">
      <c r="B19" s="1410">
        <v>13</v>
      </c>
      <c r="C19" s="1282" t="s">
        <v>188</v>
      </c>
      <c r="D19" s="1284">
        <v>381.4000000000001</v>
      </c>
      <c r="E19" s="1284">
        <v>613</v>
      </c>
      <c r="F19" s="1284">
        <v>991.2921620000002</v>
      </c>
      <c r="G19" s="1283">
        <v>60.72364971158885</v>
      </c>
      <c r="H19" s="1411">
        <v>61.71160880913541</v>
      </c>
    </row>
    <row r="20" spans="2:8" ht="15" customHeight="1">
      <c r="B20" s="1410">
        <v>14</v>
      </c>
      <c r="C20" s="1282" t="s">
        <v>189</v>
      </c>
      <c r="D20" s="1284">
        <v>728.1</v>
      </c>
      <c r="E20" s="1284">
        <v>1298.0000000000002</v>
      </c>
      <c r="F20" s="1284">
        <v>2409.0829839999997</v>
      </c>
      <c r="G20" s="1283">
        <v>78.2722153550337</v>
      </c>
      <c r="H20" s="1411">
        <v>85.59961355932197</v>
      </c>
    </row>
    <row r="21" spans="2:8" ht="15" customHeight="1">
      <c r="B21" s="1410">
        <v>15</v>
      </c>
      <c r="C21" s="1282" t="s">
        <v>190</v>
      </c>
      <c r="D21" s="1284">
        <v>6082.900000000001</v>
      </c>
      <c r="E21" s="1284">
        <v>5554.2</v>
      </c>
      <c r="F21" s="1284">
        <v>5529.496688999999</v>
      </c>
      <c r="G21" s="1283">
        <v>-8.691578030215865</v>
      </c>
      <c r="H21" s="1411">
        <v>-0.4447681214216459</v>
      </c>
    </row>
    <row r="22" spans="2:8" ht="15" customHeight="1">
      <c r="B22" s="1410">
        <v>16</v>
      </c>
      <c r="C22" s="1282" t="s">
        <v>191</v>
      </c>
      <c r="D22" s="1284">
        <v>706</v>
      </c>
      <c r="E22" s="1284">
        <v>876.1999999999999</v>
      </c>
      <c r="F22" s="1284">
        <v>1110.709287</v>
      </c>
      <c r="G22" s="1283">
        <v>24.107648725212442</v>
      </c>
      <c r="H22" s="1411">
        <v>26.76435596895685</v>
      </c>
    </row>
    <row r="23" spans="2:8" ht="15" customHeight="1">
      <c r="B23" s="1410">
        <v>17</v>
      </c>
      <c r="C23" s="1282" t="s">
        <v>128</v>
      </c>
      <c r="D23" s="1284">
        <v>591.3</v>
      </c>
      <c r="E23" s="1284">
        <v>697.3000000000001</v>
      </c>
      <c r="F23" s="1284">
        <v>1135.1645429999999</v>
      </c>
      <c r="G23" s="1283">
        <v>17.926602401488267</v>
      </c>
      <c r="H23" s="1411">
        <v>62.79428409579805</v>
      </c>
    </row>
    <row r="24" spans="2:8" ht="15" customHeight="1">
      <c r="B24" s="1410">
        <v>18</v>
      </c>
      <c r="C24" s="1282" t="s">
        <v>192</v>
      </c>
      <c r="D24" s="1284">
        <v>1386.1000000000001</v>
      </c>
      <c r="E24" s="1284">
        <v>1369.4</v>
      </c>
      <c r="F24" s="1284">
        <v>2031.1900540000004</v>
      </c>
      <c r="G24" s="1283">
        <v>-1.2048192771084416</v>
      </c>
      <c r="H24" s="1411">
        <v>48.32700847086318</v>
      </c>
    </row>
    <row r="25" spans="2:8" ht="15" customHeight="1">
      <c r="B25" s="1410">
        <v>19</v>
      </c>
      <c r="C25" s="1282" t="s">
        <v>915</v>
      </c>
      <c r="D25" s="1284">
        <v>4664.93</v>
      </c>
      <c r="E25" s="1284">
        <v>4247.665</v>
      </c>
      <c r="F25" s="1284">
        <v>4413.452122</v>
      </c>
      <c r="G25" s="1283">
        <v>-8.94472157138479</v>
      </c>
      <c r="H25" s="1411">
        <v>3.90301782273319</v>
      </c>
    </row>
    <row r="26" spans="2:8" ht="15" customHeight="1">
      <c r="B26" s="1410">
        <v>20</v>
      </c>
      <c r="C26" s="1282" t="s">
        <v>193</v>
      </c>
      <c r="D26" s="1284">
        <v>160.6</v>
      </c>
      <c r="E26" s="1284">
        <v>242.39999999999998</v>
      </c>
      <c r="F26" s="1284">
        <v>460.78029100000003</v>
      </c>
      <c r="G26" s="1283">
        <v>50.933997509339946</v>
      </c>
      <c r="H26" s="1411">
        <v>90.09087912541258</v>
      </c>
    </row>
    <row r="27" spans="2:8" ht="15" customHeight="1">
      <c r="B27" s="1410">
        <v>21</v>
      </c>
      <c r="C27" s="1282" t="s">
        <v>194</v>
      </c>
      <c r="D27" s="1284">
        <v>665.0999999999999</v>
      </c>
      <c r="E27" s="1284">
        <v>731</v>
      </c>
      <c r="F27" s="1284">
        <v>831.5844470000001</v>
      </c>
      <c r="G27" s="1283">
        <v>9.90828446850098</v>
      </c>
      <c r="H27" s="1411">
        <v>13.759842270861839</v>
      </c>
    </row>
    <row r="28" spans="2:8" ht="15" customHeight="1">
      <c r="B28" s="1410">
        <v>22</v>
      </c>
      <c r="C28" s="1282" t="s">
        <v>137</v>
      </c>
      <c r="D28" s="1284">
        <v>417.29999999999995</v>
      </c>
      <c r="E28" s="1284">
        <v>314.00000000000006</v>
      </c>
      <c r="F28" s="1284">
        <v>839.9309360000001</v>
      </c>
      <c r="G28" s="1283">
        <v>-24.75437335250416</v>
      </c>
      <c r="H28" s="1411">
        <v>167.4939286624204</v>
      </c>
    </row>
    <row r="29" spans="2:8" ht="15" customHeight="1">
      <c r="B29" s="1410">
        <v>23</v>
      </c>
      <c r="C29" s="1282" t="s">
        <v>195</v>
      </c>
      <c r="D29" s="1284">
        <v>15510.907</v>
      </c>
      <c r="E29" s="1284">
        <v>15899.362</v>
      </c>
      <c r="F29" s="1284">
        <v>17622.469001</v>
      </c>
      <c r="G29" s="1283">
        <v>2.5043990012963064</v>
      </c>
      <c r="H29" s="1411">
        <v>10.837585816336542</v>
      </c>
    </row>
    <row r="30" spans="2:8" ht="15" customHeight="1">
      <c r="B30" s="1410">
        <v>24</v>
      </c>
      <c r="C30" s="1282" t="s">
        <v>916</v>
      </c>
      <c r="D30" s="1284">
        <v>4210.549</v>
      </c>
      <c r="E30" s="1284">
        <v>5860.699</v>
      </c>
      <c r="F30" s="1284">
        <v>3368.8569580000003</v>
      </c>
      <c r="G30" s="1283">
        <v>39.1908513592883</v>
      </c>
      <c r="H30" s="1411">
        <v>-42.51783007453547</v>
      </c>
    </row>
    <row r="31" spans="2:8" ht="15" customHeight="1">
      <c r="B31" s="1410">
        <v>25</v>
      </c>
      <c r="C31" s="1282" t="s">
        <v>196</v>
      </c>
      <c r="D31" s="1284">
        <v>7966.9</v>
      </c>
      <c r="E31" s="1284">
        <v>8515.3</v>
      </c>
      <c r="F31" s="1284">
        <v>10872.835177</v>
      </c>
      <c r="G31" s="1283">
        <v>6.883480400155648</v>
      </c>
      <c r="H31" s="1411">
        <v>27.68587339259922</v>
      </c>
    </row>
    <row r="32" spans="2:8" ht="15" customHeight="1">
      <c r="B32" s="1410">
        <v>26</v>
      </c>
      <c r="C32" s="1282" t="s">
        <v>197</v>
      </c>
      <c r="D32" s="1284">
        <v>38.19999999999999</v>
      </c>
      <c r="E32" s="1284">
        <v>48.5</v>
      </c>
      <c r="F32" s="1284">
        <v>71.852843</v>
      </c>
      <c r="G32" s="1283">
        <v>26.963350785340353</v>
      </c>
      <c r="H32" s="1411">
        <v>48.150191752577314</v>
      </c>
    </row>
    <row r="33" spans="2:8" ht="15" customHeight="1">
      <c r="B33" s="1410">
        <v>27</v>
      </c>
      <c r="C33" s="1282" t="s">
        <v>198</v>
      </c>
      <c r="D33" s="1284">
        <v>8075.8</v>
      </c>
      <c r="E33" s="1284">
        <v>6869.300000000001</v>
      </c>
      <c r="F33" s="1284">
        <v>9854.687698</v>
      </c>
      <c r="G33" s="1283">
        <v>-14.93969637682953</v>
      </c>
      <c r="H33" s="1411">
        <v>43.459853231042445</v>
      </c>
    </row>
    <row r="34" spans="2:8" ht="15" customHeight="1">
      <c r="B34" s="1410">
        <v>28</v>
      </c>
      <c r="C34" s="1282" t="s">
        <v>473</v>
      </c>
      <c r="D34" s="1284">
        <v>447.09999999999997</v>
      </c>
      <c r="E34" s="1284">
        <v>319.09999999999997</v>
      </c>
      <c r="F34" s="1284">
        <v>210.572871</v>
      </c>
      <c r="G34" s="1283">
        <v>-28.628942071125024</v>
      </c>
      <c r="H34" s="1411">
        <v>-34.01038201190849</v>
      </c>
    </row>
    <row r="35" spans="2:8" ht="15" customHeight="1">
      <c r="B35" s="1410">
        <v>29</v>
      </c>
      <c r="C35" s="1282" t="s">
        <v>144</v>
      </c>
      <c r="D35" s="1284">
        <v>1771.6999999999998</v>
      </c>
      <c r="E35" s="1284">
        <v>1933.7000000000003</v>
      </c>
      <c r="F35" s="1284">
        <v>3055.458692</v>
      </c>
      <c r="G35" s="1283">
        <v>9.143760230287313</v>
      </c>
      <c r="H35" s="1411">
        <v>58.01099922428503</v>
      </c>
    </row>
    <row r="36" spans="2:8" ht="15" customHeight="1">
      <c r="B36" s="1410">
        <v>30</v>
      </c>
      <c r="C36" s="1282" t="s">
        <v>199</v>
      </c>
      <c r="D36" s="1284">
        <v>59537.3</v>
      </c>
      <c r="E36" s="1284">
        <v>77076.09999999999</v>
      </c>
      <c r="F36" s="1284">
        <v>88547.430721</v>
      </c>
      <c r="G36" s="1283">
        <v>29.458507523854763</v>
      </c>
      <c r="H36" s="1411">
        <v>14.8831229408338</v>
      </c>
    </row>
    <row r="37" spans="2:8" ht="15" customHeight="1">
      <c r="B37" s="1410">
        <v>31</v>
      </c>
      <c r="C37" s="1282" t="s">
        <v>200</v>
      </c>
      <c r="D37" s="1284">
        <v>780.4000000000001</v>
      </c>
      <c r="E37" s="1284">
        <v>627.4000000000001</v>
      </c>
      <c r="F37" s="1284">
        <v>670.623159</v>
      </c>
      <c r="G37" s="1283">
        <v>-19.605330599692465</v>
      </c>
      <c r="H37" s="1411">
        <v>6.889250717245758</v>
      </c>
    </row>
    <row r="38" spans="2:8" ht="15" customHeight="1">
      <c r="B38" s="1410">
        <v>32</v>
      </c>
      <c r="C38" s="1282" t="s">
        <v>147</v>
      </c>
      <c r="D38" s="1284">
        <v>360.50000000000006</v>
      </c>
      <c r="E38" s="1284">
        <v>259.3</v>
      </c>
      <c r="F38" s="1284">
        <v>1438.236939</v>
      </c>
      <c r="G38" s="1283">
        <v>-28.072122052704586</v>
      </c>
      <c r="H38" s="1411">
        <v>454.6613725414577</v>
      </c>
    </row>
    <row r="39" spans="2:8" ht="15" customHeight="1">
      <c r="B39" s="1410">
        <v>33</v>
      </c>
      <c r="C39" s="1282" t="s">
        <v>201</v>
      </c>
      <c r="D39" s="1284">
        <v>854.4999999999999</v>
      </c>
      <c r="E39" s="1284">
        <v>889.2</v>
      </c>
      <c r="F39" s="1284">
        <v>1012.0018249999999</v>
      </c>
      <c r="G39" s="1283">
        <v>4.06085430076071</v>
      </c>
      <c r="H39" s="1411">
        <v>13.810371682411144</v>
      </c>
    </row>
    <row r="40" spans="2:8" ht="15" customHeight="1">
      <c r="B40" s="1410">
        <v>34</v>
      </c>
      <c r="C40" s="1282" t="s">
        <v>202</v>
      </c>
      <c r="D40" s="1284">
        <v>81.4</v>
      </c>
      <c r="E40" s="1284">
        <v>55.099999999999994</v>
      </c>
      <c r="F40" s="1284">
        <v>346.49994000000004</v>
      </c>
      <c r="G40" s="1283">
        <v>-32.309582309582325</v>
      </c>
      <c r="H40" s="1411">
        <v>528.8565154264975</v>
      </c>
    </row>
    <row r="41" spans="2:8" ht="15" customHeight="1">
      <c r="B41" s="1410">
        <v>35</v>
      </c>
      <c r="C41" s="1282" t="s">
        <v>172</v>
      </c>
      <c r="D41" s="1284">
        <v>1405.9</v>
      </c>
      <c r="E41" s="1284">
        <v>2725.6000000000004</v>
      </c>
      <c r="F41" s="1284">
        <v>2479.792326</v>
      </c>
      <c r="G41" s="1283">
        <v>93.8686962088342</v>
      </c>
      <c r="H41" s="1411">
        <v>-9.018479380686841</v>
      </c>
    </row>
    <row r="42" spans="2:8" ht="15" customHeight="1">
      <c r="B42" s="1410">
        <v>36</v>
      </c>
      <c r="C42" s="1282" t="s">
        <v>203</v>
      </c>
      <c r="D42" s="1284">
        <v>1687.3</v>
      </c>
      <c r="E42" s="1284">
        <v>2854.1</v>
      </c>
      <c r="F42" s="1284">
        <v>7157.295362</v>
      </c>
      <c r="G42" s="1283">
        <v>69.15189948438334</v>
      </c>
      <c r="H42" s="1411">
        <v>150.77241028695562</v>
      </c>
    </row>
    <row r="43" spans="2:8" ht="15" customHeight="1">
      <c r="B43" s="1410">
        <v>37</v>
      </c>
      <c r="C43" s="1282" t="s">
        <v>204</v>
      </c>
      <c r="D43" s="1284">
        <v>211.5</v>
      </c>
      <c r="E43" s="1284">
        <v>423.1</v>
      </c>
      <c r="F43" s="1284">
        <v>862.7006509999999</v>
      </c>
      <c r="G43" s="1283">
        <v>100.04728132387709</v>
      </c>
      <c r="H43" s="1411">
        <v>103.89994114866457</v>
      </c>
    </row>
    <row r="44" spans="2:8" ht="15" customHeight="1">
      <c r="B44" s="1410">
        <v>38</v>
      </c>
      <c r="C44" s="1282" t="s">
        <v>205</v>
      </c>
      <c r="D44" s="1284">
        <v>677.6</v>
      </c>
      <c r="E44" s="1284">
        <v>962.1</v>
      </c>
      <c r="F44" s="1284">
        <v>1974.392523</v>
      </c>
      <c r="G44" s="1283">
        <v>41.986422668240834</v>
      </c>
      <c r="H44" s="1411">
        <v>105.21697567820394</v>
      </c>
    </row>
    <row r="45" spans="2:8" ht="15" customHeight="1">
      <c r="B45" s="1410">
        <v>39</v>
      </c>
      <c r="C45" s="1282" t="s">
        <v>206</v>
      </c>
      <c r="D45" s="1284">
        <v>166.9</v>
      </c>
      <c r="E45" s="1284">
        <v>281.9</v>
      </c>
      <c r="F45" s="1284">
        <v>366.488604</v>
      </c>
      <c r="G45" s="1283">
        <v>68.90353505092867</v>
      </c>
      <c r="H45" s="1411">
        <v>30.006599503370012</v>
      </c>
    </row>
    <row r="46" spans="2:8" ht="15" customHeight="1">
      <c r="B46" s="1410">
        <v>40</v>
      </c>
      <c r="C46" s="1282" t="s">
        <v>207</v>
      </c>
      <c r="D46" s="1284">
        <v>0</v>
      </c>
      <c r="E46" s="1284">
        <v>8.7</v>
      </c>
      <c r="F46" s="1284">
        <v>15.734116</v>
      </c>
      <c r="G46" s="1283" t="s">
        <v>776</v>
      </c>
      <c r="H46" s="1411">
        <v>80.85190804597704</v>
      </c>
    </row>
    <row r="47" spans="2:8" ht="15" customHeight="1">
      <c r="B47" s="1410">
        <v>41</v>
      </c>
      <c r="C47" s="1282" t="s">
        <v>208</v>
      </c>
      <c r="D47" s="1284">
        <v>782.5999999999999</v>
      </c>
      <c r="E47" s="1284">
        <v>84.99999999999999</v>
      </c>
      <c r="F47" s="1284">
        <v>1059.158778</v>
      </c>
      <c r="G47" s="1283">
        <v>-89.13876820853565</v>
      </c>
      <c r="H47" s="1411" t="s">
        <v>776</v>
      </c>
    </row>
    <row r="48" spans="2:8" ht="15" customHeight="1">
      <c r="B48" s="1410">
        <v>42</v>
      </c>
      <c r="C48" s="1282" t="s">
        <v>176</v>
      </c>
      <c r="D48" s="1284">
        <v>25.9</v>
      </c>
      <c r="E48" s="1284">
        <v>26</v>
      </c>
      <c r="F48" s="1284">
        <v>46.785236000000005</v>
      </c>
      <c r="G48" s="1283">
        <v>0.3861003861003809</v>
      </c>
      <c r="H48" s="1411">
        <v>79.9432153846154</v>
      </c>
    </row>
    <row r="49" spans="2:8" ht="15" customHeight="1">
      <c r="B49" s="1410">
        <v>43</v>
      </c>
      <c r="C49" s="1282" t="s">
        <v>209</v>
      </c>
      <c r="D49" s="1284">
        <v>1623.6999999999998</v>
      </c>
      <c r="E49" s="1284">
        <v>1870.6999999999998</v>
      </c>
      <c r="F49" s="1284">
        <v>2516.9443350000006</v>
      </c>
      <c r="G49" s="1283">
        <v>15.21216973578862</v>
      </c>
      <c r="H49" s="1411">
        <v>34.54558908430002</v>
      </c>
    </row>
    <row r="50" spans="2:8" ht="15" customHeight="1">
      <c r="B50" s="1410">
        <v>44</v>
      </c>
      <c r="C50" s="1282" t="s">
        <v>159</v>
      </c>
      <c r="D50" s="1284">
        <v>2490.3999999999996</v>
      </c>
      <c r="E50" s="1284">
        <v>3659.0000000000005</v>
      </c>
      <c r="F50" s="1284">
        <v>3349.1951070000005</v>
      </c>
      <c r="G50" s="1283">
        <v>46.924188885319666</v>
      </c>
      <c r="H50" s="1411">
        <v>-8.466927931128723</v>
      </c>
    </row>
    <row r="51" spans="2:8" ht="15" customHeight="1">
      <c r="B51" s="1410">
        <v>45</v>
      </c>
      <c r="C51" s="1282" t="s">
        <v>210</v>
      </c>
      <c r="D51" s="1284">
        <v>1463.6</v>
      </c>
      <c r="E51" s="1284">
        <v>1564.4</v>
      </c>
      <c r="F51" s="1284">
        <v>1742.9626670000002</v>
      </c>
      <c r="G51" s="1283">
        <v>6.887127630500146</v>
      </c>
      <c r="H51" s="1411">
        <v>11.414131104576853</v>
      </c>
    </row>
    <row r="52" spans="2:8" ht="15" customHeight="1">
      <c r="B52" s="1410">
        <v>46</v>
      </c>
      <c r="C52" s="1282" t="s">
        <v>805</v>
      </c>
      <c r="D52" s="1284">
        <v>942.3</v>
      </c>
      <c r="E52" s="1284">
        <v>1447.9999999999998</v>
      </c>
      <c r="F52" s="1284">
        <v>2263.822338</v>
      </c>
      <c r="G52" s="1283">
        <v>53.66656054335135</v>
      </c>
      <c r="H52" s="1411">
        <v>56.3413216850829</v>
      </c>
    </row>
    <row r="53" spans="2:8" ht="15" customHeight="1">
      <c r="B53" s="1410">
        <v>47</v>
      </c>
      <c r="C53" s="1282" t="s">
        <v>211</v>
      </c>
      <c r="D53" s="1284">
        <v>1724.6</v>
      </c>
      <c r="E53" s="1284">
        <v>2235.0999999999995</v>
      </c>
      <c r="F53" s="1284">
        <v>3841.229147</v>
      </c>
      <c r="G53" s="1283">
        <v>29.60106691406702</v>
      </c>
      <c r="H53" s="1411">
        <v>71.85938647040405</v>
      </c>
    </row>
    <row r="54" spans="2:8" ht="15" customHeight="1">
      <c r="B54" s="1410">
        <v>48</v>
      </c>
      <c r="C54" s="1282" t="s">
        <v>212</v>
      </c>
      <c r="D54" s="1284">
        <v>18263.699999999997</v>
      </c>
      <c r="E54" s="1284">
        <v>14606.4</v>
      </c>
      <c r="F54" s="1284">
        <v>22213.144936999997</v>
      </c>
      <c r="G54" s="1283">
        <v>-20.02496755859984</v>
      </c>
      <c r="H54" s="1411">
        <v>52.0781639349874</v>
      </c>
    </row>
    <row r="55" spans="2:8" ht="15" customHeight="1">
      <c r="B55" s="1410">
        <v>49</v>
      </c>
      <c r="C55" s="1282" t="s">
        <v>213</v>
      </c>
      <c r="D55" s="1284">
        <v>480</v>
      </c>
      <c r="E55" s="1284">
        <v>691.4</v>
      </c>
      <c r="F55" s="1284">
        <v>721.534393</v>
      </c>
      <c r="G55" s="1283">
        <v>44.04166666666666</v>
      </c>
      <c r="H55" s="1411">
        <v>4.358460080995101</v>
      </c>
    </row>
    <row r="56" spans="2:8" ht="15" customHeight="1">
      <c r="B56" s="1410"/>
      <c r="C56" s="1285" t="s">
        <v>164</v>
      </c>
      <c r="D56" s="1286">
        <v>41779.84200000003</v>
      </c>
      <c r="E56" s="1286">
        <v>51121.06199999995</v>
      </c>
      <c r="F56" s="1286">
        <v>57049.99163699988</v>
      </c>
      <c r="G56" s="1280">
        <v>22.358198482416242</v>
      </c>
      <c r="H56" s="1409">
        <v>11.597821729524995</v>
      </c>
    </row>
    <row r="57" spans="2:8" ht="15" customHeight="1" thickBot="1">
      <c r="B57" s="1412"/>
      <c r="C57" s="1413" t="s">
        <v>214</v>
      </c>
      <c r="D57" s="1414">
        <v>215516.1</v>
      </c>
      <c r="E57" s="1414">
        <v>247644.5</v>
      </c>
      <c r="F57" s="1414">
        <v>302426.343625</v>
      </c>
      <c r="G57" s="1415">
        <v>14.907656550949099</v>
      </c>
      <c r="H57" s="1416">
        <v>22.12116304824052</v>
      </c>
    </row>
    <row r="58" ht="13.5" thickTop="1">
      <c r="B58" s="9" t="s">
        <v>472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K19" sqref="K19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21" t="s">
        <v>876</v>
      </c>
      <c r="C1" s="1721"/>
      <c r="D1" s="1721"/>
      <c r="E1" s="1721"/>
      <c r="F1" s="1721"/>
      <c r="G1" s="1721"/>
      <c r="H1" s="1721"/>
    </row>
    <row r="2" spans="2:8" ht="15" customHeight="1">
      <c r="B2" s="1972" t="s">
        <v>917</v>
      </c>
      <c r="C2" s="1972"/>
      <c r="D2" s="1972"/>
      <c r="E2" s="1972"/>
      <c r="F2" s="1972"/>
      <c r="G2" s="1972"/>
      <c r="H2" s="1972"/>
    </row>
    <row r="3" spans="2:8" ht="15" customHeight="1" thickBot="1">
      <c r="B3" s="1980" t="s">
        <v>227</v>
      </c>
      <c r="C3" s="1980"/>
      <c r="D3" s="1980"/>
      <c r="E3" s="1980"/>
      <c r="F3" s="1980"/>
      <c r="G3" s="1980"/>
      <c r="H3" s="1980"/>
    </row>
    <row r="4" spans="2:8" ht="15" customHeight="1" thickBot="1" thickTop="1">
      <c r="B4" s="233"/>
      <c r="C4" s="1557"/>
      <c r="D4" s="1974" t="s">
        <v>1467</v>
      </c>
      <c r="E4" s="1974"/>
      <c r="F4" s="1974"/>
      <c r="G4" s="1979" t="s">
        <v>779</v>
      </c>
      <c r="H4" s="1976"/>
    </row>
    <row r="5" spans="2:8" ht="15" customHeight="1" thickTop="1">
      <c r="B5" s="237"/>
      <c r="C5" s="1558"/>
      <c r="D5" s="231" t="s">
        <v>752</v>
      </c>
      <c r="E5" s="231" t="s">
        <v>38</v>
      </c>
      <c r="F5" s="231" t="s">
        <v>332</v>
      </c>
      <c r="G5" s="234" t="s">
        <v>466</v>
      </c>
      <c r="H5" s="232" t="s">
        <v>313</v>
      </c>
    </row>
    <row r="6" spans="2:8" ht="15" customHeight="1">
      <c r="B6" s="1398"/>
      <c r="C6" s="1287" t="s">
        <v>803</v>
      </c>
      <c r="D6" s="1288">
        <v>85955.4</v>
      </c>
      <c r="E6" s="1288">
        <v>101048.19999999998</v>
      </c>
      <c r="F6" s="1288">
        <v>120135.01385899998</v>
      </c>
      <c r="G6" s="1288">
        <v>17.558873555355433</v>
      </c>
      <c r="H6" s="1399">
        <v>18.88882123481666</v>
      </c>
    </row>
    <row r="7" spans="2:8" ht="15" customHeight="1">
      <c r="B7" s="1400">
        <v>1</v>
      </c>
      <c r="C7" s="1289" t="s">
        <v>215</v>
      </c>
      <c r="D7" s="1290">
        <v>2231.2</v>
      </c>
      <c r="E7" s="1290">
        <v>996.4000000000001</v>
      </c>
      <c r="F7" s="1290">
        <v>1605.9039910000001</v>
      </c>
      <c r="G7" s="1290">
        <v>-55.34241663678737</v>
      </c>
      <c r="H7" s="1401">
        <v>61.17061330790847</v>
      </c>
    </row>
    <row r="8" spans="2:8" ht="15" customHeight="1">
      <c r="B8" s="1400">
        <v>2</v>
      </c>
      <c r="C8" s="1289" t="s">
        <v>216</v>
      </c>
      <c r="D8" s="1290">
        <v>238.5</v>
      </c>
      <c r="E8" s="1290">
        <v>136.7</v>
      </c>
      <c r="F8" s="1290">
        <v>384.531579</v>
      </c>
      <c r="G8" s="1290">
        <v>-42.68343815513628</v>
      </c>
      <c r="H8" s="1401">
        <v>181.29596122896857</v>
      </c>
    </row>
    <row r="9" spans="2:8" ht="15" customHeight="1">
      <c r="B9" s="1400">
        <v>3</v>
      </c>
      <c r="C9" s="1289" t="s">
        <v>217</v>
      </c>
      <c r="D9" s="1290">
        <v>1520.3000000000002</v>
      </c>
      <c r="E9" s="1290">
        <v>1225.8</v>
      </c>
      <c r="F9" s="1290">
        <v>2209.1173289999997</v>
      </c>
      <c r="G9" s="1290">
        <v>-19.371176741432635</v>
      </c>
      <c r="H9" s="1401">
        <v>80.21841483113067</v>
      </c>
    </row>
    <row r="10" spans="2:8" ht="15" customHeight="1">
      <c r="B10" s="1400">
        <v>4</v>
      </c>
      <c r="C10" s="1289" t="s">
        <v>218</v>
      </c>
      <c r="D10" s="1290">
        <v>14.799999999999999</v>
      </c>
      <c r="E10" s="1290">
        <v>2.4000000000000004</v>
      </c>
      <c r="F10" s="1290">
        <v>12.83494</v>
      </c>
      <c r="G10" s="1290">
        <v>-83.78378378378378</v>
      </c>
      <c r="H10" s="1401">
        <v>434.7891666666666</v>
      </c>
    </row>
    <row r="11" spans="2:8" ht="15" customHeight="1">
      <c r="B11" s="1400">
        <v>5</v>
      </c>
      <c r="C11" s="1289" t="s">
        <v>219</v>
      </c>
      <c r="D11" s="1290">
        <v>269.5</v>
      </c>
      <c r="E11" s="1290">
        <v>383.99999999999994</v>
      </c>
      <c r="F11" s="1290">
        <v>575.065438</v>
      </c>
      <c r="G11" s="1290">
        <v>42.48608534322818</v>
      </c>
      <c r="H11" s="1401">
        <v>49.7566244791667</v>
      </c>
    </row>
    <row r="12" spans="2:8" ht="15" customHeight="1">
      <c r="B12" s="1400">
        <v>6</v>
      </c>
      <c r="C12" s="1289" t="s">
        <v>184</v>
      </c>
      <c r="D12" s="1290">
        <v>1775.8</v>
      </c>
      <c r="E12" s="1290">
        <v>2281.7000000000003</v>
      </c>
      <c r="F12" s="1290">
        <v>3652.6167410000003</v>
      </c>
      <c r="G12" s="1290">
        <v>28.488568532492422</v>
      </c>
      <c r="H12" s="1401">
        <v>60.08312841302538</v>
      </c>
    </row>
    <row r="13" spans="2:8" ht="15" customHeight="1">
      <c r="B13" s="1400">
        <v>7</v>
      </c>
      <c r="C13" s="1289" t="s">
        <v>220</v>
      </c>
      <c r="D13" s="1290">
        <v>14.200000000000001</v>
      </c>
      <c r="E13" s="1290">
        <v>0</v>
      </c>
      <c r="F13" s="1290">
        <v>20.836305</v>
      </c>
      <c r="G13" s="1290">
        <v>-100</v>
      </c>
      <c r="H13" s="1401" t="s">
        <v>776</v>
      </c>
    </row>
    <row r="14" spans="2:8" ht="15" customHeight="1">
      <c r="B14" s="1400">
        <v>8</v>
      </c>
      <c r="C14" s="1289" t="s">
        <v>221</v>
      </c>
      <c r="D14" s="1290">
        <v>63.199999999999996</v>
      </c>
      <c r="E14" s="1290">
        <v>17.2</v>
      </c>
      <c r="F14" s="1290">
        <v>24.898047</v>
      </c>
      <c r="G14" s="1290">
        <v>-72.78481012658227</v>
      </c>
      <c r="H14" s="1401">
        <v>44.756087209302336</v>
      </c>
    </row>
    <row r="15" spans="2:8" ht="15" customHeight="1">
      <c r="B15" s="1400">
        <v>9</v>
      </c>
      <c r="C15" s="1289" t="s">
        <v>222</v>
      </c>
      <c r="D15" s="1290">
        <v>11.4</v>
      </c>
      <c r="E15" s="1290">
        <v>19.3</v>
      </c>
      <c r="F15" s="1290">
        <v>23.040123</v>
      </c>
      <c r="G15" s="1290">
        <v>69.29824561403507</v>
      </c>
      <c r="H15" s="1401">
        <v>19.37887564766841</v>
      </c>
    </row>
    <row r="16" spans="2:8" ht="15" customHeight="1">
      <c r="B16" s="1400">
        <v>10</v>
      </c>
      <c r="C16" s="1289" t="s">
        <v>806</v>
      </c>
      <c r="D16" s="1290">
        <v>4962.1</v>
      </c>
      <c r="E16" s="1290">
        <v>5199.7</v>
      </c>
      <c r="F16" s="1290">
        <v>3674.3863769999994</v>
      </c>
      <c r="G16" s="1290">
        <v>4.788295278208807</v>
      </c>
      <c r="H16" s="1401">
        <v>-29.334646671923394</v>
      </c>
    </row>
    <row r="17" spans="2:8" ht="15" customHeight="1">
      <c r="B17" s="1400">
        <v>11</v>
      </c>
      <c r="C17" s="1289" t="s">
        <v>223</v>
      </c>
      <c r="D17" s="1290">
        <v>1161.3999999999999</v>
      </c>
      <c r="E17" s="1290">
        <v>1650.9999999999998</v>
      </c>
      <c r="F17" s="1290">
        <v>1068.7422510000001</v>
      </c>
      <c r="G17" s="1290">
        <v>42.15601859824349</v>
      </c>
      <c r="H17" s="1401">
        <v>-35.26697450030282</v>
      </c>
    </row>
    <row r="18" spans="2:8" ht="15" customHeight="1">
      <c r="B18" s="1400">
        <v>12</v>
      </c>
      <c r="C18" s="1289" t="s">
        <v>224</v>
      </c>
      <c r="D18" s="1290">
        <v>715.2</v>
      </c>
      <c r="E18" s="1290">
        <v>730.3</v>
      </c>
      <c r="F18" s="1290">
        <v>776.669476</v>
      </c>
      <c r="G18" s="1290">
        <v>2.1112975391498736</v>
      </c>
      <c r="H18" s="1401">
        <v>6.34937368204848</v>
      </c>
    </row>
    <row r="19" spans="2:8" ht="15" customHeight="1">
      <c r="B19" s="1400">
        <v>13</v>
      </c>
      <c r="C19" s="1289" t="s">
        <v>225</v>
      </c>
      <c r="D19" s="1290">
        <v>25.400000000000002</v>
      </c>
      <c r="E19" s="1290">
        <v>16.1</v>
      </c>
      <c r="F19" s="1290">
        <v>12.596089000000001</v>
      </c>
      <c r="G19" s="1290">
        <v>-36.61417322834646</v>
      </c>
      <c r="H19" s="1401">
        <v>-21.763422360248455</v>
      </c>
    </row>
    <row r="20" spans="2:8" ht="15" customHeight="1">
      <c r="B20" s="1400">
        <v>14</v>
      </c>
      <c r="C20" s="1289" t="s">
        <v>228</v>
      </c>
      <c r="D20" s="1290">
        <v>4984.799999999999</v>
      </c>
      <c r="E20" s="1290">
        <v>4058.6999999999994</v>
      </c>
      <c r="F20" s="1290">
        <v>2599.301936</v>
      </c>
      <c r="G20" s="1290">
        <v>-18.578478574867603</v>
      </c>
      <c r="H20" s="1401">
        <v>-35.95727853746273</v>
      </c>
    </row>
    <row r="21" spans="2:8" ht="15" customHeight="1">
      <c r="B21" s="1400">
        <v>15</v>
      </c>
      <c r="C21" s="1289" t="s">
        <v>229</v>
      </c>
      <c r="D21" s="1290">
        <v>4355.800000000001</v>
      </c>
      <c r="E21" s="1290">
        <v>8785.300000000001</v>
      </c>
      <c r="F21" s="1290">
        <v>9149.840127</v>
      </c>
      <c r="G21" s="1290">
        <v>101.69199687772621</v>
      </c>
      <c r="H21" s="1401">
        <v>4.1494328822009265</v>
      </c>
    </row>
    <row r="22" spans="2:8" ht="15" customHeight="1">
      <c r="B22" s="1400">
        <v>16</v>
      </c>
      <c r="C22" s="1289" t="s">
        <v>230</v>
      </c>
      <c r="D22" s="1290">
        <v>0</v>
      </c>
      <c r="E22" s="1290">
        <v>0.3</v>
      </c>
      <c r="F22" s="1290">
        <v>0</v>
      </c>
      <c r="G22" s="1290" t="s">
        <v>776</v>
      </c>
      <c r="H22" s="1401">
        <v>-100</v>
      </c>
    </row>
    <row r="23" spans="2:8" ht="15" customHeight="1">
      <c r="B23" s="1400">
        <v>17</v>
      </c>
      <c r="C23" s="1289" t="s">
        <v>231</v>
      </c>
      <c r="D23" s="1290">
        <v>45.2</v>
      </c>
      <c r="E23" s="1290">
        <v>52.50000000000001</v>
      </c>
      <c r="F23" s="1290">
        <v>71.732087</v>
      </c>
      <c r="G23" s="1290">
        <v>16.150442477876112</v>
      </c>
      <c r="H23" s="1401">
        <v>36.632546666666656</v>
      </c>
    </row>
    <row r="24" spans="2:8" ht="15" customHeight="1">
      <c r="B24" s="1400">
        <v>18</v>
      </c>
      <c r="C24" s="1289" t="s">
        <v>232</v>
      </c>
      <c r="D24" s="1290">
        <v>128.4</v>
      </c>
      <c r="E24" s="1290">
        <v>25.9</v>
      </c>
      <c r="F24" s="1290">
        <v>187.46994100000003</v>
      </c>
      <c r="G24" s="1290">
        <v>-79.82866043613707</v>
      </c>
      <c r="H24" s="1401">
        <v>623.8221660231661</v>
      </c>
    </row>
    <row r="25" spans="2:8" ht="15" customHeight="1">
      <c r="B25" s="1400">
        <v>19</v>
      </c>
      <c r="C25" s="1289" t="s">
        <v>233</v>
      </c>
      <c r="D25" s="1290">
        <v>193.00000000000003</v>
      </c>
      <c r="E25" s="1290">
        <v>2147.6000000000004</v>
      </c>
      <c r="F25" s="1290">
        <v>2398.9597839999997</v>
      </c>
      <c r="G25" s="1290" t="s">
        <v>776</v>
      </c>
      <c r="H25" s="1401">
        <v>11.704217917675507</v>
      </c>
    </row>
    <row r="26" spans="2:8" ht="15" customHeight="1">
      <c r="B26" s="1400">
        <v>20</v>
      </c>
      <c r="C26" s="1289" t="s">
        <v>234</v>
      </c>
      <c r="D26" s="1290">
        <v>5790.499999999999</v>
      </c>
      <c r="E26" s="1290">
        <v>6101.400000000001</v>
      </c>
      <c r="F26" s="1290">
        <v>4791.417159999999</v>
      </c>
      <c r="G26" s="1290">
        <v>5.369139107158304</v>
      </c>
      <c r="H26" s="1401">
        <v>-21.47020093748978</v>
      </c>
    </row>
    <row r="27" spans="2:8" ht="15" customHeight="1">
      <c r="B27" s="1400">
        <v>21</v>
      </c>
      <c r="C27" s="1289" t="s">
        <v>235</v>
      </c>
      <c r="D27" s="1290">
        <v>46.199999999999996</v>
      </c>
      <c r="E27" s="1290">
        <v>31.6</v>
      </c>
      <c r="F27" s="1290">
        <v>109.378738</v>
      </c>
      <c r="G27" s="1290">
        <v>-31.6017316017316</v>
      </c>
      <c r="H27" s="1401">
        <v>246.135246835443</v>
      </c>
    </row>
    <row r="28" spans="2:8" ht="15" customHeight="1">
      <c r="B28" s="1400">
        <v>22</v>
      </c>
      <c r="C28" s="1289" t="s">
        <v>236</v>
      </c>
      <c r="D28" s="1290">
        <v>20.5</v>
      </c>
      <c r="E28" s="1290">
        <v>41.39999999999999</v>
      </c>
      <c r="F28" s="1290">
        <v>65.231058</v>
      </c>
      <c r="G28" s="1290">
        <v>101.95121951219508</v>
      </c>
      <c r="H28" s="1401">
        <v>57.56294202898556</v>
      </c>
    </row>
    <row r="29" spans="2:8" ht="15" customHeight="1">
      <c r="B29" s="1400">
        <v>23</v>
      </c>
      <c r="C29" s="1289" t="s">
        <v>237</v>
      </c>
      <c r="D29" s="1290">
        <v>12.3</v>
      </c>
      <c r="E29" s="1290">
        <v>17.6</v>
      </c>
      <c r="F29" s="1290">
        <v>44.972179</v>
      </c>
      <c r="G29" s="1290">
        <v>43.08943089430895</v>
      </c>
      <c r="H29" s="1401">
        <v>155.5237443181818</v>
      </c>
    </row>
    <row r="30" spans="2:8" ht="15" customHeight="1">
      <c r="B30" s="1400">
        <v>24</v>
      </c>
      <c r="C30" s="1289" t="s">
        <v>238</v>
      </c>
      <c r="D30" s="1290">
        <v>689.6999999999999</v>
      </c>
      <c r="E30" s="1290">
        <v>600.4000000000001</v>
      </c>
      <c r="F30" s="1290">
        <v>493.0630299999999</v>
      </c>
      <c r="G30" s="1290">
        <v>-12.947658402203828</v>
      </c>
      <c r="H30" s="1401">
        <v>-17.877576615589632</v>
      </c>
    </row>
    <row r="31" spans="2:8" ht="15" customHeight="1">
      <c r="B31" s="1400">
        <v>25</v>
      </c>
      <c r="C31" s="1289" t="s">
        <v>239</v>
      </c>
      <c r="D31" s="1290">
        <v>6609.700000000001</v>
      </c>
      <c r="E31" s="1290">
        <v>21501.1</v>
      </c>
      <c r="F31" s="1290">
        <v>21234.802700000004</v>
      </c>
      <c r="G31" s="1290">
        <v>225.29615565002945</v>
      </c>
      <c r="H31" s="1401">
        <v>-1.2385287264372238</v>
      </c>
    </row>
    <row r="32" spans="2:8" ht="15" customHeight="1">
      <c r="B32" s="1400">
        <v>26</v>
      </c>
      <c r="C32" s="1289" t="s">
        <v>194</v>
      </c>
      <c r="D32" s="1290">
        <v>79.6</v>
      </c>
      <c r="E32" s="1290">
        <v>108.90000000000002</v>
      </c>
      <c r="F32" s="1290">
        <v>125.45838499999999</v>
      </c>
      <c r="G32" s="1290">
        <v>36.80904522613068</v>
      </c>
      <c r="H32" s="1401">
        <v>15.20512855831035</v>
      </c>
    </row>
    <row r="33" spans="2:8" ht="15" customHeight="1">
      <c r="B33" s="1400">
        <v>27</v>
      </c>
      <c r="C33" s="1289" t="s">
        <v>195</v>
      </c>
      <c r="D33" s="1290">
        <v>1243.5000000000002</v>
      </c>
      <c r="E33" s="1290">
        <v>540.5</v>
      </c>
      <c r="F33" s="1290">
        <v>0</v>
      </c>
      <c r="G33" s="1290">
        <v>-56.5339766787294</v>
      </c>
      <c r="H33" s="1401">
        <v>-100</v>
      </c>
    </row>
    <row r="34" spans="2:8" ht="15" customHeight="1">
      <c r="B34" s="1400">
        <v>28</v>
      </c>
      <c r="C34" s="1289" t="s">
        <v>240</v>
      </c>
      <c r="D34" s="1290">
        <v>8.7</v>
      </c>
      <c r="E34" s="1290">
        <v>128.79999999999998</v>
      </c>
      <c r="F34" s="1290">
        <v>1400.1486000000002</v>
      </c>
      <c r="G34" s="1290" t="s">
        <v>776</v>
      </c>
      <c r="H34" s="1401">
        <v>987.0718944099383</v>
      </c>
    </row>
    <row r="35" spans="2:8" ht="15" customHeight="1">
      <c r="B35" s="1400">
        <v>29</v>
      </c>
      <c r="C35" s="1289" t="s">
        <v>241</v>
      </c>
      <c r="D35" s="1290">
        <v>1634.3000000000002</v>
      </c>
      <c r="E35" s="1290">
        <v>2051.3999999999996</v>
      </c>
      <c r="F35" s="1290">
        <v>2659.41352</v>
      </c>
      <c r="G35" s="1290">
        <v>25.521630055681285</v>
      </c>
      <c r="H35" s="1401">
        <v>29.638954860095566</v>
      </c>
    </row>
    <row r="36" spans="2:8" ht="15" customHeight="1">
      <c r="B36" s="1400">
        <v>30</v>
      </c>
      <c r="C36" s="1289" t="s">
        <v>196</v>
      </c>
      <c r="D36" s="1290">
        <v>2003.1</v>
      </c>
      <c r="E36" s="1290">
        <v>1810</v>
      </c>
      <c r="F36" s="1290">
        <v>2224.581088</v>
      </c>
      <c r="G36" s="1290">
        <v>-9.640057910239136</v>
      </c>
      <c r="H36" s="1401">
        <v>22.90503248618785</v>
      </c>
    </row>
    <row r="37" spans="2:8" ht="15" customHeight="1">
      <c r="B37" s="1400">
        <v>31</v>
      </c>
      <c r="C37" s="1289" t="s">
        <v>242</v>
      </c>
      <c r="D37" s="1290">
        <v>567.8000000000001</v>
      </c>
      <c r="E37" s="1290">
        <v>891.5999999999999</v>
      </c>
      <c r="F37" s="1290">
        <v>659.7465109999999</v>
      </c>
      <c r="G37" s="1290">
        <v>57.02712222613593</v>
      </c>
      <c r="H37" s="1401">
        <v>-26.004204688200986</v>
      </c>
    </row>
    <row r="38" spans="2:8" ht="15" customHeight="1">
      <c r="B38" s="1400">
        <v>32</v>
      </c>
      <c r="C38" s="1289" t="s">
        <v>243</v>
      </c>
      <c r="D38" s="1290">
        <v>4943.5</v>
      </c>
      <c r="E38" s="1290">
        <v>6129.9</v>
      </c>
      <c r="F38" s="1290">
        <v>6825.137929999999</v>
      </c>
      <c r="G38" s="1290">
        <v>23.99919085668047</v>
      </c>
      <c r="H38" s="1401">
        <v>11.341749946981182</v>
      </c>
    </row>
    <row r="39" spans="2:8" ht="15" customHeight="1">
      <c r="B39" s="1400">
        <v>33</v>
      </c>
      <c r="C39" s="1289" t="s">
        <v>244</v>
      </c>
      <c r="D39" s="1290">
        <v>407.20000000000005</v>
      </c>
      <c r="E39" s="1290">
        <v>438.4</v>
      </c>
      <c r="F39" s="1290">
        <v>768.5690089999999</v>
      </c>
      <c r="G39" s="1290">
        <v>7.662082514734749</v>
      </c>
      <c r="H39" s="1401">
        <v>75.31227395072992</v>
      </c>
    </row>
    <row r="40" spans="2:8" ht="15" customHeight="1">
      <c r="B40" s="1400">
        <v>34</v>
      </c>
      <c r="C40" s="1289" t="s">
        <v>245</v>
      </c>
      <c r="D40" s="1290">
        <v>499.4</v>
      </c>
      <c r="E40" s="1290">
        <v>735.0000000000001</v>
      </c>
      <c r="F40" s="1290">
        <v>795.600488</v>
      </c>
      <c r="G40" s="1290">
        <v>47.176611934321215</v>
      </c>
      <c r="H40" s="1401">
        <v>8.244964353741494</v>
      </c>
    </row>
    <row r="41" spans="2:8" ht="15" customHeight="1">
      <c r="B41" s="1400">
        <v>35</v>
      </c>
      <c r="C41" s="1289" t="s">
        <v>246</v>
      </c>
      <c r="D41" s="1290">
        <v>348.7</v>
      </c>
      <c r="E41" s="1290">
        <v>176.5</v>
      </c>
      <c r="F41" s="1290">
        <v>301.475839</v>
      </c>
      <c r="G41" s="1290">
        <v>-49.38342414683109</v>
      </c>
      <c r="H41" s="1401">
        <v>70.80784079320114</v>
      </c>
    </row>
    <row r="42" spans="2:8" ht="15" customHeight="1">
      <c r="B42" s="1400">
        <v>36</v>
      </c>
      <c r="C42" s="1289" t="s">
        <v>247</v>
      </c>
      <c r="D42" s="1290">
        <v>152.4</v>
      </c>
      <c r="E42" s="1290">
        <v>244.8</v>
      </c>
      <c r="F42" s="1290">
        <v>311.123096</v>
      </c>
      <c r="G42" s="1290">
        <v>60.62992125984252</v>
      </c>
      <c r="H42" s="1401">
        <v>27.092767973856198</v>
      </c>
    </row>
    <row r="43" spans="2:8" ht="15" customHeight="1">
      <c r="B43" s="1400">
        <v>37</v>
      </c>
      <c r="C43" s="1289" t="s">
        <v>199</v>
      </c>
      <c r="D43" s="1290">
        <v>1293</v>
      </c>
      <c r="E43" s="1290">
        <v>1361.8</v>
      </c>
      <c r="F43" s="1290">
        <v>1906.455457</v>
      </c>
      <c r="G43" s="1290">
        <v>5.320959010054139</v>
      </c>
      <c r="H43" s="1401">
        <v>39.99526046409164</v>
      </c>
    </row>
    <row r="44" spans="2:8" ht="15" customHeight="1">
      <c r="B44" s="1400">
        <v>38</v>
      </c>
      <c r="C44" s="1289" t="s">
        <v>248</v>
      </c>
      <c r="D44" s="1290">
        <v>593.8</v>
      </c>
      <c r="E44" s="1290">
        <v>119.3</v>
      </c>
      <c r="F44" s="1290">
        <v>2696.4686309999993</v>
      </c>
      <c r="G44" s="1290">
        <v>-79.90906028965982</v>
      </c>
      <c r="H44" s="1401" t="s">
        <v>776</v>
      </c>
    </row>
    <row r="45" spans="2:8" ht="15" customHeight="1">
      <c r="B45" s="1400">
        <v>39</v>
      </c>
      <c r="C45" s="1289" t="s">
        <v>249</v>
      </c>
      <c r="D45" s="1290">
        <v>4061.7000000000003</v>
      </c>
      <c r="E45" s="1290">
        <v>4959.9</v>
      </c>
      <c r="F45" s="1290">
        <v>3819.7199229999997</v>
      </c>
      <c r="G45" s="1290">
        <v>22.11389319742962</v>
      </c>
      <c r="H45" s="1401">
        <v>-22.98796501945604</v>
      </c>
    </row>
    <row r="46" spans="2:8" ht="15" customHeight="1">
      <c r="B46" s="1400">
        <v>40</v>
      </c>
      <c r="C46" s="1289" t="s">
        <v>250</v>
      </c>
      <c r="D46" s="1290">
        <v>89.80000000000001</v>
      </c>
      <c r="E46" s="1290">
        <v>260.9</v>
      </c>
      <c r="F46" s="1290">
        <v>191.82589799999997</v>
      </c>
      <c r="G46" s="1290">
        <v>190.5345211581291</v>
      </c>
      <c r="H46" s="1401">
        <v>-26.475316979685715</v>
      </c>
    </row>
    <row r="47" spans="2:8" ht="15" customHeight="1">
      <c r="B47" s="1400">
        <v>41</v>
      </c>
      <c r="C47" s="1289" t="s">
        <v>251</v>
      </c>
      <c r="D47" s="1290">
        <v>0</v>
      </c>
      <c r="E47" s="1290">
        <v>0</v>
      </c>
      <c r="F47" s="1290">
        <v>111.85692800000001</v>
      </c>
      <c r="G47" s="1290" t="s">
        <v>776</v>
      </c>
      <c r="H47" s="1401" t="s">
        <v>776</v>
      </c>
    </row>
    <row r="48" spans="2:8" ht="15" customHeight="1">
      <c r="B48" s="1400">
        <v>42</v>
      </c>
      <c r="C48" s="1289" t="s">
        <v>252</v>
      </c>
      <c r="D48" s="1290">
        <v>718.6</v>
      </c>
      <c r="E48" s="1290">
        <v>486.99999999999994</v>
      </c>
      <c r="F48" s="1290">
        <v>824.694242</v>
      </c>
      <c r="G48" s="1290">
        <v>-32.2293348177011</v>
      </c>
      <c r="H48" s="1401">
        <v>69.3417334702259</v>
      </c>
    </row>
    <row r="49" spans="2:8" ht="15" customHeight="1">
      <c r="B49" s="1400">
        <v>43</v>
      </c>
      <c r="C49" s="1289" t="s">
        <v>172</v>
      </c>
      <c r="D49" s="1290">
        <v>3661.7000000000003</v>
      </c>
      <c r="E49" s="1290">
        <v>915.4</v>
      </c>
      <c r="F49" s="1290">
        <v>4777.812587999999</v>
      </c>
      <c r="G49" s="1290">
        <v>-75.00068274298823</v>
      </c>
      <c r="H49" s="1401">
        <v>421.9371409220013</v>
      </c>
    </row>
    <row r="50" spans="2:8" ht="15" customHeight="1">
      <c r="B50" s="1400">
        <v>44</v>
      </c>
      <c r="C50" s="1289" t="s">
        <v>253</v>
      </c>
      <c r="D50" s="1290">
        <v>1208.3999999999999</v>
      </c>
      <c r="E50" s="1290">
        <v>369.59999999999997</v>
      </c>
      <c r="F50" s="1290">
        <v>1771.299956</v>
      </c>
      <c r="G50" s="1290">
        <v>-69.41410129096326</v>
      </c>
      <c r="H50" s="1401">
        <v>379.24782359307363</v>
      </c>
    </row>
    <row r="51" spans="2:8" ht="15" customHeight="1">
      <c r="B51" s="1400">
        <v>45</v>
      </c>
      <c r="C51" s="1289" t="s">
        <v>254</v>
      </c>
      <c r="D51" s="1290">
        <v>3018.7</v>
      </c>
      <c r="E51" s="1290">
        <v>3673.8</v>
      </c>
      <c r="F51" s="1290">
        <v>8008.192912000001</v>
      </c>
      <c r="G51" s="1290">
        <v>21.70139464007687</v>
      </c>
      <c r="H51" s="1401">
        <v>117.98118874190214</v>
      </c>
    </row>
    <row r="52" spans="2:8" ht="15" customHeight="1">
      <c r="B52" s="1400">
        <v>46</v>
      </c>
      <c r="C52" s="1289" t="s">
        <v>255</v>
      </c>
      <c r="D52" s="1290">
        <v>145.7</v>
      </c>
      <c r="E52" s="1290">
        <v>145.3</v>
      </c>
      <c r="F52" s="1290">
        <v>433.783839</v>
      </c>
      <c r="G52" s="1290">
        <v>-0.27453671928618917</v>
      </c>
      <c r="H52" s="1401">
        <v>198.54359187887127</v>
      </c>
    </row>
    <row r="53" spans="2:8" ht="15" customHeight="1">
      <c r="B53" s="1400">
        <v>47</v>
      </c>
      <c r="C53" s="1289" t="s">
        <v>256</v>
      </c>
      <c r="D53" s="1290">
        <v>140.1</v>
      </c>
      <c r="E53" s="1290">
        <v>288.7</v>
      </c>
      <c r="F53" s="1290">
        <v>28.442788000000004</v>
      </c>
      <c r="G53" s="1290">
        <v>106.06709493219131</v>
      </c>
      <c r="H53" s="1401">
        <v>-90.14797783165916</v>
      </c>
    </row>
    <row r="54" spans="2:8" ht="15" customHeight="1">
      <c r="B54" s="1400">
        <v>48</v>
      </c>
      <c r="C54" s="1289" t="s">
        <v>257</v>
      </c>
      <c r="D54" s="1290">
        <v>532.5999999999999</v>
      </c>
      <c r="E54" s="1290">
        <v>916.5</v>
      </c>
      <c r="F54" s="1290">
        <v>937.509341</v>
      </c>
      <c r="G54" s="1290">
        <v>72.08036049568159</v>
      </c>
      <c r="H54" s="1401">
        <v>2.292344899072546</v>
      </c>
    </row>
    <row r="55" spans="2:8" ht="15" customHeight="1">
      <c r="B55" s="1400">
        <v>49</v>
      </c>
      <c r="C55" s="1289" t="s">
        <v>258</v>
      </c>
      <c r="D55" s="1290">
        <v>186.9</v>
      </c>
      <c r="E55" s="1290">
        <v>8.700000000000001</v>
      </c>
      <c r="F55" s="1290">
        <v>206.91354900000002</v>
      </c>
      <c r="G55" s="1290">
        <v>-95.34510433386838</v>
      </c>
      <c r="H55" s="1401" t="s">
        <v>776</v>
      </c>
    </row>
    <row r="56" spans="2:8" ht="15" customHeight="1">
      <c r="B56" s="1400">
        <v>50</v>
      </c>
      <c r="C56" s="1289" t="s">
        <v>259</v>
      </c>
      <c r="D56" s="1290">
        <v>304.90000000000003</v>
      </c>
      <c r="E56" s="1290">
        <v>342.79999999999995</v>
      </c>
      <c r="F56" s="1290">
        <v>285.40551800000003</v>
      </c>
      <c r="G56" s="1290">
        <v>12.43030501803868</v>
      </c>
      <c r="H56" s="1401">
        <v>-16.742847724620745</v>
      </c>
    </row>
    <row r="57" spans="2:8" ht="15" customHeight="1">
      <c r="B57" s="1400">
        <v>51</v>
      </c>
      <c r="C57" s="1289" t="s">
        <v>260</v>
      </c>
      <c r="D57" s="1290">
        <v>7567.3</v>
      </c>
      <c r="E57" s="1290">
        <v>7128.799999999999</v>
      </c>
      <c r="F57" s="1290">
        <v>9615.580080000002</v>
      </c>
      <c r="G57" s="1290">
        <v>-5.794669168659908</v>
      </c>
      <c r="H57" s="1401">
        <v>34.883571989675715</v>
      </c>
    </row>
    <row r="58" spans="2:8" ht="15" customHeight="1">
      <c r="B58" s="1400">
        <v>52</v>
      </c>
      <c r="C58" s="1289" t="s">
        <v>261</v>
      </c>
      <c r="D58" s="1290">
        <v>260.4</v>
      </c>
      <c r="E58" s="1290">
        <v>345.70000000000005</v>
      </c>
      <c r="F58" s="1290">
        <v>338.08842</v>
      </c>
      <c r="G58" s="1290">
        <v>32.75729646697391</v>
      </c>
      <c r="H58" s="1401">
        <v>-2.2017876771767533</v>
      </c>
    </row>
    <row r="59" spans="2:8" ht="15" customHeight="1">
      <c r="B59" s="1400">
        <v>53</v>
      </c>
      <c r="C59" s="1289" t="s">
        <v>262</v>
      </c>
      <c r="D59" s="1290">
        <v>1891.0000000000002</v>
      </c>
      <c r="E59" s="1290">
        <v>73.6</v>
      </c>
      <c r="F59" s="1290">
        <v>115.30751000000001</v>
      </c>
      <c r="G59" s="1290">
        <v>-96.10787942887362</v>
      </c>
      <c r="H59" s="1401">
        <v>56.667812500000025</v>
      </c>
    </row>
    <row r="60" spans="2:8" ht="15" customHeight="1">
      <c r="B60" s="1400">
        <v>54</v>
      </c>
      <c r="C60" s="1289" t="s">
        <v>209</v>
      </c>
      <c r="D60" s="1290">
        <v>2167.4</v>
      </c>
      <c r="E60" s="1290">
        <v>1046.8999999999999</v>
      </c>
      <c r="F60" s="1290">
        <v>2118.988512</v>
      </c>
      <c r="G60" s="1290">
        <v>-51.69788686905971</v>
      </c>
      <c r="H60" s="1401">
        <v>102.40600936097047</v>
      </c>
    </row>
    <row r="61" spans="2:8" ht="15" customHeight="1">
      <c r="B61" s="1400">
        <v>55</v>
      </c>
      <c r="C61" s="1289" t="s">
        <v>263</v>
      </c>
      <c r="D61" s="1290">
        <v>1574</v>
      </c>
      <c r="E61" s="1290">
        <v>1682</v>
      </c>
      <c r="F61" s="1290">
        <v>1385.548939</v>
      </c>
      <c r="G61" s="1290">
        <v>6.861499364675993</v>
      </c>
      <c r="H61" s="1401">
        <v>-17.62491444708681</v>
      </c>
    </row>
    <row r="62" spans="2:8" ht="15" customHeight="1">
      <c r="B62" s="1400">
        <v>56</v>
      </c>
      <c r="C62" s="1289" t="s">
        <v>264</v>
      </c>
      <c r="D62" s="1290">
        <v>128.20000000000002</v>
      </c>
      <c r="E62" s="1290">
        <v>176.29999999999998</v>
      </c>
      <c r="F62" s="1290">
        <v>376.825364</v>
      </c>
      <c r="G62" s="1290">
        <v>37.519500780031166</v>
      </c>
      <c r="H62" s="1401">
        <v>113.74098922291549</v>
      </c>
    </row>
    <row r="63" spans="2:8" ht="15" customHeight="1">
      <c r="B63" s="1400">
        <v>57</v>
      </c>
      <c r="C63" s="1289" t="s">
        <v>265</v>
      </c>
      <c r="D63" s="1290">
        <v>3790.6000000000004</v>
      </c>
      <c r="E63" s="1290">
        <v>2594.4</v>
      </c>
      <c r="F63" s="1290">
        <v>2850.1133950000003</v>
      </c>
      <c r="G63" s="1290">
        <v>-31.557009444415144</v>
      </c>
      <c r="H63" s="1401">
        <v>9.856359659266118</v>
      </c>
    </row>
    <row r="64" spans="2:8" ht="15" customHeight="1">
      <c r="B64" s="1400">
        <v>58</v>
      </c>
      <c r="C64" s="1289" t="s">
        <v>266</v>
      </c>
      <c r="D64" s="1290">
        <v>355.50000000000006</v>
      </c>
      <c r="E64" s="1290">
        <v>495.4</v>
      </c>
      <c r="F64" s="1290">
        <v>500.40125599999993</v>
      </c>
      <c r="G64" s="1290">
        <v>39.35302390998589</v>
      </c>
      <c r="H64" s="1401">
        <v>1.0095389584174228</v>
      </c>
    </row>
    <row r="65" spans="2:8" ht="15" customHeight="1">
      <c r="B65" s="1400">
        <v>59</v>
      </c>
      <c r="C65" s="1289" t="s">
        <v>267</v>
      </c>
      <c r="D65" s="1290">
        <v>120.69999999999999</v>
      </c>
      <c r="E65" s="1290">
        <v>155</v>
      </c>
      <c r="F65" s="1290">
        <v>183.943218</v>
      </c>
      <c r="G65" s="1290">
        <v>28.417564208782125</v>
      </c>
      <c r="H65" s="1401">
        <v>18.67304387096776</v>
      </c>
    </row>
    <row r="66" spans="2:8" ht="15" customHeight="1">
      <c r="B66" s="1400">
        <v>60</v>
      </c>
      <c r="C66" s="1289" t="s">
        <v>268</v>
      </c>
      <c r="D66" s="1290">
        <v>2470.9</v>
      </c>
      <c r="E66" s="1290">
        <v>2289.8999999999996</v>
      </c>
      <c r="F66" s="1290">
        <v>3380.7219700000005</v>
      </c>
      <c r="G66" s="1290">
        <v>-7.325266097373444</v>
      </c>
      <c r="H66" s="1401">
        <v>47.636227346172376</v>
      </c>
    </row>
    <row r="67" spans="2:8" ht="15" customHeight="1">
      <c r="B67" s="1400">
        <v>61</v>
      </c>
      <c r="C67" s="1289" t="s">
        <v>269</v>
      </c>
      <c r="D67" s="1290">
        <v>186.1</v>
      </c>
      <c r="E67" s="1290">
        <v>205.99999999999997</v>
      </c>
      <c r="F67" s="1290">
        <v>301.046321</v>
      </c>
      <c r="G67" s="1290">
        <v>10.69317571198279</v>
      </c>
      <c r="H67" s="1401">
        <v>46.13899077669902</v>
      </c>
    </row>
    <row r="68" spans="2:8" ht="15" customHeight="1">
      <c r="B68" s="1400">
        <v>62</v>
      </c>
      <c r="C68" s="1289" t="s">
        <v>270</v>
      </c>
      <c r="D68" s="1290">
        <v>1468.1000000000001</v>
      </c>
      <c r="E68" s="1290">
        <v>1444.6999999999998</v>
      </c>
      <c r="F68" s="1290">
        <v>1341.2414959999999</v>
      </c>
      <c r="G68" s="1290">
        <v>-1.5938968735100048</v>
      </c>
      <c r="H68" s="1401">
        <v>-7.161244825915418</v>
      </c>
    </row>
    <row r="69" spans="2:8" ht="15" customHeight="1">
      <c r="B69" s="1400">
        <v>63</v>
      </c>
      <c r="C69" s="1289" t="s">
        <v>271</v>
      </c>
      <c r="D69" s="1290">
        <v>155.4</v>
      </c>
      <c r="E69" s="1290">
        <v>107</v>
      </c>
      <c r="F69" s="1290">
        <v>278.42161</v>
      </c>
      <c r="G69" s="1290">
        <v>-31.145431145431147</v>
      </c>
      <c r="H69" s="1401">
        <v>160.2071121495327</v>
      </c>
    </row>
    <row r="70" spans="2:8" ht="15" customHeight="1">
      <c r="B70" s="1400">
        <v>64</v>
      </c>
      <c r="C70" s="1289" t="s">
        <v>298</v>
      </c>
      <c r="D70" s="1290">
        <v>96.60000000000001</v>
      </c>
      <c r="E70" s="1290">
        <v>172.6</v>
      </c>
      <c r="F70" s="1290">
        <v>89.742306</v>
      </c>
      <c r="G70" s="1290">
        <v>78.6749482401656</v>
      </c>
      <c r="H70" s="1401">
        <v>-48.005616454229425</v>
      </c>
    </row>
    <row r="71" spans="2:8" ht="15" customHeight="1">
      <c r="B71" s="1400"/>
      <c r="C71" s="1292" t="s">
        <v>164</v>
      </c>
      <c r="D71" s="1291">
        <v>19863.90000000001</v>
      </c>
      <c r="E71" s="1291">
        <v>34325.600000000006</v>
      </c>
      <c r="F71" s="1291">
        <v>35998.331848999995</v>
      </c>
      <c r="G71" s="1288">
        <v>72.80393074874516</v>
      </c>
      <c r="H71" s="1399">
        <v>4.873132149183078</v>
      </c>
    </row>
    <row r="72" spans="2:8" ht="15" customHeight="1" thickBot="1">
      <c r="B72" s="1402"/>
      <c r="C72" s="1403" t="s">
        <v>214</v>
      </c>
      <c r="D72" s="1404">
        <v>105819.3</v>
      </c>
      <c r="E72" s="1404">
        <v>135373.8</v>
      </c>
      <c r="F72" s="1404">
        <v>156133.34570799998</v>
      </c>
      <c r="G72" s="1405">
        <v>27.9292151809736</v>
      </c>
      <c r="H72" s="1406">
        <v>15.334980408321243</v>
      </c>
    </row>
    <row r="73" ht="13.5" thickTop="1">
      <c r="B73" s="9" t="s">
        <v>472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21" t="s">
        <v>457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</row>
    <row r="2" spans="1:11" ht="15.75">
      <c r="A2" s="1737" t="s">
        <v>1040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</row>
    <row r="3" spans="2:11" ht="13.5" thickBot="1">
      <c r="B3" s="11"/>
      <c r="C3" s="11"/>
      <c r="D3" s="11"/>
      <c r="E3" s="11"/>
      <c r="G3" s="9"/>
      <c r="I3" s="1723" t="s">
        <v>468</v>
      </c>
      <c r="J3" s="1723"/>
      <c r="K3" s="1723"/>
    </row>
    <row r="4" spans="1:11" ht="13.5" thickTop="1">
      <c r="A4" s="537"/>
      <c r="B4" s="571">
        <v>2011</v>
      </c>
      <c r="C4" s="571">
        <v>2012</v>
      </c>
      <c r="D4" s="572">
        <v>2012</v>
      </c>
      <c r="E4" s="573">
        <v>2013</v>
      </c>
      <c r="F4" s="1731" t="s">
        <v>1510</v>
      </c>
      <c r="G4" s="1732"/>
      <c r="H4" s="1732"/>
      <c r="I4" s="1732"/>
      <c r="J4" s="1732"/>
      <c r="K4" s="1733"/>
    </row>
    <row r="5" spans="1:11" ht="12.75">
      <c r="A5" s="134" t="s">
        <v>346</v>
      </c>
      <c r="B5" s="588" t="s">
        <v>961</v>
      </c>
      <c r="C5" s="588" t="s">
        <v>594</v>
      </c>
      <c r="D5" s="589" t="s">
        <v>962</v>
      </c>
      <c r="E5" s="590" t="s">
        <v>1515</v>
      </c>
      <c r="F5" s="1734" t="s">
        <v>466</v>
      </c>
      <c r="G5" s="1735"/>
      <c r="H5" s="1736"/>
      <c r="I5" s="591"/>
      <c r="J5" s="545" t="s">
        <v>313</v>
      </c>
      <c r="K5" s="592"/>
    </row>
    <row r="6" spans="1:11" ht="12.75">
      <c r="A6" s="134"/>
      <c r="B6" s="588"/>
      <c r="C6" s="588"/>
      <c r="D6" s="589"/>
      <c r="E6" s="590"/>
      <c r="F6" s="578" t="s">
        <v>432</v>
      </c>
      <c r="G6" s="579" t="s">
        <v>429</v>
      </c>
      <c r="H6" s="580" t="s">
        <v>421</v>
      </c>
      <c r="I6" s="581" t="s">
        <v>432</v>
      </c>
      <c r="J6" s="579" t="s">
        <v>429</v>
      </c>
      <c r="K6" s="582" t="s">
        <v>421</v>
      </c>
    </row>
    <row r="7" spans="1:11" ht="16.5" customHeight="1">
      <c r="A7" s="555" t="s">
        <v>448</v>
      </c>
      <c r="B7" s="975">
        <v>823234.4774307599</v>
      </c>
      <c r="C7" s="975">
        <v>945820.4862826616</v>
      </c>
      <c r="D7" s="975">
        <v>1011822.9419802343</v>
      </c>
      <c r="E7" s="976">
        <v>1095929.6450576603</v>
      </c>
      <c r="F7" s="977">
        <v>122586.00885190163</v>
      </c>
      <c r="G7" s="997"/>
      <c r="H7" s="978">
        <v>14.890776833652719</v>
      </c>
      <c r="I7" s="975">
        <v>84106.70307742595</v>
      </c>
      <c r="J7" s="998"/>
      <c r="K7" s="979">
        <v>8.312393363291514</v>
      </c>
    </row>
    <row r="8" spans="1:11" ht="16.5" customHeight="1">
      <c r="A8" s="556" t="s">
        <v>1016</v>
      </c>
      <c r="B8" s="980">
        <v>82212.36750010483</v>
      </c>
      <c r="C8" s="980">
        <v>80530.25188878487</v>
      </c>
      <c r="D8" s="980">
        <v>94900.27248609503</v>
      </c>
      <c r="E8" s="984">
        <v>91349.46051536755</v>
      </c>
      <c r="F8" s="983">
        <v>-1682.115611319954</v>
      </c>
      <c r="G8" s="999"/>
      <c r="H8" s="984">
        <v>-2.0460615141849665</v>
      </c>
      <c r="I8" s="981">
        <v>-3550.8119707274745</v>
      </c>
      <c r="J8" s="982"/>
      <c r="K8" s="985">
        <v>-3.741624631528583</v>
      </c>
    </row>
    <row r="9" spans="1:11" ht="16.5" customHeight="1">
      <c r="A9" s="556" t="s">
        <v>1017</v>
      </c>
      <c r="B9" s="980">
        <v>71929.33289121925</v>
      </c>
      <c r="C9" s="980">
        <v>70681.30472330138</v>
      </c>
      <c r="D9" s="980">
        <v>84760.75704490568</v>
      </c>
      <c r="E9" s="984">
        <v>78043.78291057996</v>
      </c>
      <c r="F9" s="983">
        <v>-1248.0281679178734</v>
      </c>
      <c r="G9" s="999"/>
      <c r="H9" s="984">
        <v>-1.7350754104800352</v>
      </c>
      <c r="I9" s="981">
        <v>-6716.974134325719</v>
      </c>
      <c r="J9" s="982"/>
      <c r="K9" s="985">
        <v>-7.924627349384234</v>
      </c>
    </row>
    <row r="10" spans="1:11" ht="16.5" customHeight="1">
      <c r="A10" s="556" t="s">
        <v>1018</v>
      </c>
      <c r="B10" s="980">
        <v>10283.034608885579</v>
      </c>
      <c r="C10" s="980">
        <v>9848.9471654835</v>
      </c>
      <c r="D10" s="980">
        <v>10139.515441189349</v>
      </c>
      <c r="E10" s="984">
        <v>13305.677604787592</v>
      </c>
      <c r="F10" s="983">
        <v>-434.08744340207886</v>
      </c>
      <c r="G10" s="999"/>
      <c r="H10" s="984">
        <v>-4.221394363751179</v>
      </c>
      <c r="I10" s="981">
        <v>3166.162163598243</v>
      </c>
      <c r="J10" s="982"/>
      <c r="K10" s="985">
        <v>31.22597112221427</v>
      </c>
    </row>
    <row r="11" spans="1:11" ht="16.5" customHeight="1">
      <c r="A11" s="556" t="s">
        <v>1019</v>
      </c>
      <c r="B11" s="980">
        <v>302587.2638896918</v>
      </c>
      <c r="C11" s="980">
        <v>363523.8289341663</v>
      </c>
      <c r="D11" s="980">
        <v>397168.60178194405</v>
      </c>
      <c r="E11" s="984">
        <v>455872.43444478855</v>
      </c>
      <c r="F11" s="983">
        <v>60936.5650444745</v>
      </c>
      <c r="G11" s="999"/>
      <c r="H11" s="984">
        <v>20.13850955296285</v>
      </c>
      <c r="I11" s="981">
        <v>58703.83266284451</v>
      </c>
      <c r="J11" s="982"/>
      <c r="K11" s="985">
        <v>14.780582452757542</v>
      </c>
    </row>
    <row r="12" spans="1:11" ht="16.5" customHeight="1">
      <c r="A12" s="556" t="s">
        <v>1017</v>
      </c>
      <c r="B12" s="980">
        <v>296814.720093358</v>
      </c>
      <c r="C12" s="980">
        <v>357653.937243399</v>
      </c>
      <c r="D12" s="980">
        <v>391294.593449085</v>
      </c>
      <c r="E12" s="984">
        <v>448469.39547046606</v>
      </c>
      <c r="F12" s="983">
        <v>60839.21715004096</v>
      </c>
      <c r="G12" s="999"/>
      <c r="H12" s="984">
        <v>20.49737193994456</v>
      </c>
      <c r="I12" s="981">
        <v>57174.80202138104</v>
      </c>
      <c r="J12" s="982"/>
      <c r="K12" s="985">
        <v>14.611702532716079</v>
      </c>
    </row>
    <row r="13" spans="1:11" ht="16.5" customHeight="1">
      <c r="A13" s="556" t="s">
        <v>1018</v>
      </c>
      <c r="B13" s="980">
        <v>5772.54379633377</v>
      </c>
      <c r="C13" s="980">
        <v>5869.8916907673265</v>
      </c>
      <c r="D13" s="980">
        <v>5874.008332859027</v>
      </c>
      <c r="E13" s="984">
        <v>7403.038974322522</v>
      </c>
      <c r="F13" s="983">
        <v>97.34789443355658</v>
      </c>
      <c r="G13" s="999"/>
      <c r="H13" s="984">
        <v>1.6863950775979162</v>
      </c>
      <c r="I13" s="981">
        <v>1529.0306414634952</v>
      </c>
      <c r="J13" s="982"/>
      <c r="K13" s="985">
        <v>26.03044726562854</v>
      </c>
    </row>
    <row r="14" spans="1:11" ht="16.5" customHeight="1">
      <c r="A14" s="556" t="s">
        <v>1020</v>
      </c>
      <c r="B14" s="980">
        <v>323746.35024089</v>
      </c>
      <c r="C14" s="980">
        <v>362679.360224772</v>
      </c>
      <c r="D14" s="980">
        <v>368223.5492548013</v>
      </c>
      <c r="E14" s="984">
        <v>382219.7619834428</v>
      </c>
      <c r="F14" s="983">
        <v>38933.00998388202</v>
      </c>
      <c r="G14" s="999"/>
      <c r="H14" s="984">
        <v>12.025775720687855</v>
      </c>
      <c r="I14" s="981">
        <v>13996.21272864152</v>
      </c>
      <c r="J14" s="982"/>
      <c r="K14" s="985">
        <v>3.8010096738697445</v>
      </c>
    </row>
    <row r="15" spans="1:11" ht="16.5" customHeight="1">
      <c r="A15" s="556" t="s">
        <v>1017</v>
      </c>
      <c r="B15" s="980">
        <v>293642.67070098</v>
      </c>
      <c r="C15" s="980">
        <v>329909.15416893497</v>
      </c>
      <c r="D15" s="980">
        <v>334232.35008284904</v>
      </c>
      <c r="E15" s="984">
        <v>345962.54643972864</v>
      </c>
      <c r="F15" s="983">
        <v>36266.48346795497</v>
      </c>
      <c r="G15" s="999"/>
      <c r="H15" s="984">
        <v>12.350549523807315</v>
      </c>
      <c r="I15" s="981">
        <v>11730.196356879605</v>
      </c>
      <c r="J15" s="982"/>
      <c r="K15" s="985">
        <v>3.5095933574269345</v>
      </c>
    </row>
    <row r="16" spans="1:11" ht="16.5" customHeight="1">
      <c r="A16" s="556" t="s">
        <v>1018</v>
      </c>
      <c r="B16" s="980">
        <v>30103.67953991</v>
      </c>
      <c r="C16" s="980">
        <v>32770.206055837014</v>
      </c>
      <c r="D16" s="980">
        <v>33991.199171952256</v>
      </c>
      <c r="E16" s="984">
        <v>36257.21554371417</v>
      </c>
      <c r="F16" s="983">
        <v>2666.526515927013</v>
      </c>
      <c r="G16" s="999"/>
      <c r="H16" s="984">
        <v>8.857809266777043</v>
      </c>
      <c r="I16" s="981">
        <v>2266.0163717619143</v>
      </c>
      <c r="J16" s="982"/>
      <c r="K16" s="985">
        <v>6.666479638740464</v>
      </c>
    </row>
    <row r="17" spans="1:11" ht="16.5" customHeight="1">
      <c r="A17" s="556" t="s">
        <v>1021</v>
      </c>
      <c r="B17" s="980">
        <v>109336.9916508533</v>
      </c>
      <c r="C17" s="980">
        <v>132207.88737703837</v>
      </c>
      <c r="D17" s="980">
        <v>144729.8672938739</v>
      </c>
      <c r="E17" s="984">
        <v>157903.7785342754</v>
      </c>
      <c r="F17" s="983">
        <v>22870.89572618506</v>
      </c>
      <c r="G17" s="999"/>
      <c r="H17" s="984">
        <v>20.917802274292377</v>
      </c>
      <c r="I17" s="981">
        <v>13173.911240401503</v>
      </c>
      <c r="J17" s="982"/>
      <c r="K17" s="985">
        <v>9.102413680551427</v>
      </c>
    </row>
    <row r="18" spans="1:11" ht="16.5" customHeight="1">
      <c r="A18" s="556" t="s">
        <v>1017</v>
      </c>
      <c r="B18" s="980">
        <v>103159.82678415003</v>
      </c>
      <c r="C18" s="980">
        <v>122884.4955931495</v>
      </c>
      <c r="D18" s="980">
        <v>134268.99689922863</v>
      </c>
      <c r="E18" s="984">
        <v>143573.23479730147</v>
      </c>
      <c r="F18" s="983">
        <v>19724.66880899947</v>
      </c>
      <c r="G18" s="999"/>
      <c r="H18" s="984">
        <v>19.12049430857523</v>
      </c>
      <c r="I18" s="981">
        <v>9304.237898072839</v>
      </c>
      <c r="J18" s="982"/>
      <c r="K18" s="985">
        <v>6.929550464323378</v>
      </c>
    </row>
    <row r="19" spans="1:11" ht="16.5" customHeight="1">
      <c r="A19" s="556" t="s">
        <v>1018</v>
      </c>
      <c r="B19" s="980">
        <v>6177.164866703274</v>
      </c>
      <c r="C19" s="980">
        <v>9323.391783888872</v>
      </c>
      <c r="D19" s="980">
        <v>10460.870394645255</v>
      </c>
      <c r="E19" s="984">
        <v>14330.543736973921</v>
      </c>
      <c r="F19" s="983">
        <v>3146.226917185598</v>
      </c>
      <c r="G19" s="999"/>
      <c r="H19" s="984">
        <v>50.93318674631272</v>
      </c>
      <c r="I19" s="981">
        <v>3869.673342328666</v>
      </c>
      <c r="J19" s="982"/>
      <c r="K19" s="985">
        <v>36.99188687309889</v>
      </c>
    </row>
    <row r="20" spans="1:11" ht="16.5" customHeight="1">
      <c r="A20" s="556" t="s">
        <v>1022</v>
      </c>
      <c r="B20" s="980">
        <v>5351.50414922</v>
      </c>
      <c r="C20" s="980">
        <v>6879.1578579</v>
      </c>
      <c r="D20" s="980">
        <v>6800.65116352</v>
      </c>
      <c r="E20" s="984">
        <v>8584.209579786</v>
      </c>
      <c r="F20" s="983">
        <v>1527.65370868</v>
      </c>
      <c r="G20" s="999"/>
      <c r="H20" s="984">
        <v>28.54624916814576</v>
      </c>
      <c r="I20" s="981">
        <v>1783.5584162659998</v>
      </c>
      <c r="J20" s="982"/>
      <c r="K20" s="985">
        <v>26.226288827066295</v>
      </c>
    </row>
    <row r="21" spans="1:11" ht="16.5" customHeight="1">
      <c r="A21" s="555" t="s">
        <v>469</v>
      </c>
      <c r="B21" s="974">
        <v>8327.68</v>
      </c>
      <c r="C21" s="974">
        <v>970.39786871</v>
      </c>
      <c r="D21" s="974">
        <v>473.27786871</v>
      </c>
      <c r="E21" s="978">
        <v>2439.54613723</v>
      </c>
      <c r="F21" s="977">
        <v>-7357.2821312900005</v>
      </c>
      <c r="G21" s="997"/>
      <c r="H21" s="978">
        <v>-88.34732039763776</v>
      </c>
      <c r="I21" s="975">
        <v>1966.2682685200002</v>
      </c>
      <c r="J21" s="976"/>
      <c r="K21" s="979">
        <v>415.45747192434783</v>
      </c>
    </row>
    <row r="22" spans="1:11" ht="16.5" customHeight="1">
      <c r="A22" s="555" t="s">
        <v>451</v>
      </c>
      <c r="B22" s="974">
        <v>2227.89023374</v>
      </c>
      <c r="C22" s="974">
        <v>2608.72519028</v>
      </c>
      <c r="D22" s="974">
        <v>2507.9283262100003</v>
      </c>
      <c r="E22" s="978">
        <v>2695.58221992</v>
      </c>
      <c r="F22" s="977">
        <v>380.8349565399999</v>
      </c>
      <c r="G22" s="997"/>
      <c r="H22" s="978">
        <v>17.093973067994707</v>
      </c>
      <c r="I22" s="975">
        <v>187.65389370999992</v>
      </c>
      <c r="J22" s="976"/>
      <c r="K22" s="979">
        <v>7.482426501142633</v>
      </c>
    </row>
    <row r="23" spans="1:11" ht="16.5" customHeight="1">
      <c r="A23" s="593" t="s">
        <v>452</v>
      </c>
      <c r="B23" s="974">
        <v>225879.4852821733</v>
      </c>
      <c r="C23" s="974">
        <v>266262.72882702213</v>
      </c>
      <c r="D23" s="974">
        <v>251983.82263072615</v>
      </c>
      <c r="E23" s="978">
        <v>300383.1344777538</v>
      </c>
      <c r="F23" s="977">
        <v>40383.24354484884</v>
      </c>
      <c r="G23" s="997"/>
      <c r="H23" s="978">
        <v>17.878225414938086</v>
      </c>
      <c r="I23" s="975">
        <v>48399.311847027624</v>
      </c>
      <c r="J23" s="976"/>
      <c r="K23" s="979">
        <v>19.207309160459555</v>
      </c>
    </row>
    <row r="24" spans="1:11" ht="16.5" customHeight="1">
      <c r="A24" s="594" t="s">
        <v>453</v>
      </c>
      <c r="B24" s="980">
        <v>98705.74745013002</v>
      </c>
      <c r="C24" s="980">
        <v>102309.52763976</v>
      </c>
      <c r="D24" s="980">
        <v>104817.05232587</v>
      </c>
      <c r="E24" s="984">
        <v>117806.75393652</v>
      </c>
      <c r="F24" s="983">
        <v>3603.780189629979</v>
      </c>
      <c r="G24" s="999"/>
      <c r="H24" s="984">
        <v>3.651033787521592</v>
      </c>
      <c r="I24" s="981">
        <v>12989.701610650009</v>
      </c>
      <c r="J24" s="982"/>
      <c r="K24" s="985">
        <v>12.392736985453281</v>
      </c>
    </row>
    <row r="25" spans="1:11" ht="16.5" customHeight="1">
      <c r="A25" s="594" t="s">
        <v>454</v>
      </c>
      <c r="B25" s="980">
        <v>35207.753525598324</v>
      </c>
      <c r="C25" s="980">
        <v>45860.6050926264</v>
      </c>
      <c r="D25" s="980">
        <v>46787.397031850145</v>
      </c>
      <c r="E25" s="984">
        <v>55254.29357368076</v>
      </c>
      <c r="F25" s="983">
        <v>10652.851567028076</v>
      </c>
      <c r="G25" s="999"/>
      <c r="H25" s="984">
        <v>30.25711810690438</v>
      </c>
      <c r="I25" s="981">
        <v>8466.896541830618</v>
      </c>
      <c r="J25" s="982"/>
      <c r="K25" s="985">
        <v>18.09653256851807</v>
      </c>
    </row>
    <row r="26" spans="1:11" ht="16.5" customHeight="1">
      <c r="A26" s="594" t="s">
        <v>455</v>
      </c>
      <c r="B26" s="980">
        <v>91965.98430644497</v>
      </c>
      <c r="C26" s="980">
        <v>118092.5960946357</v>
      </c>
      <c r="D26" s="980">
        <v>100379.37327300599</v>
      </c>
      <c r="E26" s="984">
        <v>127322.08696755298</v>
      </c>
      <c r="F26" s="983">
        <v>26126.611788190727</v>
      </c>
      <c r="G26" s="999"/>
      <c r="H26" s="984">
        <v>28.408994896561744</v>
      </c>
      <c r="I26" s="981">
        <v>26942.713694546997</v>
      </c>
      <c r="J26" s="982"/>
      <c r="K26" s="985">
        <v>26.840886544758323</v>
      </c>
    </row>
    <row r="27" spans="1:11" ht="16.5" customHeight="1">
      <c r="A27" s="595" t="s">
        <v>1023</v>
      </c>
      <c r="B27" s="1001">
        <v>1059669.5329466732</v>
      </c>
      <c r="C27" s="1001">
        <v>1215662.3381686737</v>
      </c>
      <c r="D27" s="1001">
        <v>1266787.9708058806</v>
      </c>
      <c r="E27" s="1002">
        <v>1401447.9078925638</v>
      </c>
      <c r="F27" s="1003">
        <v>155992.80522200046</v>
      </c>
      <c r="G27" s="1004"/>
      <c r="H27" s="1002">
        <v>14.720891784840118</v>
      </c>
      <c r="I27" s="1005">
        <v>134659.93708668323</v>
      </c>
      <c r="J27" s="1006"/>
      <c r="K27" s="1007">
        <v>10.630029664792119</v>
      </c>
    </row>
    <row r="28" spans="1:11" ht="16.5" customHeight="1">
      <c r="A28" s="555" t="s">
        <v>1024</v>
      </c>
      <c r="B28" s="974">
        <v>141265.09872522595</v>
      </c>
      <c r="C28" s="974">
        <v>159886.8288507128</v>
      </c>
      <c r="D28" s="974">
        <v>201188.79906025977</v>
      </c>
      <c r="E28" s="978">
        <v>182998.72503299615</v>
      </c>
      <c r="F28" s="977">
        <v>18621.73012548685</v>
      </c>
      <c r="G28" s="997"/>
      <c r="H28" s="978">
        <v>13.182116668256386</v>
      </c>
      <c r="I28" s="975">
        <v>-18190.074027263618</v>
      </c>
      <c r="J28" s="976"/>
      <c r="K28" s="979">
        <v>-9.041295595096898</v>
      </c>
    </row>
    <row r="29" spans="1:11" ht="16.5" customHeight="1">
      <c r="A29" s="556" t="s">
        <v>1025</v>
      </c>
      <c r="B29" s="980">
        <v>23431.563178128</v>
      </c>
      <c r="C29" s="980">
        <v>24887.66173473699</v>
      </c>
      <c r="D29" s="980">
        <v>30353.971786665996</v>
      </c>
      <c r="E29" s="984">
        <v>27764.202675040997</v>
      </c>
      <c r="F29" s="983">
        <v>1456.0985566089912</v>
      </c>
      <c r="G29" s="999"/>
      <c r="H29" s="984">
        <v>6.2142612745878365</v>
      </c>
      <c r="I29" s="981">
        <v>-2589.769111624999</v>
      </c>
      <c r="J29" s="982"/>
      <c r="K29" s="985">
        <v>-8.531895363896473</v>
      </c>
    </row>
    <row r="30" spans="1:11" ht="16.5" customHeight="1">
      <c r="A30" s="556" t="s">
        <v>1026</v>
      </c>
      <c r="B30" s="980">
        <v>60335.191275339996</v>
      </c>
      <c r="C30" s="980">
        <v>68001.55058012911</v>
      </c>
      <c r="D30" s="980">
        <v>110024.29651172001</v>
      </c>
      <c r="E30" s="984">
        <v>74853.63355936999</v>
      </c>
      <c r="F30" s="983">
        <v>7666.359304789119</v>
      </c>
      <c r="G30" s="999"/>
      <c r="H30" s="984">
        <v>12.70628159576663</v>
      </c>
      <c r="I30" s="981">
        <v>-35170.662952350016</v>
      </c>
      <c r="J30" s="982"/>
      <c r="K30" s="985">
        <v>-31.9662693308869</v>
      </c>
    </row>
    <row r="31" spans="1:11" ht="16.5" customHeight="1">
      <c r="A31" s="556" t="s">
        <v>1027</v>
      </c>
      <c r="B31" s="980">
        <v>539.9387125645001</v>
      </c>
      <c r="C31" s="980">
        <v>710.6929487317502</v>
      </c>
      <c r="D31" s="980">
        <v>688.07762990025</v>
      </c>
      <c r="E31" s="984">
        <v>758.5195454892503</v>
      </c>
      <c r="F31" s="983">
        <v>170.75423616725016</v>
      </c>
      <c r="G31" s="999"/>
      <c r="H31" s="984">
        <v>31.62474410405462</v>
      </c>
      <c r="I31" s="981">
        <v>70.44191558900025</v>
      </c>
      <c r="J31" s="982"/>
      <c r="K31" s="985">
        <v>10.237495382492256</v>
      </c>
    </row>
    <row r="32" spans="1:11" ht="16.5" customHeight="1">
      <c r="A32" s="556" t="s">
        <v>1028</v>
      </c>
      <c r="B32" s="981">
        <v>56783.51974979347</v>
      </c>
      <c r="C32" s="981">
        <v>64849.70109648496</v>
      </c>
      <c r="D32" s="981">
        <v>59753.6633239735</v>
      </c>
      <c r="E32" s="982">
        <v>78973.96292009593</v>
      </c>
      <c r="F32" s="983">
        <v>8066.18134669149</v>
      </c>
      <c r="G32" s="999"/>
      <c r="H32" s="984">
        <v>14.205145053060624</v>
      </c>
      <c r="I32" s="981">
        <v>19220.29959612243</v>
      </c>
      <c r="J32" s="982"/>
      <c r="K32" s="985">
        <v>32.16589331421148</v>
      </c>
    </row>
    <row r="33" spans="1:11" ht="16.5" customHeight="1">
      <c r="A33" s="556" t="s">
        <v>1029</v>
      </c>
      <c r="B33" s="980">
        <v>174.8858094</v>
      </c>
      <c r="C33" s="980">
        <v>1437.22249063</v>
      </c>
      <c r="D33" s="980">
        <v>368.789808</v>
      </c>
      <c r="E33" s="984">
        <v>648.4063329999999</v>
      </c>
      <c r="F33" s="983">
        <v>1262.33668123</v>
      </c>
      <c r="G33" s="999"/>
      <c r="H33" s="984">
        <v>721.8062377735721</v>
      </c>
      <c r="I33" s="981">
        <v>279.6165249999999</v>
      </c>
      <c r="J33" s="982"/>
      <c r="K33" s="985">
        <v>75.82002510221213</v>
      </c>
    </row>
    <row r="34" spans="1:11" ht="16.5" customHeight="1">
      <c r="A34" s="583" t="s">
        <v>1030</v>
      </c>
      <c r="B34" s="974">
        <v>854869.8550058439</v>
      </c>
      <c r="C34" s="974">
        <v>954356.70169394</v>
      </c>
      <c r="D34" s="974">
        <v>967654.228966491</v>
      </c>
      <c r="E34" s="978">
        <v>1119272.7369077164</v>
      </c>
      <c r="F34" s="977">
        <v>99486.84668809606</v>
      </c>
      <c r="G34" s="997"/>
      <c r="H34" s="978">
        <v>11.637659943853789</v>
      </c>
      <c r="I34" s="975">
        <v>151618.50794122543</v>
      </c>
      <c r="J34" s="976"/>
      <c r="K34" s="979">
        <v>15.668665872846182</v>
      </c>
    </row>
    <row r="35" spans="1:11" ht="16.5" customHeight="1">
      <c r="A35" s="556" t="s">
        <v>1031</v>
      </c>
      <c r="B35" s="980">
        <v>111002.99299999999</v>
      </c>
      <c r="C35" s="980">
        <v>137965.7</v>
      </c>
      <c r="D35" s="980">
        <v>137031.6</v>
      </c>
      <c r="E35" s="984">
        <v>144755.1</v>
      </c>
      <c r="F35" s="983">
        <v>26962.706999999995</v>
      </c>
      <c r="G35" s="999"/>
      <c r="H35" s="984">
        <v>24.290072070399038</v>
      </c>
      <c r="I35" s="981">
        <v>7723.5</v>
      </c>
      <c r="J35" s="982"/>
      <c r="K35" s="985">
        <v>5.636291191228884</v>
      </c>
    </row>
    <row r="36" spans="1:11" ht="16.5" customHeight="1">
      <c r="A36" s="556" t="s">
        <v>1032</v>
      </c>
      <c r="B36" s="980">
        <v>6347.5535</v>
      </c>
      <c r="C36" s="980">
        <v>8298.98668414</v>
      </c>
      <c r="D36" s="980">
        <v>10070.55929792</v>
      </c>
      <c r="E36" s="984">
        <v>11300.319989490325</v>
      </c>
      <c r="F36" s="983">
        <v>1951.4331841399999</v>
      </c>
      <c r="G36" s="999"/>
      <c r="H36" s="984">
        <v>30.743075802984563</v>
      </c>
      <c r="I36" s="981">
        <v>1229.7606915703254</v>
      </c>
      <c r="J36" s="982"/>
      <c r="K36" s="985">
        <v>12.211443825412195</v>
      </c>
    </row>
    <row r="37" spans="1:11" ht="16.5" customHeight="1">
      <c r="A37" s="559" t="s">
        <v>1033</v>
      </c>
      <c r="B37" s="980">
        <v>12884.595125481617</v>
      </c>
      <c r="C37" s="980">
        <v>9974.291664400247</v>
      </c>
      <c r="D37" s="980">
        <v>11754.169154773675</v>
      </c>
      <c r="E37" s="984">
        <v>14329.998145161222</v>
      </c>
      <c r="F37" s="983">
        <v>-2910.30346108137</v>
      </c>
      <c r="G37" s="999"/>
      <c r="H37" s="984">
        <v>-22.587465362615227</v>
      </c>
      <c r="I37" s="981">
        <v>2575.8289903875466</v>
      </c>
      <c r="J37" s="982"/>
      <c r="K37" s="985">
        <v>21.914173230537823</v>
      </c>
    </row>
    <row r="38" spans="1:11" ht="16.5" customHeight="1">
      <c r="A38" s="596" t="s">
        <v>1034</v>
      </c>
      <c r="B38" s="980">
        <v>2112.3</v>
      </c>
      <c r="C38" s="980">
        <v>1096.9</v>
      </c>
      <c r="D38" s="980">
        <v>1162</v>
      </c>
      <c r="E38" s="1008">
        <v>1049.38450155</v>
      </c>
      <c r="F38" s="983">
        <v>-1015.4</v>
      </c>
      <c r="G38" s="999"/>
      <c r="H38" s="984">
        <v>-48.07082327320929</v>
      </c>
      <c r="I38" s="981">
        <v>-112.6154984499999</v>
      </c>
      <c r="J38" s="982"/>
      <c r="K38" s="985">
        <v>-9.69152310240963</v>
      </c>
    </row>
    <row r="39" spans="1:11" ht="16.5" customHeight="1">
      <c r="A39" s="596" t="s">
        <v>1035</v>
      </c>
      <c r="B39" s="980">
        <v>10772.295125481616</v>
      </c>
      <c r="C39" s="980">
        <v>8877.391664400247</v>
      </c>
      <c r="D39" s="980">
        <v>10592.169154773675</v>
      </c>
      <c r="E39" s="984">
        <v>13280.613643611223</v>
      </c>
      <c r="F39" s="983">
        <v>-1894.9034610813687</v>
      </c>
      <c r="G39" s="999"/>
      <c r="H39" s="984">
        <v>-17.59052680054242</v>
      </c>
      <c r="I39" s="981">
        <v>2688.4444888375474</v>
      </c>
      <c r="J39" s="982"/>
      <c r="K39" s="985">
        <v>25.38143461980042</v>
      </c>
    </row>
    <row r="40" spans="1:11" ht="16.5" customHeight="1">
      <c r="A40" s="556" t="s">
        <v>1036</v>
      </c>
      <c r="B40" s="980">
        <v>722900.1464051999</v>
      </c>
      <c r="C40" s="980">
        <v>795664.9195460298</v>
      </c>
      <c r="D40" s="980">
        <v>805307.5172847573</v>
      </c>
      <c r="E40" s="984">
        <v>947003.7364754647</v>
      </c>
      <c r="F40" s="983">
        <v>72764.77314082987</v>
      </c>
      <c r="G40" s="999"/>
      <c r="H40" s="984">
        <v>10.065674146377026</v>
      </c>
      <c r="I40" s="981">
        <v>141696.2191907073</v>
      </c>
      <c r="J40" s="982"/>
      <c r="K40" s="985">
        <v>17.595293245052797</v>
      </c>
    </row>
    <row r="41" spans="1:11" ht="16.5" customHeight="1">
      <c r="A41" s="559" t="s">
        <v>1037</v>
      </c>
      <c r="B41" s="980">
        <v>694399.071558579</v>
      </c>
      <c r="C41" s="980">
        <v>758641.3654326727</v>
      </c>
      <c r="D41" s="980">
        <v>779262.5258145572</v>
      </c>
      <c r="E41" s="984">
        <v>913427.9160099336</v>
      </c>
      <c r="F41" s="983">
        <v>64242.29387409368</v>
      </c>
      <c r="G41" s="999"/>
      <c r="H41" s="984">
        <v>9.251494782373747</v>
      </c>
      <c r="I41" s="981">
        <v>134165.39019537636</v>
      </c>
      <c r="J41" s="982"/>
      <c r="K41" s="985">
        <v>17.216969346130725</v>
      </c>
    </row>
    <row r="42" spans="1:11" ht="16.5" customHeight="1">
      <c r="A42" s="559" t="s">
        <v>1038</v>
      </c>
      <c r="B42" s="980">
        <v>28501.07484662093</v>
      </c>
      <c r="C42" s="980">
        <v>37023.554113357066</v>
      </c>
      <c r="D42" s="980">
        <v>26044.99147020016</v>
      </c>
      <c r="E42" s="984">
        <v>33575.8204655311</v>
      </c>
      <c r="F42" s="983">
        <v>8522.479266736136</v>
      </c>
      <c r="G42" s="999"/>
      <c r="H42" s="984">
        <v>29.902308290476824</v>
      </c>
      <c r="I42" s="981">
        <v>7530.8289953309395</v>
      </c>
      <c r="J42" s="982"/>
      <c r="K42" s="985">
        <v>28.914691732371928</v>
      </c>
    </row>
    <row r="43" spans="1:11" ht="16.5" customHeight="1">
      <c r="A43" s="560" t="s">
        <v>1039</v>
      </c>
      <c r="B43" s="1009">
        <v>1734.5669751625092</v>
      </c>
      <c r="C43" s="1009">
        <v>2452.80379937</v>
      </c>
      <c r="D43" s="1009">
        <v>3490.38322904</v>
      </c>
      <c r="E43" s="989">
        <v>1883.5822976</v>
      </c>
      <c r="F43" s="988">
        <v>718.2368242074908</v>
      </c>
      <c r="G43" s="1010"/>
      <c r="H43" s="989">
        <v>41.40726962360161</v>
      </c>
      <c r="I43" s="986">
        <v>-1606.80093144</v>
      </c>
      <c r="J43" s="987"/>
      <c r="K43" s="990">
        <v>-46.035086292857784</v>
      </c>
    </row>
    <row r="44" spans="1:11" s="598" customFormat="1" ht="16.5" customHeight="1" thickBot="1">
      <c r="A44" s="597" t="s">
        <v>441</v>
      </c>
      <c r="B44" s="991">
        <v>63534.61099280676</v>
      </c>
      <c r="C44" s="992">
        <v>101418.8059233309</v>
      </c>
      <c r="D44" s="991">
        <v>97944.89708574828</v>
      </c>
      <c r="E44" s="995">
        <v>99176.43357413782</v>
      </c>
      <c r="F44" s="994">
        <v>37884.19493052414</v>
      </c>
      <c r="G44" s="1000"/>
      <c r="H44" s="995">
        <v>59.62764914829384</v>
      </c>
      <c r="I44" s="992">
        <v>1231.5364883895381</v>
      </c>
      <c r="J44" s="993"/>
      <c r="K44" s="996">
        <v>1.257376877236758</v>
      </c>
    </row>
    <row r="45" spans="1:11" ht="16.5" customHeight="1" thickTop="1">
      <c r="A45" s="279" t="s">
        <v>981</v>
      </c>
      <c r="B45" s="432"/>
      <c r="C45" s="36"/>
      <c r="D45" s="586"/>
      <c r="E45" s="586"/>
      <c r="F45" s="557"/>
      <c r="G45" s="558"/>
      <c r="H45" s="557"/>
      <c r="I45" s="558"/>
      <c r="J45" s="558"/>
      <c r="K45" s="558"/>
    </row>
    <row r="46" spans="1:11" ht="16.5">
      <c r="A46" s="1507" t="s">
        <v>1359</v>
      </c>
      <c r="B46" s="1482"/>
      <c r="C46" s="1483"/>
      <c r="D46" s="586"/>
      <c r="E46" s="586"/>
      <c r="F46" s="557"/>
      <c r="G46" s="558"/>
      <c r="H46" s="557"/>
      <c r="I46" s="558"/>
      <c r="J46" s="558"/>
      <c r="K46" s="558"/>
    </row>
    <row r="47" spans="1:11" ht="16.5" customHeight="1">
      <c r="A47" s="1507" t="s">
        <v>1360</v>
      </c>
      <c r="B47" s="1482"/>
      <c r="C47" s="599"/>
      <c r="D47" s="586"/>
      <c r="E47" s="586"/>
      <c r="F47" s="557"/>
      <c r="G47" s="558"/>
      <c r="H47" s="557"/>
      <c r="I47" s="558"/>
      <c r="J47" s="558"/>
      <c r="K47" s="558"/>
    </row>
    <row r="48" spans="4:11" ht="16.5" customHeight="1">
      <c r="D48" s="600"/>
      <c r="E48" s="600"/>
      <c r="F48" s="568"/>
      <c r="G48" s="569"/>
      <c r="H48" s="568"/>
      <c r="I48" s="569"/>
      <c r="J48" s="569"/>
      <c r="K48" s="569"/>
    </row>
    <row r="49" spans="4:11" ht="16.5" customHeight="1">
      <c r="D49" s="600"/>
      <c r="E49" s="600"/>
      <c r="F49" s="568"/>
      <c r="G49" s="569"/>
      <c r="H49" s="568"/>
      <c r="I49" s="569"/>
      <c r="J49" s="569"/>
      <c r="K49" s="569"/>
    </row>
    <row r="50" spans="1:11" s="40" customFormat="1" ht="16.5" customHeight="1">
      <c r="A50" s="279"/>
      <c r="B50" s="432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9"/>
      <c r="B51" s="432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9"/>
      <c r="B52" s="432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9"/>
      <c r="B53" s="432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9"/>
      <c r="B54" s="432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9"/>
      <c r="B55" s="432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9"/>
      <c r="B56" s="432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9"/>
      <c r="B57" s="432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9"/>
      <c r="B58" s="432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9"/>
      <c r="B59" s="432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9"/>
      <c r="B60" s="432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9"/>
      <c r="B61" s="432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9"/>
      <c r="B62" s="432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9"/>
      <c r="B63" s="432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9"/>
      <c r="B64" s="432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9"/>
      <c r="B65" s="432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9"/>
      <c r="B66" s="432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9"/>
      <c r="B67" s="432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9"/>
      <c r="B68" s="432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9"/>
      <c r="B69" s="432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9"/>
      <c r="B70" s="432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9"/>
      <c r="B71" s="432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9"/>
      <c r="B72" s="432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9"/>
      <c r="B73" s="432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9"/>
      <c r="B74" s="432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9"/>
      <c r="B75" s="432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9"/>
      <c r="B76" s="432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9"/>
      <c r="B77" s="432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9"/>
      <c r="B78" s="432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9"/>
      <c r="B79" s="432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9"/>
      <c r="B80" s="432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9"/>
      <c r="B81" s="432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01"/>
      <c r="B83" s="602"/>
      <c r="C83" s="602"/>
      <c r="D83" s="602"/>
      <c r="E83" s="602"/>
    </row>
    <row r="84" spans="1:5" ht="16.5" customHeight="1">
      <c r="A84" s="601"/>
      <c r="B84" s="603"/>
      <c r="C84" s="603"/>
      <c r="D84" s="603"/>
      <c r="E84" s="603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9" width="11.57421875" style="9" bestFit="1" customWidth="1"/>
    <col min="10" max="16384" width="9.140625" style="9" customWidth="1"/>
  </cols>
  <sheetData>
    <row r="1" spans="1:9" ht="12.75">
      <c r="A1" s="1721" t="s">
        <v>877</v>
      </c>
      <c r="B1" s="1721"/>
      <c r="C1" s="1721"/>
      <c r="D1" s="1721"/>
      <c r="E1" s="1721"/>
      <c r="F1" s="1721"/>
      <c r="G1" s="1721"/>
      <c r="H1" s="1721"/>
      <c r="I1" s="1721"/>
    </row>
    <row r="2" spans="1:9" ht="15.75">
      <c r="A2" s="1737" t="s">
        <v>86</v>
      </c>
      <c r="B2" s="1737"/>
      <c r="C2" s="1737"/>
      <c r="D2" s="1737"/>
      <c r="E2" s="1737"/>
      <c r="F2" s="1737"/>
      <c r="G2" s="1737"/>
      <c r="H2" s="1737"/>
      <c r="I2" s="1737"/>
    </row>
    <row r="3" spans="1:9" ht="13.5" thickBot="1">
      <c r="A3" s="1981" t="s">
        <v>227</v>
      </c>
      <c r="B3" s="1981"/>
      <c r="C3" s="1981"/>
      <c r="D3" s="1981"/>
      <c r="E3" s="1981"/>
      <c r="F3" s="1981"/>
      <c r="G3" s="1981"/>
      <c r="H3" s="1981"/>
      <c r="I3" s="1981"/>
    </row>
    <row r="4" spans="1:9" ht="21" customHeight="1" thickBot="1" thickTop="1">
      <c r="A4" s="844" t="s">
        <v>717</v>
      </c>
      <c r="B4" s="845" t="s">
        <v>430</v>
      </c>
      <c r="C4" s="845" t="s">
        <v>49</v>
      </c>
      <c r="D4" s="845" t="s">
        <v>735</v>
      </c>
      <c r="E4" s="845" t="s">
        <v>50</v>
      </c>
      <c r="F4" s="846" t="s">
        <v>778</v>
      </c>
      <c r="G4" s="846" t="s">
        <v>752</v>
      </c>
      <c r="H4" s="846" t="s">
        <v>466</v>
      </c>
      <c r="I4" s="847" t="s">
        <v>1189</v>
      </c>
    </row>
    <row r="5" spans="1:9" ht="21" customHeight="1" thickTop="1">
      <c r="A5" s="848" t="s">
        <v>866</v>
      </c>
      <c r="B5" s="1293">
        <v>980.096</v>
      </c>
      <c r="C5" s="1273">
        <v>957.5</v>
      </c>
      <c r="D5" s="1273">
        <v>2133.8</v>
      </c>
      <c r="E5" s="1273">
        <v>3417.43</v>
      </c>
      <c r="F5" s="1273">
        <v>3939.5</v>
      </c>
      <c r="G5" s="1273">
        <v>2628.646</v>
      </c>
      <c r="H5" s="1273">
        <v>3023.9850000000006</v>
      </c>
      <c r="I5" s="1294">
        <v>3350.8</v>
      </c>
    </row>
    <row r="6" spans="1:9" ht="21" customHeight="1">
      <c r="A6" s="848" t="s">
        <v>867</v>
      </c>
      <c r="B6" s="1295">
        <v>977.561</v>
      </c>
      <c r="C6" s="1296">
        <v>1207.954</v>
      </c>
      <c r="D6" s="1296">
        <v>1655.209</v>
      </c>
      <c r="E6" s="1296">
        <v>2820.1</v>
      </c>
      <c r="F6" s="1296">
        <v>4235.2</v>
      </c>
      <c r="G6" s="1296">
        <v>4914.036</v>
      </c>
      <c r="H6" s="1296">
        <v>5135.26</v>
      </c>
      <c r="I6" s="1297">
        <v>3193.1</v>
      </c>
    </row>
    <row r="7" spans="1:9" ht="21" customHeight="1">
      <c r="A7" s="848" t="s">
        <v>868</v>
      </c>
      <c r="B7" s="1295">
        <v>907.879</v>
      </c>
      <c r="C7" s="1296">
        <v>865.719</v>
      </c>
      <c r="D7" s="1296">
        <v>2411.6</v>
      </c>
      <c r="E7" s="1296">
        <v>1543.517</v>
      </c>
      <c r="F7" s="1296">
        <v>4145.5</v>
      </c>
      <c r="G7" s="1296">
        <v>4589.347</v>
      </c>
      <c r="H7" s="1296">
        <v>3823.28</v>
      </c>
      <c r="I7" s="1297">
        <v>2878.583504</v>
      </c>
    </row>
    <row r="8" spans="1:9" ht="21" customHeight="1">
      <c r="A8" s="848" t="s">
        <v>869</v>
      </c>
      <c r="B8" s="1295">
        <v>1103.189</v>
      </c>
      <c r="C8" s="1296">
        <v>1188.259</v>
      </c>
      <c r="D8" s="1296">
        <v>2065.7</v>
      </c>
      <c r="E8" s="1296">
        <v>1571.367</v>
      </c>
      <c r="F8" s="1296">
        <v>3894.8</v>
      </c>
      <c r="G8" s="1296">
        <v>2064.913</v>
      </c>
      <c r="H8" s="1296">
        <v>3673.03</v>
      </c>
      <c r="I8" s="1297">
        <v>4227.299999999999</v>
      </c>
    </row>
    <row r="9" spans="1:9" ht="21" customHeight="1">
      <c r="A9" s="848" t="s">
        <v>870</v>
      </c>
      <c r="B9" s="1295">
        <v>1583.675</v>
      </c>
      <c r="C9" s="1296">
        <v>1661.361</v>
      </c>
      <c r="D9" s="1296">
        <v>2859.9</v>
      </c>
      <c r="E9" s="1296">
        <v>2301.56</v>
      </c>
      <c r="F9" s="1296">
        <v>4767.4</v>
      </c>
      <c r="G9" s="1296">
        <v>3784.984</v>
      </c>
      <c r="H9" s="1296">
        <v>5468.766</v>
      </c>
      <c r="I9" s="1297">
        <v>3117</v>
      </c>
    </row>
    <row r="10" spans="1:9" ht="21" customHeight="1">
      <c r="A10" s="848" t="s">
        <v>871</v>
      </c>
      <c r="B10" s="1295">
        <v>1156.237</v>
      </c>
      <c r="C10" s="1296">
        <v>1643.985</v>
      </c>
      <c r="D10" s="1296">
        <v>3805.5</v>
      </c>
      <c r="E10" s="1296">
        <v>2016.824</v>
      </c>
      <c r="F10" s="1296">
        <v>4917.8</v>
      </c>
      <c r="G10" s="1296">
        <v>4026.84</v>
      </c>
      <c r="H10" s="1296">
        <v>5113.109</v>
      </c>
      <c r="I10" s="1297">
        <v>1084</v>
      </c>
    </row>
    <row r="11" spans="1:9" ht="21" customHeight="1">
      <c r="A11" s="848" t="s">
        <v>872</v>
      </c>
      <c r="B11" s="1295">
        <v>603.806</v>
      </c>
      <c r="C11" s="1296">
        <v>716.981</v>
      </c>
      <c r="D11" s="1296">
        <v>2962.1</v>
      </c>
      <c r="E11" s="1296">
        <v>2007.5</v>
      </c>
      <c r="F11" s="1296">
        <v>5107.5</v>
      </c>
      <c r="G11" s="1296">
        <v>5404.078</v>
      </c>
      <c r="H11" s="1296">
        <v>5923.4</v>
      </c>
      <c r="I11" s="1454">
        <v>3693.200732</v>
      </c>
    </row>
    <row r="12" spans="1:9" ht="21" customHeight="1">
      <c r="A12" s="848" t="s">
        <v>873</v>
      </c>
      <c r="B12" s="1295">
        <v>603.011</v>
      </c>
      <c r="C12" s="1296">
        <v>1428.479</v>
      </c>
      <c r="D12" s="1296">
        <v>1963.1</v>
      </c>
      <c r="E12" s="1296">
        <v>2480.095</v>
      </c>
      <c r="F12" s="1296">
        <v>3755.8</v>
      </c>
      <c r="G12" s="1296">
        <v>4548.177</v>
      </c>
      <c r="H12" s="1296">
        <v>5524.553</v>
      </c>
      <c r="I12" s="1454">
        <v>2894.6</v>
      </c>
    </row>
    <row r="13" spans="1:9" ht="21" customHeight="1">
      <c r="A13" s="848" t="s">
        <v>874</v>
      </c>
      <c r="B13" s="1295">
        <v>1398.554</v>
      </c>
      <c r="C13" s="1296">
        <v>2052.853</v>
      </c>
      <c r="D13" s="1296">
        <v>3442.1</v>
      </c>
      <c r="E13" s="1296">
        <v>3768.18</v>
      </c>
      <c r="F13" s="1296">
        <v>4382.1</v>
      </c>
      <c r="G13" s="1296">
        <v>4505.977</v>
      </c>
      <c r="H13" s="1296">
        <v>4638.701</v>
      </c>
      <c r="I13" s="1454">
        <v>3614.076429</v>
      </c>
    </row>
    <row r="14" spans="1:9" ht="21" customHeight="1">
      <c r="A14" s="848" t="s">
        <v>594</v>
      </c>
      <c r="B14" s="1295">
        <v>916.412</v>
      </c>
      <c r="C14" s="1296">
        <v>2714.843</v>
      </c>
      <c r="D14" s="1296">
        <v>3420.2</v>
      </c>
      <c r="E14" s="1296">
        <v>3495.035</v>
      </c>
      <c r="F14" s="1296">
        <v>3427.2</v>
      </c>
      <c r="G14" s="1296">
        <v>3263.921</v>
      </c>
      <c r="H14" s="1296">
        <v>5139.568</v>
      </c>
      <c r="I14" s="1454">
        <v>3358.239235000001</v>
      </c>
    </row>
    <row r="15" spans="1:9" ht="21" customHeight="1">
      <c r="A15" s="848" t="s">
        <v>595</v>
      </c>
      <c r="B15" s="1295">
        <v>1181.457</v>
      </c>
      <c r="C15" s="1296">
        <v>1711.2</v>
      </c>
      <c r="D15" s="1296">
        <v>2205.73</v>
      </c>
      <c r="E15" s="1296">
        <v>3452.1</v>
      </c>
      <c r="F15" s="1296">
        <v>3016.2</v>
      </c>
      <c r="G15" s="1296">
        <v>4066.715</v>
      </c>
      <c r="H15" s="1296">
        <v>5497.373</v>
      </c>
      <c r="I15" s="1454"/>
    </row>
    <row r="16" spans="1:9" ht="21" customHeight="1">
      <c r="A16" s="848" t="s">
        <v>596</v>
      </c>
      <c r="B16" s="1295">
        <v>1394</v>
      </c>
      <c r="C16" s="1296">
        <v>1571.796</v>
      </c>
      <c r="D16" s="1296">
        <v>3091.435</v>
      </c>
      <c r="E16" s="1296">
        <v>4253.095</v>
      </c>
      <c r="F16" s="1298">
        <v>2113.92</v>
      </c>
      <c r="G16" s="1298">
        <v>3970.419</v>
      </c>
      <c r="H16" s="1296">
        <v>7717.93</v>
      </c>
      <c r="I16" s="1454"/>
    </row>
    <row r="17" spans="1:9" ht="21" customHeight="1" thickBot="1">
      <c r="A17" s="849" t="s">
        <v>599</v>
      </c>
      <c r="B17" s="1299">
        <v>12805.877000000002</v>
      </c>
      <c r="C17" s="1300">
        <v>17720.93</v>
      </c>
      <c r="D17" s="1300">
        <v>32016.374</v>
      </c>
      <c r="E17" s="1300">
        <v>33126.803</v>
      </c>
      <c r="F17" s="1300">
        <v>47702.91999999999</v>
      </c>
      <c r="G17" s="1300">
        <v>47768.05300000001</v>
      </c>
      <c r="H17" s="1300">
        <v>60678.955</v>
      </c>
      <c r="I17" s="1301">
        <v>31410.8999</v>
      </c>
    </row>
    <row r="18" spans="1:9" ht="21" customHeight="1" thickTop="1">
      <c r="A18" s="840" t="s">
        <v>51</v>
      </c>
      <c r="B18" s="840"/>
      <c r="C18" s="840"/>
      <c r="D18" s="841"/>
      <c r="E18" s="840"/>
      <c r="F18" s="840"/>
      <c r="G18" s="841"/>
      <c r="H18" s="842"/>
      <c r="I18" s="842"/>
    </row>
    <row r="19" spans="1:9" ht="21" customHeight="1">
      <c r="A19" s="840"/>
      <c r="B19" s="840"/>
      <c r="C19" s="840"/>
      <c r="D19" s="841"/>
      <c r="E19" s="840"/>
      <c r="F19" s="840"/>
      <c r="G19" s="843"/>
      <c r="H19" s="842"/>
      <c r="I19" s="1669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58" t="s">
        <v>878</v>
      </c>
      <c r="B1" s="1758"/>
      <c r="C1" s="1758"/>
      <c r="D1" s="1758"/>
      <c r="E1" s="1758"/>
      <c r="F1" s="1758"/>
      <c r="G1" s="1758"/>
      <c r="H1" s="1758"/>
      <c r="I1" s="1758"/>
      <c r="J1" s="1758"/>
      <c r="K1" s="1758"/>
      <c r="L1" s="1758"/>
      <c r="M1" s="1758"/>
    </row>
    <row r="2" spans="1:13" ht="16.5" thickBot="1">
      <c r="A2" s="1757" t="s">
        <v>428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  <c r="L2" s="1757"/>
      <c r="M2" s="1757"/>
    </row>
    <row r="3" spans="1:13" ht="13.5" thickTop="1">
      <c r="A3" s="36"/>
      <c r="B3" s="1982" t="s">
        <v>733</v>
      </c>
      <c r="C3" s="1983"/>
      <c r="D3" s="1983"/>
      <c r="E3" s="1983"/>
      <c r="F3" s="1984"/>
      <c r="G3" s="1983" t="s">
        <v>752</v>
      </c>
      <c r="H3" s="1984"/>
      <c r="I3" s="1983" t="s">
        <v>466</v>
      </c>
      <c r="J3" s="1984"/>
      <c r="K3" s="1940" t="s">
        <v>43</v>
      </c>
      <c r="L3" s="1991" t="s">
        <v>85</v>
      </c>
      <c r="M3" s="1992"/>
    </row>
    <row r="4" spans="1:13" ht="12.75">
      <c r="A4" s="36"/>
      <c r="B4" s="1985"/>
      <c r="C4" s="1986"/>
      <c r="D4" s="1986"/>
      <c r="E4" s="1986"/>
      <c r="F4" s="1987"/>
      <c r="G4" s="1989"/>
      <c r="H4" s="1990"/>
      <c r="I4" s="1989"/>
      <c r="J4" s="1990"/>
      <c r="K4" s="1837"/>
      <c r="L4" s="1777" t="s">
        <v>1520</v>
      </c>
      <c r="M4" s="1778"/>
    </row>
    <row r="5" spans="1:13" ht="15.75">
      <c r="A5" s="36"/>
      <c r="B5" s="1988"/>
      <c r="C5" s="1989"/>
      <c r="D5" s="1989"/>
      <c r="E5" s="1989"/>
      <c r="F5" s="1990"/>
      <c r="G5" s="1455" t="s">
        <v>1519</v>
      </c>
      <c r="H5" s="1455" t="s">
        <v>808</v>
      </c>
      <c r="I5" s="1455" t="s">
        <v>1519</v>
      </c>
      <c r="J5" s="1455" t="s">
        <v>808</v>
      </c>
      <c r="K5" s="1455" t="s">
        <v>1519</v>
      </c>
      <c r="L5" s="1455" t="s">
        <v>44</v>
      </c>
      <c r="M5" s="1456" t="s">
        <v>107</v>
      </c>
    </row>
    <row r="6" spans="1:13" ht="12.75">
      <c r="A6" s="36"/>
      <c r="B6" s="151" t="s">
        <v>809</v>
      </c>
      <c r="C6" s="36"/>
      <c r="D6" s="36"/>
      <c r="E6" s="36"/>
      <c r="F6" s="36"/>
      <c r="G6" s="1387">
        <v>-11319.8</v>
      </c>
      <c r="H6" s="1387">
        <v>-12936.4</v>
      </c>
      <c r="I6" s="1387">
        <v>44752.70000000013</v>
      </c>
      <c r="J6" s="1387">
        <v>75979.20000000007</v>
      </c>
      <c r="K6" s="1387">
        <v>28994.440000000148</v>
      </c>
      <c r="L6" s="1387">
        <v>-495.3488577536717</v>
      </c>
      <c r="M6" s="1388">
        <v>-35.211864312097234</v>
      </c>
    </row>
    <row r="7" spans="1:13" ht="12.75">
      <c r="A7" s="36"/>
      <c r="B7" s="151"/>
      <c r="C7" s="36" t="s">
        <v>813</v>
      </c>
      <c r="D7" s="36"/>
      <c r="E7" s="36"/>
      <c r="F7" s="36"/>
      <c r="G7" s="1387">
        <v>55825.5</v>
      </c>
      <c r="H7" s="1387">
        <v>68701.5</v>
      </c>
      <c r="I7" s="1387">
        <v>66966.4</v>
      </c>
      <c r="J7" s="1387">
        <v>81511.8</v>
      </c>
      <c r="K7" s="1387">
        <v>70637.8</v>
      </c>
      <c r="L7" s="1387">
        <v>19.95665063456663</v>
      </c>
      <c r="M7" s="1389">
        <v>5.482450900750237</v>
      </c>
    </row>
    <row r="8" spans="1:13" ht="12.75">
      <c r="A8" s="36"/>
      <c r="B8" s="151"/>
      <c r="C8" s="36"/>
      <c r="D8" s="36" t="s">
        <v>814</v>
      </c>
      <c r="E8" s="36"/>
      <c r="F8" s="36"/>
      <c r="G8" s="1387">
        <v>0</v>
      </c>
      <c r="H8" s="1387">
        <v>0</v>
      </c>
      <c r="I8" s="1387">
        <v>0</v>
      </c>
      <c r="J8" s="1387">
        <v>0</v>
      </c>
      <c r="K8" s="1387">
        <v>0</v>
      </c>
      <c r="L8" s="1390" t="s">
        <v>776</v>
      </c>
      <c r="M8" s="1391" t="s">
        <v>776</v>
      </c>
    </row>
    <row r="9" spans="1:13" ht="12.75">
      <c r="A9" s="36"/>
      <c r="B9" s="151"/>
      <c r="C9" s="36"/>
      <c r="D9" s="36" t="s">
        <v>815</v>
      </c>
      <c r="E9" s="36"/>
      <c r="F9" s="36"/>
      <c r="G9" s="1387">
        <v>55825.5</v>
      </c>
      <c r="H9" s="1387">
        <v>68701.5</v>
      </c>
      <c r="I9" s="1387">
        <v>66966.4</v>
      </c>
      <c r="J9" s="1387">
        <v>81511.8</v>
      </c>
      <c r="K9" s="1387">
        <v>70637.8</v>
      </c>
      <c r="L9" s="1387">
        <v>19.95665063456663</v>
      </c>
      <c r="M9" s="1389">
        <v>5.482450900750237</v>
      </c>
    </row>
    <row r="10" spans="1:13" ht="12.75">
      <c r="A10" s="36"/>
      <c r="B10" s="151"/>
      <c r="C10" s="36" t="s">
        <v>816</v>
      </c>
      <c r="D10" s="36"/>
      <c r="E10" s="36"/>
      <c r="F10" s="36"/>
      <c r="G10" s="1387">
        <v>-315575.9</v>
      </c>
      <c r="H10" s="1387">
        <v>-388371.4</v>
      </c>
      <c r="I10" s="1387">
        <v>-377120.1</v>
      </c>
      <c r="J10" s="1387">
        <v>-454653.1</v>
      </c>
      <c r="K10" s="1387">
        <v>-450774.4</v>
      </c>
      <c r="L10" s="1387">
        <v>19.502186320311523</v>
      </c>
      <c r="M10" s="1389">
        <v>19.530727744291553</v>
      </c>
    </row>
    <row r="11" spans="1:13" ht="12.75">
      <c r="A11" s="36"/>
      <c r="B11" s="151"/>
      <c r="C11" s="36"/>
      <c r="D11" s="36" t="s">
        <v>814</v>
      </c>
      <c r="E11" s="36"/>
      <c r="F11" s="36"/>
      <c r="G11" s="1387">
        <v>-59532.7</v>
      </c>
      <c r="H11" s="1387">
        <v>-75076.2</v>
      </c>
      <c r="I11" s="1387">
        <v>-77076.1</v>
      </c>
      <c r="J11" s="1387">
        <v>-92255.6</v>
      </c>
      <c r="K11" s="1387">
        <v>-88547.6</v>
      </c>
      <c r="L11" s="1387">
        <v>29.468510583259302</v>
      </c>
      <c r="M11" s="1389">
        <v>14.883342566632194</v>
      </c>
    </row>
    <row r="12" spans="1:13" ht="12.75">
      <c r="A12" s="36"/>
      <c r="B12" s="151"/>
      <c r="C12" s="36"/>
      <c r="D12" s="36" t="s">
        <v>815</v>
      </c>
      <c r="E12" s="36"/>
      <c r="F12" s="36"/>
      <c r="G12" s="1387">
        <v>-256043.2</v>
      </c>
      <c r="H12" s="1387">
        <v>-313295.2</v>
      </c>
      <c r="I12" s="1387">
        <v>-300044</v>
      </c>
      <c r="J12" s="1387">
        <v>-362397.5</v>
      </c>
      <c r="K12" s="1387">
        <v>-362226.8</v>
      </c>
      <c r="L12" s="1387">
        <v>17.18491254600785</v>
      </c>
      <c r="M12" s="1389">
        <v>20.724560397808318</v>
      </c>
    </row>
    <row r="13" spans="1:13" ht="12.75">
      <c r="A13" s="36"/>
      <c r="B13" s="151"/>
      <c r="C13" s="36" t="s">
        <v>817</v>
      </c>
      <c r="D13" s="36"/>
      <c r="E13" s="36"/>
      <c r="F13" s="36"/>
      <c r="G13" s="1387">
        <v>-259750.4</v>
      </c>
      <c r="H13" s="1387">
        <v>-319669.9</v>
      </c>
      <c r="I13" s="1387">
        <v>-310153.7</v>
      </c>
      <c r="J13" s="1387">
        <v>-373141.3</v>
      </c>
      <c r="K13" s="1387">
        <v>-380136.6</v>
      </c>
      <c r="L13" s="1387">
        <v>19.404512947814524</v>
      </c>
      <c r="M13" s="1389">
        <v>22.563941684397108</v>
      </c>
    </row>
    <row r="14" spans="1:13" ht="12.75">
      <c r="A14" s="36"/>
      <c r="B14" s="151"/>
      <c r="C14" s="36" t="s">
        <v>818</v>
      </c>
      <c r="D14" s="36"/>
      <c r="E14" s="36"/>
      <c r="F14" s="36"/>
      <c r="G14" s="1387">
        <v>-7934.399999999994</v>
      </c>
      <c r="H14" s="1387">
        <v>-8674.599999999991</v>
      </c>
      <c r="I14" s="1387">
        <v>13489.9</v>
      </c>
      <c r="J14" s="1387">
        <v>14057</v>
      </c>
      <c r="K14" s="1387">
        <v>7075.700000000012</v>
      </c>
      <c r="L14" s="1387">
        <v>-270.01789675337784</v>
      </c>
      <c r="M14" s="1389">
        <v>-47.54816566468238</v>
      </c>
    </row>
    <row r="15" spans="1:13" ht="12.75">
      <c r="A15" s="36"/>
      <c r="B15" s="151"/>
      <c r="C15" s="36"/>
      <c r="D15" s="36" t="s">
        <v>780</v>
      </c>
      <c r="E15" s="36"/>
      <c r="F15" s="36"/>
      <c r="G15" s="1387">
        <v>43755.5</v>
      </c>
      <c r="H15" s="1387">
        <v>53012.5</v>
      </c>
      <c r="I15" s="1387">
        <v>58000.1</v>
      </c>
      <c r="J15" s="1387">
        <v>72351.5</v>
      </c>
      <c r="K15" s="1387">
        <v>78118.1</v>
      </c>
      <c r="L15" s="1387">
        <v>32.55499308658341</v>
      </c>
      <c r="M15" s="1389">
        <v>34.686147092849865</v>
      </c>
    </row>
    <row r="16" spans="1:13" ht="12.75">
      <c r="A16" s="36"/>
      <c r="B16" s="151"/>
      <c r="C16" s="36"/>
      <c r="D16" s="36"/>
      <c r="E16" s="36" t="s">
        <v>819</v>
      </c>
      <c r="F16" s="36"/>
      <c r="G16" s="1387">
        <v>21080.8</v>
      </c>
      <c r="H16" s="1387">
        <v>24610.7</v>
      </c>
      <c r="I16" s="1387">
        <v>26721</v>
      </c>
      <c r="J16" s="1387">
        <v>30703.8</v>
      </c>
      <c r="K16" s="1387">
        <v>28726.6</v>
      </c>
      <c r="L16" s="1387">
        <v>26.755151607149642</v>
      </c>
      <c r="M16" s="1389">
        <v>7.505707121739462</v>
      </c>
    </row>
    <row r="17" spans="1:13" ht="12.75">
      <c r="A17" s="36"/>
      <c r="B17" s="151"/>
      <c r="C17" s="36"/>
      <c r="D17" s="36"/>
      <c r="E17" s="36" t="s">
        <v>820</v>
      </c>
      <c r="F17" s="36"/>
      <c r="G17" s="1387">
        <v>4918.1</v>
      </c>
      <c r="H17" s="1387">
        <v>5534.6</v>
      </c>
      <c r="I17" s="1387">
        <v>7263</v>
      </c>
      <c r="J17" s="1387">
        <v>10071.4</v>
      </c>
      <c r="K17" s="1387">
        <v>15041.7</v>
      </c>
      <c r="L17" s="1387">
        <v>47.67898172058315</v>
      </c>
      <c r="M17" s="1389">
        <v>107.10037174721191</v>
      </c>
    </row>
    <row r="18" spans="1:13" ht="12.75">
      <c r="A18" s="36"/>
      <c r="B18" s="151"/>
      <c r="C18" s="36"/>
      <c r="D18" s="36"/>
      <c r="E18" s="36" t="s">
        <v>815</v>
      </c>
      <c r="F18" s="36"/>
      <c r="G18" s="1387">
        <v>17756.6</v>
      </c>
      <c r="H18" s="1387">
        <v>22867.2</v>
      </c>
      <c r="I18" s="1387">
        <v>24016.1</v>
      </c>
      <c r="J18" s="1387">
        <v>31576.3</v>
      </c>
      <c r="K18" s="1387">
        <v>34349.8</v>
      </c>
      <c r="L18" s="1387">
        <v>35.251681065068766</v>
      </c>
      <c r="M18" s="1389">
        <v>43.02821857004261</v>
      </c>
    </row>
    <row r="19" spans="1:13" ht="12.75">
      <c r="A19" s="36"/>
      <c r="B19" s="151"/>
      <c r="C19" s="36"/>
      <c r="D19" s="36" t="s">
        <v>781</v>
      </c>
      <c r="E19" s="36"/>
      <c r="F19" s="36"/>
      <c r="G19" s="1387">
        <v>-51689.9</v>
      </c>
      <c r="H19" s="1387">
        <v>-61687.1</v>
      </c>
      <c r="I19" s="1387">
        <v>-44510.2</v>
      </c>
      <c r="J19" s="1387">
        <v>-58294.5</v>
      </c>
      <c r="K19" s="1387">
        <v>-71042.4</v>
      </c>
      <c r="L19" s="1387">
        <v>-13.889947552616661</v>
      </c>
      <c r="M19" s="1389">
        <v>59.60925810263714</v>
      </c>
    </row>
    <row r="20" spans="1:13" ht="12.75">
      <c r="A20" s="36"/>
      <c r="B20" s="151"/>
      <c r="C20" s="36"/>
      <c r="D20" s="36"/>
      <c r="E20" s="36" t="s">
        <v>831</v>
      </c>
      <c r="F20" s="36"/>
      <c r="G20" s="1387">
        <v>-14983.2</v>
      </c>
      <c r="H20" s="1387">
        <v>-18604.7</v>
      </c>
      <c r="I20" s="1387">
        <v>-17601.6</v>
      </c>
      <c r="J20" s="1387">
        <v>-22292.3</v>
      </c>
      <c r="K20" s="1387">
        <v>-27287.4</v>
      </c>
      <c r="L20" s="1387">
        <v>17.475572641358312</v>
      </c>
      <c r="M20" s="1389">
        <v>55.02795200436324</v>
      </c>
    </row>
    <row r="21" spans="1:13" ht="12.75">
      <c r="A21" s="36"/>
      <c r="B21" s="151"/>
      <c r="C21" s="36"/>
      <c r="D21" s="36"/>
      <c r="E21" s="36" t="s">
        <v>819</v>
      </c>
      <c r="F21" s="36"/>
      <c r="G21" s="1387">
        <v>-23888.9</v>
      </c>
      <c r="H21" s="1387">
        <v>-27642.9</v>
      </c>
      <c r="I21" s="1387">
        <v>-18820.3</v>
      </c>
      <c r="J21" s="1387">
        <v>-25769.7</v>
      </c>
      <c r="K21" s="1387">
        <v>-32283.8</v>
      </c>
      <c r="L21" s="1387">
        <v>-21.217385480285827</v>
      </c>
      <c r="M21" s="1389">
        <v>71.53711683660728</v>
      </c>
    </row>
    <row r="22" spans="1:13" ht="12.75">
      <c r="A22" s="36"/>
      <c r="B22" s="151"/>
      <c r="C22" s="36"/>
      <c r="D22" s="36"/>
      <c r="E22" s="36"/>
      <c r="F22" s="64" t="s">
        <v>782</v>
      </c>
      <c r="G22" s="1387">
        <v>-6190.8</v>
      </c>
      <c r="H22" s="1387">
        <v>-7166.7</v>
      </c>
      <c r="I22" s="1387">
        <v>-4841.8</v>
      </c>
      <c r="J22" s="1387">
        <v>-6371.7</v>
      </c>
      <c r="K22" s="1387">
        <v>-7497.4</v>
      </c>
      <c r="L22" s="1387">
        <v>-21.790398656070295</v>
      </c>
      <c r="M22" s="1389">
        <v>54.847370812507734</v>
      </c>
    </row>
    <row r="23" spans="1:13" ht="12.75">
      <c r="A23" s="36"/>
      <c r="B23" s="151"/>
      <c r="C23" s="36"/>
      <c r="D23" s="36"/>
      <c r="E23" s="36" t="s">
        <v>783</v>
      </c>
      <c r="F23" s="36"/>
      <c r="G23" s="1387">
        <v>-995.2</v>
      </c>
      <c r="H23" s="1387">
        <v>-1154.6</v>
      </c>
      <c r="I23" s="1387">
        <v>-1313.5</v>
      </c>
      <c r="J23" s="1387">
        <v>-1566.4</v>
      </c>
      <c r="K23" s="1387">
        <v>-765.2</v>
      </c>
      <c r="L23" s="1390">
        <v>31.983520900321537</v>
      </c>
      <c r="M23" s="1389">
        <v>-41.743433574419484</v>
      </c>
    </row>
    <row r="24" spans="1:13" ht="12.75">
      <c r="A24" s="36"/>
      <c r="B24" s="151"/>
      <c r="C24" s="36"/>
      <c r="D24" s="36"/>
      <c r="E24" s="36" t="s">
        <v>815</v>
      </c>
      <c r="F24" s="36"/>
      <c r="G24" s="1387">
        <v>-11822.6</v>
      </c>
      <c r="H24" s="1387">
        <v>-14284.9</v>
      </c>
      <c r="I24" s="1387">
        <v>-6774.8</v>
      </c>
      <c r="J24" s="1387">
        <v>-8666.1</v>
      </c>
      <c r="K24" s="1387">
        <v>-10706</v>
      </c>
      <c r="L24" s="1387">
        <v>-42.69619203897619</v>
      </c>
      <c r="M24" s="1389">
        <v>58.026805219342265</v>
      </c>
    </row>
    <row r="25" spans="1:13" ht="12.75">
      <c r="A25" s="850"/>
      <c r="B25" s="151"/>
      <c r="C25" s="36" t="s">
        <v>832</v>
      </c>
      <c r="D25" s="36"/>
      <c r="E25" s="36"/>
      <c r="F25" s="36"/>
      <c r="G25" s="1387">
        <v>-267684.8</v>
      </c>
      <c r="H25" s="1387">
        <v>-328344.5</v>
      </c>
      <c r="I25" s="1387">
        <v>-296663.8</v>
      </c>
      <c r="J25" s="1387">
        <v>-359084.3</v>
      </c>
      <c r="K25" s="1387">
        <v>-373060.9</v>
      </c>
      <c r="L25" s="1387">
        <v>10.825792125664208</v>
      </c>
      <c r="M25" s="1389">
        <v>25.752080301000674</v>
      </c>
    </row>
    <row r="26" spans="1:13" ht="12.75">
      <c r="A26" s="36"/>
      <c r="B26" s="151"/>
      <c r="C26" s="36" t="s">
        <v>844</v>
      </c>
      <c r="D26" s="36"/>
      <c r="E26" s="36"/>
      <c r="F26" s="36"/>
      <c r="G26" s="1387">
        <v>5862.3</v>
      </c>
      <c r="H26" s="1387">
        <v>7549.4</v>
      </c>
      <c r="I26" s="1387">
        <v>8773.3</v>
      </c>
      <c r="J26" s="1387">
        <v>12291.4</v>
      </c>
      <c r="K26" s="1387">
        <v>8463.44</v>
      </c>
      <c r="L26" s="1387">
        <v>49.65627825256297</v>
      </c>
      <c r="M26" s="1389">
        <v>-3.531852324666872</v>
      </c>
    </row>
    <row r="27" spans="1:13" ht="12.75">
      <c r="A27" s="36"/>
      <c r="B27" s="151"/>
      <c r="C27" s="36"/>
      <c r="D27" s="36" t="s">
        <v>784</v>
      </c>
      <c r="E27" s="36"/>
      <c r="F27" s="36"/>
      <c r="G27" s="1387">
        <v>13769.9</v>
      </c>
      <c r="H27" s="1387">
        <v>17504</v>
      </c>
      <c r="I27" s="1387">
        <v>17423.4</v>
      </c>
      <c r="J27" s="1387">
        <v>22521.3</v>
      </c>
      <c r="K27" s="1387">
        <v>17821.84</v>
      </c>
      <c r="L27" s="1387">
        <v>26.532509313793156</v>
      </c>
      <c r="M27" s="1389">
        <v>2.2868096927120973</v>
      </c>
    </row>
    <row r="28" spans="1:13" ht="12.75">
      <c r="A28" s="36"/>
      <c r="B28" s="151"/>
      <c r="C28" s="36"/>
      <c r="D28" s="36" t="s">
        <v>785</v>
      </c>
      <c r="E28" s="36"/>
      <c r="F28" s="36"/>
      <c r="G28" s="1387">
        <v>-7907.6</v>
      </c>
      <c r="H28" s="1387">
        <v>-9954.6</v>
      </c>
      <c r="I28" s="1387">
        <v>-8650.1</v>
      </c>
      <c r="J28" s="1387">
        <v>-10229.9</v>
      </c>
      <c r="K28" s="1387">
        <v>-9358.4</v>
      </c>
      <c r="L28" s="1387">
        <v>9.389701047093922</v>
      </c>
      <c r="M28" s="1389">
        <v>8.18834464341451</v>
      </c>
    </row>
    <row r="29" spans="1:13" ht="12.75">
      <c r="A29" s="36"/>
      <c r="B29" s="151"/>
      <c r="C29" s="36" t="s">
        <v>786</v>
      </c>
      <c r="D29" s="36"/>
      <c r="E29" s="36"/>
      <c r="F29" s="36"/>
      <c r="G29" s="1387">
        <v>-261822.5</v>
      </c>
      <c r="H29" s="1387">
        <v>-320795.1</v>
      </c>
      <c r="I29" s="1387">
        <v>-287890.5</v>
      </c>
      <c r="J29" s="1387">
        <v>-346792.9</v>
      </c>
      <c r="K29" s="1387">
        <v>-364597.46</v>
      </c>
      <c r="L29" s="1387">
        <v>9.956363566920345</v>
      </c>
      <c r="M29" s="1389">
        <v>26.64449156884301</v>
      </c>
    </row>
    <row r="30" spans="1:13" ht="12.75">
      <c r="A30" s="36"/>
      <c r="B30" s="151"/>
      <c r="C30" s="36" t="s">
        <v>845</v>
      </c>
      <c r="D30" s="36"/>
      <c r="E30" s="36"/>
      <c r="F30" s="36"/>
      <c r="G30" s="1387">
        <v>250502.7</v>
      </c>
      <c r="H30" s="1387">
        <v>307858.7</v>
      </c>
      <c r="I30" s="1387">
        <v>332643.2</v>
      </c>
      <c r="J30" s="1387">
        <v>422772.1</v>
      </c>
      <c r="K30" s="1387">
        <v>393591.9</v>
      </c>
      <c r="L30" s="1387">
        <v>32.79026533446546</v>
      </c>
      <c r="M30" s="1389">
        <v>18.322544997162126</v>
      </c>
    </row>
    <row r="31" spans="1:13" ht="12.75">
      <c r="A31" s="36"/>
      <c r="B31" s="151"/>
      <c r="C31" s="36"/>
      <c r="D31" s="36" t="s">
        <v>787</v>
      </c>
      <c r="E31" s="36"/>
      <c r="F31" s="36"/>
      <c r="G31" s="1387">
        <v>253207.4</v>
      </c>
      <c r="H31" s="1387">
        <v>311156.7</v>
      </c>
      <c r="I31" s="1387">
        <v>336745.9</v>
      </c>
      <c r="J31" s="1387">
        <v>427805.7</v>
      </c>
      <c r="K31" s="1387">
        <v>400316.9</v>
      </c>
      <c r="L31" s="1387">
        <v>32.992124242814384</v>
      </c>
      <c r="M31" s="1389">
        <v>18.878032368025856</v>
      </c>
    </row>
    <row r="32" spans="1:13" ht="12.75">
      <c r="A32" s="36"/>
      <c r="B32" s="151"/>
      <c r="C32" s="36"/>
      <c r="D32" s="36"/>
      <c r="E32" s="36" t="s">
        <v>846</v>
      </c>
      <c r="F32" s="36"/>
      <c r="G32" s="1387">
        <v>20990.6</v>
      </c>
      <c r="H32" s="1387">
        <v>25780</v>
      </c>
      <c r="I32" s="1387">
        <v>28570.1</v>
      </c>
      <c r="J32" s="1387">
        <v>36227.1</v>
      </c>
      <c r="K32" s="1387">
        <v>27680.5</v>
      </c>
      <c r="L32" s="1387">
        <v>36.10902022810211</v>
      </c>
      <c r="M32" s="1389">
        <v>-3.1137447891326815</v>
      </c>
    </row>
    <row r="33" spans="1:13" ht="12.75">
      <c r="A33" s="36"/>
      <c r="B33" s="151"/>
      <c r="C33" s="36"/>
      <c r="D33" s="36"/>
      <c r="E33" s="36" t="s">
        <v>788</v>
      </c>
      <c r="F33" s="36"/>
      <c r="G33" s="1387">
        <v>206655.8</v>
      </c>
      <c r="H33" s="1387">
        <v>253551.6</v>
      </c>
      <c r="I33" s="1387">
        <v>282022</v>
      </c>
      <c r="J33" s="1387">
        <v>359554.4</v>
      </c>
      <c r="K33" s="1392">
        <v>342647.1</v>
      </c>
      <c r="L33" s="1387">
        <v>36.46943371538569</v>
      </c>
      <c r="M33" s="1389">
        <v>21.496585372772344</v>
      </c>
    </row>
    <row r="34" spans="1:13" ht="12.75">
      <c r="A34" s="36"/>
      <c r="B34" s="151"/>
      <c r="C34" s="36"/>
      <c r="D34" s="36"/>
      <c r="E34" s="36" t="s">
        <v>847</v>
      </c>
      <c r="F34" s="36"/>
      <c r="G34" s="1387">
        <v>23439.7</v>
      </c>
      <c r="H34" s="1387">
        <v>28993.4</v>
      </c>
      <c r="I34" s="1387">
        <v>23631.5</v>
      </c>
      <c r="J34" s="1387">
        <v>28343.6</v>
      </c>
      <c r="K34" s="1387">
        <v>29010</v>
      </c>
      <c r="L34" s="1387">
        <v>0.8182698584026156</v>
      </c>
      <c r="M34" s="1389">
        <v>22.759875589784826</v>
      </c>
    </row>
    <row r="35" spans="1:13" ht="12.75">
      <c r="A35" s="36"/>
      <c r="B35" s="151"/>
      <c r="C35" s="36"/>
      <c r="D35" s="36"/>
      <c r="E35" s="36" t="s">
        <v>848</v>
      </c>
      <c r="F35" s="36"/>
      <c r="G35" s="1387">
        <v>2121.3</v>
      </c>
      <c r="H35" s="1387">
        <v>2831.7</v>
      </c>
      <c r="I35" s="1387">
        <v>2522.3</v>
      </c>
      <c r="J35" s="1387">
        <v>3680.6</v>
      </c>
      <c r="K35" s="1387">
        <v>979.3</v>
      </c>
      <c r="L35" s="1387">
        <v>18.90350256917928</v>
      </c>
      <c r="M35" s="1389">
        <v>-61.174325020814344</v>
      </c>
    </row>
    <row r="36" spans="1:13" ht="12.75">
      <c r="A36" s="36"/>
      <c r="B36" s="151"/>
      <c r="C36" s="36"/>
      <c r="D36" s="36" t="s">
        <v>789</v>
      </c>
      <c r="E36" s="36"/>
      <c r="F36" s="36"/>
      <c r="G36" s="1387">
        <v>-2704.7</v>
      </c>
      <c r="H36" s="1387">
        <v>-3298</v>
      </c>
      <c r="I36" s="1387">
        <v>-4102.7</v>
      </c>
      <c r="J36" s="1387">
        <v>-5033.6</v>
      </c>
      <c r="K36" s="1387">
        <v>-6725</v>
      </c>
      <c r="L36" s="1387">
        <v>51.687802713794525</v>
      </c>
      <c r="M36" s="1389">
        <v>63.916445267750504</v>
      </c>
    </row>
    <row r="37" spans="1:13" ht="12.75">
      <c r="A37" s="36"/>
      <c r="B37" s="149" t="s">
        <v>849</v>
      </c>
      <c r="C37" s="285" t="s">
        <v>850</v>
      </c>
      <c r="D37" s="285"/>
      <c r="E37" s="285"/>
      <c r="F37" s="285"/>
      <c r="G37" s="1393">
        <v>10732</v>
      </c>
      <c r="H37" s="1393">
        <v>15906.1</v>
      </c>
      <c r="I37" s="1393">
        <v>13211</v>
      </c>
      <c r="J37" s="1393">
        <v>18241.7</v>
      </c>
      <c r="K37" s="1393">
        <v>7946.1</v>
      </c>
      <c r="L37" s="1393">
        <v>23.099142750652263</v>
      </c>
      <c r="M37" s="1388">
        <v>-39.852395730830374</v>
      </c>
    </row>
    <row r="38" spans="1:13" ht="12.75">
      <c r="A38" s="36"/>
      <c r="B38" s="150" t="s">
        <v>851</v>
      </c>
      <c r="C38" s="150"/>
      <c r="D38" s="66"/>
      <c r="E38" s="66"/>
      <c r="F38" s="66"/>
      <c r="G38" s="1394">
        <v>-587.8000000000175</v>
      </c>
      <c r="H38" s="1394">
        <v>2969.7000000000407</v>
      </c>
      <c r="I38" s="1394">
        <v>57963.70000000013</v>
      </c>
      <c r="J38" s="1394">
        <v>94220.90000000008</v>
      </c>
      <c r="K38" s="1394">
        <v>36940.540000000125</v>
      </c>
      <c r="L38" s="1394">
        <v>-9961.126233412455</v>
      </c>
      <c r="M38" s="1395">
        <v>-36.269527307607966</v>
      </c>
    </row>
    <row r="39" spans="1:13" ht="12.75">
      <c r="A39" s="36"/>
      <c r="B39" s="151" t="s">
        <v>852</v>
      </c>
      <c r="C39" s="36" t="s">
        <v>853</v>
      </c>
      <c r="D39" s="36"/>
      <c r="E39" s="36"/>
      <c r="F39" s="36"/>
      <c r="G39" s="1387">
        <v>324.8399999999983</v>
      </c>
      <c r="H39" s="1387">
        <v>3212.54</v>
      </c>
      <c r="I39" s="1387">
        <v>28344.2</v>
      </c>
      <c r="J39" s="1387">
        <v>28912.8</v>
      </c>
      <c r="K39" s="1387">
        <v>10026.7</v>
      </c>
      <c r="L39" s="1387">
        <v>8625.587981775689</v>
      </c>
      <c r="M39" s="1389">
        <v>-64.62521432956302</v>
      </c>
    </row>
    <row r="40" spans="1:13" ht="12.75">
      <c r="A40" s="36"/>
      <c r="B40" s="151"/>
      <c r="C40" s="36" t="s">
        <v>854</v>
      </c>
      <c r="D40" s="36"/>
      <c r="E40" s="36"/>
      <c r="F40" s="36"/>
      <c r="G40" s="1387">
        <v>5743.3</v>
      </c>
      <c r="H40" s="1387">
        <v>6437.1</v>
      </c>
      <c r="I40" s="1387">
        <v>7317.6</v>
      </c>
      <c r="J40" s="1387">
        <v>9195.4</v>
      </c>
      <c r="K40" s="1387">
        <v>6150.8</v>
      </c>
      <c r="L40" s="1390">
        <v>27.411070290599483</v>
      </c>
      <c r="M40" s="1389">
        <v>-15.945118618126159</v>
      </c>
    </row>
    <row r="41" spans="1:13" ht="12.75">
      <c r="A41" s="36"/>
      <c r="B41" s="151"/>
      <c r="C41" s="36" t="s">
        <v>855</v>
      </c>
      <c r="D41" s="36"/>
      <c r="E41" s="36"/>
      <c r="F41" s="36"/>
      <c r="G41" s="1387">
        <v>0</v>
      </c>
      <c r="H41" s="1387">
        <v>0</v>
      </c>
      <c r="I41" s="1387">
        <v>0</v>
      </c>
      <c r="J41" s="1387">
        <v>0</v>
      </c>
      <c r="K41" s="1387">
        <v>0</v>
      </c>
      <c r="L41" s="1390" t="s">
        <v>776</v>
      </c>
      <c r="M41" s="1391" t="s">
        <v>776</v>
      </c>
    </row>
    <row r="42" spans="1:13" ht="12.75">
      <c r="A42" s="36"/>
      <c r="B42" s="151"/>
      <c r="C42" s="36" t="s">
        <v>790</v>
      </c>
      <c r="D42" s="36"/>
      <c r="E42" s="36"/>
      <c r="F42" s="36"/>
      <c r="G42" s="1387">
        <v>-20565.16</v>
      </c>
      <c r="H42" s="1387">
        <v>-25762.16</v>
      </c>
      <c r="I42" s="1387">
        <v>-10878.1</v>
      </c>
      <c r="J42" s="1387">
        <v>-15719.6</v>
      </c>
      <c r="K42" s="1387">
        <v>-18218.4</v>
      </c>
      <c r="L42" s="1387">
        <v>-47.104228705247124</v>
      </c>
      <c r="M42" s="1389">
        <v>67.47777644993153</v>
      </c>
    </row>
    <row r="43" spans="1:13" ht="12.75">
      <c r="A43" s="36"/>
      <c r="B43" s="151"/>
      <c r="C43" s="36"/>
      <c r="D43" s="36" t="s">
        <v>791</v>
      </c>
      <c r="E43" s="36"/>
      <c r="F43" s="36"/>
      <c r="G43" s="1387">
        <v>-4493.3</v>
      </c>
      <c r="H43" s="1387">
        <v>-6133.4</v>
      </c>
      <c r="I43" s="1387">
        <v>-3782.3</v>
      </c>
      <c r="J43" s="1387">
        <v>-5137.4</v>
      </c>
      <c r="K43" s="1387">
        <v>-4264.1</v>
      </c>
      <c r="L43" s="1387">
        <v>-15.823559521954905</v>
      </c>
      <c r="M43" s="1389">
        <v>12.738280940168693</v>
      </c>
    </row>
    <row r="44" spans="1:13" ht="12.75">
      <c r="A44" s="36"/>
      <c r="B44" s="151"/>
      <c r="C44" s="36"/>
      <c r="D44" s="36" t="s">
        <v>815</v>
      </c>
      <c r="E44" s="36"/>
      <c r="F44" s="36"/>
      <c r="G44" s="1387">
        <v>-16071.86</v>
      </c>
      <c r="H44" s="1387">
        <v>-19628.76</v>
      </c>
      <c r="I44" s="1387">
        <v>-7095.8</v>
      </c>
      <c r="J44" s="1387">
        <v>-10582.2</v>
      </c>
      <c r="K44" s="1387">
        <v>-13954.3</v>
      </c>
      <c r="L44" s="1387">
        <v>-55.84954075010609</v>
      </c>
      <c r="M44" s="1389">
        <v>96.65576820090757</v>
      </c>
    </row>
    <row r="45" spans="1:13" ht="12.75">
      <c r="A45" s="36"/>
      <c r="B45" s="151"/>
      <c r="C45" s="36" t="s">
        <v>792</v>
      </c>
      <c r="D45" s="36"/>
      <c r="E45" s="36"/>
      <c r="F45" s="36"/>
      <c r="G45" s="1387">
        <v>15146.7</v>
      </c>
      <c r="H45" s="1387">
        <v>22537.6</v>
      </c>
      <c r="I45" s="1387">
        <v>31904.7</v>
      </c>
      <c r="J45" s="1387">
        <v>35437</v>
      </c>
      <c r="K45" s="1387">
        <v>22094.3</v>
      </c>
      <c r="L45" s="1387">
        <v>110.6379607439244</v>
      </c>
      <c r="M45" s="1389">
        <v>-30.749074587756667</v>
      </c>
    </row>
    <row r="46" spans="1:13" ht="12.75">
      <c r="A46" s="36"/>
      <c r="B46" s="151"/>
      <c r="C46" s="36"/>
      <c r="D46" s="36" t="s">
        <v>791</v>
      </c>
      <c r="E46" s="36"/>
      <c r="F46" s="36"/>
      <c r="G46" s="1387">
        <v>14153.6</v>
      </c>
      <c r="H46" s="1387">
        <v>18292.5</v>
      </c>
      <c r="I46" s="1387">
        <v>27132.1</v>
      </c>
      <c r="J46" s="1387">
        <v>26442.3</v>
      </c>
      <c r="K46" s="1387">
        <v>12229.4</v>
      </c>
      <c r="L46" s="1387">
        <v>91.6975186524983</v>
      </c>
      <c r="M46" s="1389">
        <v>-54.926452430884446</v>
      </c>
    </row>
    <row r="47" spans="1:13" ht="12.75">
      <c r="A47" s="36"/>
      <c r="B47" s="151"/>
      <c r="C47" s="36"/>
      <c r="D47" s="36" t="s">
        <v>856</v>
      </c>
      <c r="E47" s="36"/>
      <c r="F47" s="36"/>
      <c r="G47" s="1387">
        <v>-1222.1</v>
      </c>
      <c r="H47" s="1387">
        <v>2612</v>
      </c>
      <c r="I47" s="1387">
        <v>-558.7000000000011</v>
      </c>
      <c r="J47" s="1387">
        <v>1036.8</v>
      </c>
      <c r="K47" s="1387">
        <v>-595</v>
      </c>
      <c r="L47" s="1387">
        <v>-54.28361017919964</v>
      </c>
      <c r="M47" s="1389">
        <v>6.497225702523522</v>
      </c>
    </row>
    <row r="48" spans="1:13" ht="12.75">
      <c r="A48" s="36"/>
      <c r="B48" s="151"/>
      <c r="C48" s="36"/>
      <c r="D48" s="36"/>
      <c r="E48" s="36" t="s">
        <v>857</v>
      </c>
      <c r="F48" s="36"/>
      <c r="G48" s="1387">
        <v>-1209.7</v>
      </c>
      <c r="H48" s="1387">
        <v>2631.6</v>
      </c>
      <c r="I48" s="1387">
        <v>-548.3000000000011</v>
      </c>
      <c r="J48" s="1387">
        <v>1047.6</v>
      </c>
      <c r="K48" s="1387">
        <v>-539.4</v>
      </c>
      <c r="L48" s="1387">
        <v>-54.67471273869546</v>
      </c>
      <c r="M48" s="1389">
        <v>-1.6231989786615202</v>
      </c>
    </row>
    <row r="49" spans="1:13" ht="12.75">
      <c r="A49" s="36"/>
      <c r="B49" s="151"/>
      <c r="C49" s="36"/>
      <c r="D49" s="36"/>
      <c r="E49" s="36"/>
      <c r="F49" s="36" t="s">
        <v>858</v>
      </c>
      <c r="G49" s="1387">
        <v>8005.3</v>
      </c>
      <c r="H49" s="1387">
        <v>13849.2</v>
      </c>
      <c r="I49" s="1387">
        <v>10401.6</v>
      </c>
      <c r="J49" s="1387">
        <v>13445.3</v>
      </c>
      <c r="K49" s="1387">
        <v>11661</v>
      </c>
      <c r="L49" s="1387">
        <v>29.933918778809044</v>
      </c>
      <c r="M49" s="1389">
        <v>12.107752653437927</v>
      </c>
    </row>
    <row r="50" spans="1:13" ht="12.75">
      <c r="A50" s="36"/>
      <c r="B50" s="151"/>
      <c r="C50" s="36"/>
      <c r="D50" s="36"/>
      <c r="E50" s="36"/>
      <c r="F50" s="36" t="s">
        <v>859</v>
      </c>
      <c r="G50" s="1387">
        <v>-9215</v>
      </c>
      <c r="H50" s="1387">
        <v>-11217.6</v>
      </c>
      <c r="I50" s="1387">
        <v>-10949.9</v>
      </c>
      <c r="J50" s="1387">
        <v>-12397.7</v>
      </c>
      <c r="K50" s="1387">
        <v>-12200.4</v>
      </c>
      <c r="L50" s="1387">
        <v>18.826912642430813</v>
      </c>
      <c r="M50" s="1389">
        <v>11.420195618224824</v>
      </c>
    </row>
    <row r="51" spans="1:13" ht="12.75">
      <c r="A51" s="36"/>
      <c r="B51" s="151"/>
      <c r="C51" s="36"/>
      <c r="D51" s="36"/>
      <c r="E51" s="36" t="s">
        <v>793</v>
      </c>
      <c r="F51" s="36"/>
      <c r="G51" s="1387">
        <v>-12.4</v>
      </c>
      <c r="H51" s="1387">
        <v>-19.6</v>
      </c>
      <c r="I51" s="1387">
        <v>-10.4</v>
      </c>
      <c r="J51" s="1387">
        <v>-10.8</v>
      </c>
      <c r="K51" s="1387">
        <v>-55.6</v>
      </c>
      <c r="L51" s="1387">
        <v>-16.129032258064512</v>
      </c>
      <c r="M51" s="1389">
        <v>434.6153846153845</v>
      </c>
    </row>
    <row r="52" spans="1:13" ht="12.75">
      <c r="A52" s="36"/>
      <c r="B52" s="151"/>
      <c r="C52" s="36"/>
      <c r="D52" s="36" t="s">
        <v>794</v>
      </c>
      <c r="E52" s="36"/>
      <c r="F52" s="36"/>
      <c r="G52" s="1387">
        <v>1733.1</v>
      </c>
      <c r="H52" s="1387">
        <v>1231.7</v>
      </c>
      <c r="I52" s="1387">
        <v>5819.6</v>
      </c>
      <c r="J52" s="1387">
        <v>8446.2</v>
      </c>
      <c r="K52" s="1387">
        <v>10985.6</v>
      </c>
      <c r="L52" s="1387">
        <v>235.79135652876352</v>
      </c>
      <c r="M52" s="1389">
        <v>88.76898755928241</v>
      </c>
    </row>
    <row r="53" spans="1:13" ht="12.75">
      <c r="A53" s="36"/>
      <c r="B53" s="151"/>
      <c r="C53" s="36"/>
      <c r="D53" s="36"/>
      <c r="E53" s="36" t="s">
        <v>508</v>
      </c>
      <c r="F53" s="36"/>
      <c r="G53" s="1387">
        <v>-44.4</v>
      </c>
      <c r="H53" s="1387">
        <v>-7.8</v>
      </c>
      <c r="I53" s="1387">
        <v>-37.2</v>
      </c>
      <c r="J53" s="1387">
        <v>37</v>
      </c>
      <c r="K53" s="1387">
        <v>-32.9</v>
      </c>
      <c r="L53" s="1390">
        <v>-16.21621621621621</v>
      </c>
      <c r="M53" s="1389">
        <v>-11.559139784946254</v>
      </c>
    </row>
    <row r="54" spans="1:13" ht="12.75">
      <c r="A54" s="36"/>
      <c r="B54" s="151"/>
      <c r="C54" s="36"/>
      <c r="D54" s="36"/>
      <c r="E54" s="36" t="s">
        <v>795</v>
      </c>
      <c r="F54" s="36"/>
      <c r="G54" s="1387">
        <v>1777.5</v>
      </c>
      <c r="H54" s="1387">
        <v>1239.5</v>
      </c>
      <c r="I54" s="1387">
        <v>5856.8</v>
      </c>
      <c r="J54" s="1387">
        <v>8409.2</v>
      </c>
      <c r="K54" s="1387">
        <v>11018.5</v>
      </c>
      <c r="L54" s="1387">
        <v>229.4964838255978</v>
      </c>
      <c r="M54" s="1389">
        <v>88.13174429722713</v>
      </c>
    </row>
    <row r="55" spans="1:13" ht="12.75">
      <c r="A55" s="36"/>
      <c r="B55" s="151"/>
      <c r="C55" s="36"/>
      <c r="D55" s="36" t="s">
        <v>796</v>
      </c>
      <c r="E55" s="36"/>
      <c r="F55" s="36"/>
      <c r="G55" s="1387">
        <v>482.1</v>
      </c>
      <c r="H55" s="1387">
        <v>401.4</v>
      </c>
      <c r="I55" s="1387">
        <v>-488.3</v>
      </c>
      <c r="J55" s="1387">
        <v>-488.3</v>
      </c>
      <c r="K55" s="1387">
        <v>-525.7</v>
      </c>
      <c r="L55" s="1387">
        <v>-201.28604024061397</v>
      </c>
      <c r="M55" s="1389">
        <v>7.659225885726002</v>
      </c>
    </row>
    <row r="56" spans="1:13" ht="12.75">
      <c r="A56" s="36"/>
      <c r="B56" s="151" t="s">
        <v>860</v>
      </c>
      <c r="C56" s="36"/>
      <c r="D56" s="36"/>
      <c r="E56" s="36"/>
      <c r="F56" s="36"/>
      <c r="G56" s="1387">
        <v>-262.96000000002095</v>
      </c>
      <c r="H56" s="1387">
        <v>6182.24000000002</v>
      </c>
      <c r="I56" s="1387">
        <v>86307.90000000014</v>
      </c>
      <c r="J56" s="1387">
        <v>123133.7</v>
      </c>
      <c r="K56" s="1387">
        <v>46967.240000000136</v>
      </c>
      <c r="L56" s="1387">
        <v>-32921.68390629497</v>
      </c>
      <c r="M56" s="1389">
        <v>-45.581760186495025</v>
      </c>
    </row>
    <row r="57" spans="1:13" ht="12.75">
      <c r="A57" s="36"/>
      <c r="B57" s="149" t="s">
        <v>861</v>
      </c>
      <c r="C57" s="285" t="s">
        <v>862</v>
      </c>
      <c r="D57" s="285"/>
      <c r="E57" s="285"/>
      <c r="F57" s="285"/>
      <c r="G57" s="1393">
        <v>-8420.23999999999</v>
      </c>
      <c r="H57" s="1393">
        <v>-860.8400000000256</v>
      </c>
      <c r="I57" s="1393">
        <v>22151.399999999878</v>
      </c>
      <c r="J57" s="1393">
        <v>16939.099999999948</v>
      </c>
      <c r="K57" s="1393">
        <v>2613.4599999998463</v>
      </c>
      <c r="L57" s="1393">
        <v>-363.0732615697403</v>
      </c>
      <c r="M57" s="1388">
        <v>-88.20182922975586</v>
      </c>
    </row>
    <row r="58" spans="1:13" ht="12.75">
      <c r="A58" s="36"/>
      <c r="B58" s="150" t="s">
        <v>863</v>
      </c>
      <c r="C58" s="66"/>
      <c r="D58" s="66"/>
      <c r="E58" s="66"/>
      <c r="F58" s="66"/>
      <c r="G58" s="1394">
        <v>-8683.200000000012</v>
      </c>
      <c r="H58" s="1394">
        <v>5321.399999999994</v>
      </c>
      <c r="I58" s="1394">
        <v>108459.3</v>
      </c>
      <c r="J58" s="1394">
        <v>140072.8</v>
      </c>
      <c r="K58" s="1394">
        <v>49580.7</v>
      </c>
      <c r="L58" s="1394">
        <v>-1349.0706191265876</v>
      </c>
      <c r="M58" s="1395">
        <v>-54.28635442050613</v>
      </c>
    </row>
    <row r="59" spans="1:13" ht="12.75">
      <c r="A59" s="36"/>
      <c r="B59" s="151" t="s">
        <v>864</v>
      </c>
      <c r="C59" s="36"/>
      <c r="D59" s="36"/>
      <c r="E59" s="36"/>
      <c r="F59" s="36"/>
      <c r="G59" s="1387">
        <v>8683.2</v>
      </c>
      <c r="H59" s="1387">
        <v>-5321.399999999994</v>
      </c>
      <c r="I59" s="1387">
        <v>-108459.3</v>
      </c>
      <c r="J59" s="1387">
        <v>-140072.8</v>
      </c>
      <c r="K59" s="1387">
        <v>-49580.7</v>
      </c>
      <c r="L59" s="1387">
        <v>-1349.0706191265892</v>
      </c>
      <c r="M59" s="1389">
        <v>-54.28635442050613</v>
      </c>
    </row>
    <row r="60" spans="1:13" ht="12.75">
      <c r="A60" s="36"/>
      <c r="B60" s="151"/>
      <c r="C60" s="36" t="s">
        <v>797</v>
      </c>
      <c r="D60" s="36"/>
      <c r="E60" s="36"/>
      <c r="F60" s="36"/>
      <c r="G60" s="1387">
        <v>9005.7</v>
      </c>
      <c r="H60" s="1387">
        <v>-4918.7</v>
      </c>
      <c r="I60" s="1387">
        <v>-107974.4</v>
      </c>
      <c r="J60" s="1387">
        <v>-139587.8</v>
      </c>
      <c r="K60" s="1387">
        <v>-49056.4</v>
      </c>
      <c r="L60" s="1387">
        <v>-1298.956216618364</v>
      </c>
      <c r="M60" s="1389">
        <v>-54.56663801790054</v>
      </c>
    </row>
    <row r="61" spans="1:13" ht="12.75">
      <c r="A61" s="36"/>
      <c r="B61" s="151"/>
      <c r="C61" s="36"/>
      <c r="D61" s="36" t="s">
        <v>508</v>
      </c>
      <c r="E61" s="36"/>
      <c r="F61" s="36"/>
      <c r="G61" s="1387">
        <v>3357.4</v>
      </c>
      <c r="H61" s="1387">
        <v>-9438.4</v>
      </c>
      <c r="I61" s="1387">
        <v>-99092.7</v>
      </c>
      <c r="J61" s="1387">
        <v>-134787</v>
      </c>
      <c r="K61" s="1387">
        <v>-31454.2</v>
      </c>
      <c r="L61" s="1387">
        <v>-3051.4713766605114</v>
      </c>
      <c r="M61" s="1389">
        <v>-68.25780304704585</v>
      </c>
    </row>
    <row r="62" spans="1:13" ht="12.75">
      <c r="A62" s="36"/>
      <c r="B62" s="151"/>
      <c r="C62" s="36"/>
      <c r="D62" s="36" t="s">
        <v>795</v>
      </c>
      <c r="E62" s="36"/>
      <c r="F62" s="36"/>
      <c r="G62" s="1387">
        <v>5648.3</v>
      </c>
      <c r="H62" s="1387">
        <v>4519.7</v>
      </c>
      <c r="I62" s="1387">
        <v>-8881.7</v>
      </c>
      <c r="J62" s="1387">
        <v>-4800.8</v>
      </c>
      <c r="K62" s="1387">
        <v>-17602.2</v>
      </c>
      <c r="L62" s="1387">
        <v>-257.2455429067153</v>
      </c>
      <c r="M62" s="1389">
        <v>98.18503214474705</v>
      </c>
    </row>
    <row r="63" spans="1:13" ht="12.75">
      <c r="A63" s="36"/>
      <c r="B63" s="151"/>
      <c r="C63" s="36" t="s">
        <v>865</v>
      </c>
      <c r="D63" s="36"/>
      <c r="E63" s="36"/>
      <c r="F63" s="36"/>
      <c r="G63" s="1387">
        <v>-322.5</v>
      </c>
      <c r="H63" s="1387">
        <v>-402.7</v>
      </c>
      <c r="I63" s="1387">
        <v>-484.9</v>
      </c>
      <c r="J63" s="1387">
        <v>-485</v>
      </c>
      <c r="K63" s="1387">
        <v>-524.3</v>
      </c>
      <c r="L63" s="1387">
        <v>50.3565891472868</v>
      </c>
      <c r="M63" s="1391" t="s">
        <v>776</v>
      </c>
    </row>
    <row r="64" spans="1:13" ht="13.5" thickBot="1">
      <c r="A64" s="301"/>
      <c r="B64" s="302" t="s">
        <v>97</v>
      </c>
      <c r="C64" s="303"/>
      <c r="D64" s="303"/>
      <c r="E64" s="303"/>
      <c r="F64" s="303"/>
      <c r="G64" s="1396">
        <v>10416.3</v>
      </c>
      <c r="H64" s="1396">
        <v>-4089.7</v>
      </c>
      <c r="I64" s="1396">
        <v>-102639.7</v>
      </c>
      <c r="J64" s="1396">
        <v>-131626.6</v>
      </c>
      <c r="K64" s="1396">
        <v>-38595.1</v>
      </c>
      <c r="L64" s="1396">
        <v>-1085.375805228344</v>
      </c>
      <c r="M64" s="1397">
        <v>-62.39749336757609</v>
      </c>
    </row>
    <row r="65" ht="13.5" thickTop="1">
      <c r="B65" s="40" t="s">
        <v>474</v>
      </c>
    </row>
    <row r="66" ht="12.75">
      <c r="B66" s="905" t="s">
        <v>95</v>
      </c>
    </row>
    <row r="67" ht="12.75">
      <c r="B67" s="905" t="s">
        <v>96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21" t="s">
        <v>879</v>
      </c>
      <c r="C1" s="1721"/>
      <c r="D1" s="1721"/>
      <c r="E1" s="1721"/>
      <c r="F1" s="1721"/>
      <c r="G1" s="1721"/>
      <c r="H1" s="1721"/>
      <c r="I1" s="1721"/>
    </row>
    <row r="2" spans="2:9" ht="15" customHeight="1">
      <c r="B2" s="86" t="s">
        <v>427</v>
      </c>
      <c r="C2" s="58"/>
      <c r="D2" s="58"/>
      <c r="E2" s="58"/>
      <c r="F2" s="58"/>
      <c r="G2" s="58"/>
      <c r="H2" s="58"/>
      <c r="I2" s="87"/>
    </row>
    <row r="3" spans="2:9" ht="15" customHeight="1" thickBot="1">
      <c r="B3" s="1993" t="s">
        <v>433</v>
      </c>
      <c r="C3" s="1993"/>
      <c r="D3" s="1993"/>
      <c r="E3" s="1993"/>
      <c r="F3" s="1993"/>
      <c r="G3" s="1993"/>
      <c r="H3" s="1993"/>
      <c r="I3" s="1993"/>
    </row>
    <row r="4" spans="2:9" ht="15" customHeight="1" thickTop="1">
      <c r="B4" s="240"/>
      <c r="C4" s="1561"/>
      <c r="D4" s="241"/>
      <c r="E4" s="241"/>
      <c r="F4" s="241"/>
      <c r="G4" s="241"/>
      <c r="H4" s="1457" t="s">
        <v>779</v>
      </c>
      <c r="I4" s="250"/>
    </row>
    <row r="5" spans="2:9" ht="15" customHeight="1">
      <c r="B5" s="1559"/>
      <c r="C5" s="1562"/>
      <c r="D5" s="51" t="s">
        <v>539</v>
      </c>
      <c r="E5" s="51" t="s">
        <v>1468</v>
      </c>
      <c r="F5" s="51" t="s">
        <v>539</v>
      </c>
      <c r="G5" s="51" t="s">
        <v>1468</v>
      </c>
      <c r="H5" s="1458" t="s">
        <v>1521</v>
      </c>
      <c r="I5" s="1459"/>
    </row>
    <row r="6" spans="2:9" ht="15" customHeight="1">
      <c r="B6" s="1560"/>
      <c r="C6" s="1563"/>
      <c r="D6" s="1460">
        <v>2011</v>
      </c>
      <c r="E6" s="1460">
        <v>2012</v>
      </c>
      <c r="F6" s="1460">
        <v>2012</v>
      </c>
      <c r="G6" s="1460">
        <v>2013</v>
      </c>
      <c r="H6" s="1461" t="s">
        <v>466</v>
      </c>
      <c r="I6" s="1462" t="s">
        <v>313</v>
      </c>
    </row>
    <row r="7" spans="2:9" ht="15" customHeight="1">
      <c r="B7" s="242"/>
      <c r="C7" s="59"/>
      <c r="D7" s="238"/>
      <c r="E7" s="238"/>
      <c r="F7" s="59"/>
      <c r="G7" s="238"/>
      <c r="H7" s="78"/>
      <c r="I7" s="243"/>
    </row>
    <row r="8" spans="2:9" ht="15" customHeight="1">
      <c r="B8" s="244" t="s">
        <v>508</v>
      </c>
      <c r="C8" s="60"/>
      <c r="D8" s="1305">
        <v>213095.09999999998</v>
      </c>
      <c r="E8" s="1305">
        <v>336994.8</v>
      </c>
      <c r="F8" s="1305">
        <v>375524.5</v>
      </c>
      <c r="G8" s="1306">
        <v>401743.5</v>
      </c>
      <c r="H8" s="1302">
        <v>58.14291365686026</v>
      </c>
      <c r="I8" s="1373">
        <v>6.981967887581234</v>
      </c>
    </row>
    <row r="9" spans="2:9" ht="15" customHeight="1">
      <c r="B9" s="173"/>
      <c r="C9" s="41" t="s">
        <v>645</v>
      </c>
      <c r="D9" s="1307">
        <v>165257.548915</v>
      </c>
      <c r="E9" s="1310">
        <v>249692.168228</v>
      </c>
      <c r="F9" s="1308">
        <v>285681.86461168</v>
      </c>
      <c r="G9" s="1310">
        <v>306374.398319</v>
      </c>
      <c r="H9" s="1309">
        <v>51.09274575797372</v>
      </c>
      <c r="I9" s="1374">
        <v>7.243208712407025</v>
      </c>
    </row>
    <row r="10" spans="2:9" ht="15" customHeight="1">
      <c r="B10" s="173"/>
      <c r="C10" s="61" t="s">
        <v>646</v>
      </c>
      <c r="D10" s="1307">
        <v>47837.551085</v>
      </c>
      <c r="E10" s="1310">
        <v>87302.63177200001</v>
      </c>
      <c r="F10" s="1308">
        <v>89842.63538832</v>
      </c>
      <c r="G10" s="1310">
        <v>95369.101681</v>
      </c>
      <c r="H10" s="1309">
        <v>82.49812081073424</v>
      </c>
      <c r="I10" s="1374">
        <v>6.151273578288709</v>
      </c>
    </row>
    <row r="11" spans="2:9" ht="15" customHeight="1">
      <c r="B11" s="178"/>
      <c r="C11" s="42"/>
      <c r="D11" s="1311"/>
      <c r="E11" s="1314"/>
      <c r="F11" s="1312"/>
      <c r="G11" s="1314"/>
      <c r="H11" s="1375"/>
      <c r="I11" s="1376"/>
    </row>
    <row r="12" spans="2:9" ht="15" customHeight="1">
      <c r="B12" s="242"/>
      <c r="C12" s="59"/>
      <c r="D12" s="1307"/>
      <c r="E12" s="1316"/>
      <c r="F12" s="1315"/>
      <c r="G12" s="1308"/>
      <c r="H12" s="1317"/>
      <c r="I12" s="1377"/>
    </row>
    <row r="13" spans="2:9" ht="15" customHeight="1">
      <c r="B13" s="244" t="s">
        <v>647</v>
      </c>
      <c r="C13" s="41"/>
      <c r="D13" s="1305">
        <v>59058</v>
      </c>
      <c r="E13" s="1305">
        <v>68013.2</v>
      </c>
      <c r="F13" s="1305">
        <v>63932.2</v>
      </c>
      <c r="G13" s="1305">
        <v>81616.1</v>
      </c>
      <c r="H13" s="1318">
        <v>15.163398692810446</v>
      </c>
      <c r="I13" s="1378">
        <v>27.660396482523694</v>
      </c>
    </row>
    <row r="14" spans="2:9" ht="15" customHeight="1">
      <c r="B14" s="173"/>
      <c r="C14" s="41" t="s">
        <v>645</v>
      </c>
      <c r="D14" s="1307">
        <v>55503.3</v>
      </c>
      <c r="E14" s="1310">
        <v>60285</v>
      </c>
      <c r="F14" s="1308">
        <v>57144</v>
      </c>
      <c r="G14" s="1310">
        <v>75959.5</v>
      </c>
      <c r="H14" s="1319">
        <v>8.615163422715398</v>
      </c>
      <c r="I14" s="1379">
        <v>32.92646647067059</v>
      </c>
    </row>
    <row r="15" spans="2:9" ht="15" customHeight="1">
      <c r="B15" s="173"/>
      <c r="C15" s="61" t="s">
        <v>646</v>
      </c>
      <c r="D15" s="1307">
        <v>3554.7</v>
      </c>
      <c r="E15" s="1310">
        <v>7728.2</v>
      </c>
      <c r="F15" s="1308">
        <v>6788.2</v>
      </c>
      <c r="G15" s="1310">
        <v>5656.6</v>
      </c>
      <c r="H15" s="1319">
        <v>117.40793878527023</v>
      </c>
      <c r="I15" s="1379">
        <v>-16.670104004006944</v>
      </c>
    </row>
    <row r="16" spans="2:9" ht="15" customHeight="1">
      <c r="B16" s="178"/>
      <c r="C16" s="42"/>
      <c r="D16" s="1311"/>
      <c r="E16" s="1321"/>
      <c r="F16" s="1320"/>
      <c r="G16" s="1314"/>
      <c r="H16" s="1322"/>
      <c r="I16" s="1380"/>
    </row>
    <row r="17" spans="2:9" ht="15" customHeight="1">
      <c r="B17" s="173"/>
      <c r="C17" s="41"/>
      <c r="D17" s="1307"/>
      <c r="E17" s="1310"/>
      <c r="F17" s="1308"/>
      <c r="G17" s="1308"/>
      <c r="H17" s="1319"/>
      <c r="I17" s="1374"/>
    </row>
    <row r="18" spans="2:9" ht="15" customHeight="1">
      <c r="B18" s="244" t="s">
        <v>648</v>
      </c>
      <c r="C18" s="60"/>
      <c r="D18" s="1305">
        <v>272153.1</v>
      </c>
      <c r="E18" s="1305">
        <v>405008</v>
      </c>
      <c r="F18" s="1305">
        <v>439456.69999999995</v>
      </c>
      <c r="G18" s="1305">
        <v>483359.60000000003</v>
      </c>
      <c r="H18" s="1318">
        <v>48.81623615531112</v>
      </c>
      <c r="I18" s="1378">
        <v>9.99026752806364</v>
      </c>
    </row>
    <row r="19" spans="2:9" ht="15" customHeight="1">
      <c r="B19" s="173"/>
      <c r="C19" s="41"/>
      <c r="D19" s="1307"/>
      <c r="E19" s="1324"/>
      <c r="F19" s="1323"/>
      <c r="G19" s="1310"/>
      <c r="H19" s="1325"/>
      <c r="I19" s="1381"/>
    </row>
    <row r="20" spans="2:9" ht="15" customHeight="1">
      <c r="B20" s="173"/>
      <c r="C20" s="41" t="s">
        <v>645</v>
      </c>
      <c r="D20" s="1307">
        <v>220760.84891499998</v>
      </c>
      <c r="E20" s="1310">
        <v>309977.168228</v>
      </c>
      <c r="F20" s="1308">
        <v>342825.86461168</v>
      </c>
      <c r="G20" s="1310">
        <v>382333.898319</v>
      </c>
      <c r="H20" s="1319">
        <v>40.413107555747416</v>
      </c>
      <c r="I20" s="1379">
        <v>11.524227832713535</v>
      </c>
    </row>
    <row r="21" spans="2:9" ht="15" customHeight="1">
      <c r="B21" s="173"/>
      <c r="C21" s="64" t="s">
        <v>649</v>
      </c>
      <c r="D21" s="1307">
        <v>81.11641899908544</v>
      </c>
      <c r="E21" s="1310">
        <v>76.53606057855647</v>
      </c>
      <c r="F21" s="1308">
        <v>78.0112954499681</v>
      </c>
      <c r="G21" s="1310">
        <v>79.09926653344634</v>
      </c>
      <c r="H21" s="1319" t="s">
        <v>776</v>
      </c>
      <c r="I21" s="1379" t="s">
        <v>776</v>
      </c>
    </row>
    <row r="22" spans="2:9" ht="15" customHeight="1">
      <c r="B22" s="173"/>
      <c r="C22" s="61" t="s">
        <v>646</v>
      </c>
      <c r="D22" s="1307">
        <v>51392.251084999996</v>
      </c>
      <c r="E22" s="1310">
        <v>95030.831772</v>
      </c>
      <c r="F22" s="1308">
        <v>96630.83538832</v>
      </c>
      <c r="G22" s="1310">
        <v>101025.701681</v>
      </c>
      <c r="H22" s="1319">
        <v>84.91276362816674</v>
      </c>
      <c r="I22" s="1379">
        <v>4.5480992428750255</v>
      </c>
    </row>
    <row r="23" spans="2:9" ht="15" customHeight="1">
      <c r="B23" s="178"/>
      <c r="C23" s="65" t="s">
        <v>649</v>
      </c>
      <c r="D23" s="1311">
        <v>18.88358100091456</v>
      </c>
      <c r="E23" s="1310">
        <v>23.463939421443527</v>
      </c>
      <c r="F23" s="1308">
        <v>21.988704550031894</v>
      </c>
      <c r="G23" s="1314">
        <v>20.90073346655368</v>
      </c>
      <c r="H23" s="1319" t="s">
        <v>776</v>
      </c>
      <c r="I23" s="1379" t="s">
        <v>776</v>
      </c>
    </row>
    <row r="24" spans="2:9" ht="15" customHeight="1">
      <c r="B24" s="245" t="s">
        <v>650</v>
      </c>
      <c r="C24" s="239"/>
      <c r="D24" s="1326"/>
      <c r="E24" s="1304"/>
      <c r="F24" s="1304"/>
      <c r="G24" s="1308"/>
      <c r="H24" s="1327"/>
      <c r="I24" s="1382"/>
    </row>
    <row r="25" spans="2:9" ht="15" customHeight="1">
      <c r="B25" s="151"/>
      <c r="C25" s="64" t="s">
        <v>651</v>
      </c>
      <c r="D25" s="1307">
        <v>8.409056897598534</v>
      </c>
      <c r="E25" s="1310">
        <v>10.73949651583143</v>
      </c>
      <c r="F25" s="1310">
        <v>11.598910026127614</v>
      </c>
      <c r="G25" s="1303">
        <v>10.722871573895944</v>
      </c>
      <c r="H25" s="1319" t="s">
        <v>776</v>
      </c>
      <c r="I25" s="1379" t="s">
        <v>776</v>
      </c>
    </row>
    <row r="26" spans="2:9" ht="15" customHeight="1">
      <c r="B26" s="150"/>
      <c r="C26" s="66" t="s">
        <v>652</v>
      </c>
      <c r="D26" s="1311">
        <v>7.2564726585543875</v>
      </c>
      <c r="E26" s="1310">
        <v>9.605761255773126</v>
      </c>
      <c r="F26" s="1314">
        <v>10.280739007259221</v>
      </c>
      <c r="G26" s="1303">
        <v>9.26301337940825</v>
      </c>
      <c r="H26" s="1313" t="s">
        <v>776</v>
      </c>
      <c r="I26" s="1380" t="s">
        <v>776</v>
      </c>
    </row>
    <row r="27" spans="2:9" ht="15" customHeight="1">
      <c r="B27" s="246" t="s">
        <v>653</v>
      </c>
      <c r="C27" s="59"/>
      <c r="D27" s="1307">
        <v>272153.1</v>
      </c>
      <c r="E27" s="1316">
        <v>405008</v>
      </c>
      <c r="F27" s="1310">
        <v>439456.7</v>
      </c>
      <c r="G27" s="1316">
        <v>483359.6</v>
      </c>
      <c r="H27" s="1319">
        <v>48.81623615531112</v>
      </c>
      <c r="I27" s="1379">
        <v>9.990267528063626</v>
      </c>
    </row>
    <row r="28" spans="2:9" ht="15" customHeight="1">
      <c r="B28" s="247" t="s">
        <v>711</v>
      </c>
      <c r="C28" s="41"/>
      <c r="D28" s="1307">
        <v>11957.036922430001</v>
      </c>
      <c r="E28" s="1310">
        <v>15005.892754510001</v>
      </c>
      <c r="F28" s="1310">
        <v>16520.18225451</v>
      </c>
      <c r="G28" s="1310">
        <v>18831.5</v>
      </c>
      <c r="H28" s="1319">
        <v>25.49842282715298</v>
      </c>
      <c r="I28" s="1379">
        <v>13.990873162788574</v>
      </c>
    </row>
    <row r="29" spans="2:9" ht="15" customHeight="1">
      <c r="B29" s="247" t="s">
        <v>712</v>
      </c>
      <c r="C29" s="41"/>
      <c r="D29" s="1307">
        <v>284110.13692242996</v>
      </c>
      <c r="E29" s="1310">
        <v>420013.89275451</v>
      </c>
      <c r="F29" s="1310">
        <v>455976.88225451</v>
      </c>
      <c r="G29" s="1310">
        <v>502191.1</v>
      </c>
      <c r="H29" s="1319">
        <v>47.834884493820624</v>
      </c>
      <c r="I29" s="1379">
        <v>10.135210696864846</v>
      </c>
    </row>
    <row r="30" spans="2:9" ht="15" customHeight="1">
      <c r="B30" s="247" t="s">
        <v>713</v>
      </c>
      <c r="C30" s="41"/>
      <c r="D30" s="1307">
        <v>62844.5</v>
      </c>
      <c r="E30" s="1310">
        <v>69414.3</v>
      </c>
      <c r="F30" s="1310">
        <v>72204.6</v>
      </c>
      <c r="G30" s="1310">
        <v>82526.7</v>
      </c>
      <c r="H30" s="1319">
        <v>10.454057236512355</v>
      </c>
      <c r="I30" s="1379">
        <v>14.295626594427489</v>
      </c>
    </row>
    <row r="31" spans="2:9" ht="15" customHeight="1">
      <c r="B31" s="247" t="s">
        <v>714</v>
      </c>
      <c r="C31" s="41"/>
      <c r="D31" s="1307">
        <v>221265.63692242996</v>
      </c>
      <c r="E31" s="1310">
        <v>350599.59275451</v>
      </c>
      <c r="F31" s="1310">
        <v>383772.28225451</v>
      </c>
      <c r="G31" s="1310">
        <v>419664.39999999997</v>
      </c>
      <c r="H31" s="1319">
        <v>58.45189412643467</v>
      </c>
      <c r="I31" s="1379">
        <v>9.352451806742806</v>
      </c>
    </row>
    <row r="32" spans="2:9" ht="15" customHeight="1">
      <c r="B32" s="247" t="s">
        <v>495</v>
      </c>
      <c r="C32" s="41"/>
      <c r="D32" s="1307">
        <v>-4740.517990389984</v>
      </c>
      <c r="E32" s="1310">
        <v>-129333.95583208004</v>
      </c>
      <c r="F32" s="1310">
        <v>-162506.64533208002</v>
      </c>
      <c r="G32" s="1310">
        <v>-35892.11774548999</v>
      </c>
      <c r="H32" s="1319" t="s">
        <v>776</v>
      </c>
      <c r="I32" s="1374" t="s">
        <v>776</v>
      </c>
    </row>
    <row r="33" spans="2:9" ht="15" customHeight="1">
      <c r="B33" s="247" t="s">
        <v>496</v>
      </c>
      <c r="C33" s="41"/>
      <c r="D33" s="1307">
        <v>650.8</v>
      </c>
      <c r="E33" s="1310">
        <v>26694.3</v>
      </c>
      <c r="F33" s="1310">
        <v>30880</v>
      </c>
      <c r="G33" s="1310">
        <v>-2703</v>
      </c>
      <c r="H33" s="1319" t="s">
        <v>776</v>
      </c>
      <c r="I33" s="1374" t="s">
        <v>776</v>
      </c>
    </row>
    <row r="34" spans="2:9" ht="15" customHeight="1" thickBot="1">
      <c r="B34" s="248" t="s">
        <v>497</v>
      </c>
      <c r="C34" s="136"/>
      <c r="D34" s="1383">
        <v>-4089.717990389984</v>
      </c>
      <c r="E34" s="1383">
        <v>-102639.65583208004</v>
      </c>
      <c r="F34" s="1384">
        <v>-131626.64533208002</v>
      </c>
      <c r="G34" s="1384">
        <v>-38595.11774548999</v>
      </c>
      <c r="H34" s="1385" t="s">
        <v>776</v>
      </c>
      <c r="I34" s="1386" t="s">
        <v>776</v>
      </c>
    </row>
    <row r="35" spans="2:9" ht="15" customHeight="1" thickTop="1">
      <c r="B35" s="21" t="s">
        <v>715</v>
      </c>
      <c r="C35" s="9"/>
      <c r="D35" s="9"/>
      <c r="E35" s="9"/>
      <c r="F35" s="9"/>
      <c r="G35" s="9"/>
      <c r="H35" s="9"/>
      <c r="I35" s="9"/>
    </row>
    <row r="36" spans="2:9" ht="15" customHeight="1">
      <c r="B36" s="70" t="s">
        <v>918</v>
      </c>
      <c r="C36" s="10"/>
      <c r="D36" s="9"/>
      <c r="E36" s="9"/>
      <c r="F36" s="9"/>
      <c r="G36" s="9"/>
      <c r="H36" s="9"/>
      <c r="I36" s="9"/>
    </row>
    <row r="37" spans="2:9" ht="15" customHeight="1">
      <c r="B37" s="69" t="s">
        <v>484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919</v>
      </c>
      <c r="C38" s="9"/>
      <c r="D38" s="1328">
        <v>70.95</v>
      </c>
      <c r="E38" s="1329">
        <v>85.32</v>
      </c>
      <c r="F38" s="1329">
        <v>88.6</v>
      </c>
      <c r="G38" s="1329">
        <v>87.61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21" t="s">
        <v>299</v>
      </c>
      <c r="C1" s="1721"/>
      <c r="D1" s="1721"/>
      <c r="E1" s="1721"/>
      <c r="F1" s="1721"/>
      <c r="G1" s="1721"/>
      <c r="H1" s="1721"/>
      <c r="I1" s="1721"/>
    </row>
    <row r="2" spans="2:9" ht="15.75">
      <c r="B2" s="86" t="s">
        <v>427</v>
      </c>
      <c r="C2" s="58"/>
      <c r="D2" s="58"/>
      <c r="E2" s="58"/>
      <c r="F2" s="58"/>
      <c r="G2" s="58"/>
      <c r="H2" s="58"/>
      <c r="I2" s="58"/>
    </row>
    <row r="3" spans="2:9" ht="13.5" customHeight="1" thickBot="1">
      <c r="B3" s="1994" t="s">
        <v>584</v>
      </c>
      <c r="C3" s="1994"/>
      <c r="D3" s="1994"/>
      <c r="E3" s="1994"/>
      <c r="F3" s="1994"/>
      <c r="G3" s="1994"/>
      <c r="H3" s="1994"/>
      <c r="I3" s="1994"/>
    </row>
    <row r="4" spans="2:9" ht="15" customHeight="1" thickTop="1">
      <c r="B4" s="240"/>
      <c r="C4" s="259"/>
      <c r="D4" s="1463"/>
      <c r="E4" s="1464"/>
      <c r="F4" s="1464"/>
      <c r="G4" s="1464"/>
      <c r="H4" s="1465" t="s">
        <v>779</v>
      </c>
      <c r="I4" s="1466"/>
    </row>
    <row r="5" spans="2:9" ht="15" customHeight="1">
      <c r="B5" s="251"/>
      <c r="C5" s="260"/>
      <c r="D5" s="1467" t="s">
        <v>539</v>
      </c>
      <c r="E5" s="1468" t="s">
        <v>1468</v>
      </c>
      <c r="F5" s="1468" t="s">
        <v>539</v>
      </c>
      <c r="G5" s="1468" t="s">
        <v>1468</v>
      </c>
      <c r="H5" s="1458" t="s">
        <v>1521</v>
      </c>
      <c r="I5" s="1459"/>
    </row>
    <row r="6" spans="2:9" ht="15" customHeight="1">
      <c r="B6" s="252"/>
      <c r="C6" s="261"/>
      <c r="D6" s="1469">
        <v>2011</v>
      </c>
      <c r="E6" s="1470">
        <v>2012</v>
      </c>
      <c r="F6" s="1470">
        <v>2012</v>
      </c>
      <c r="G6" s="1470">
        <v>2013</v>
      </c>
      <c r="H6" s="1469" t="s">
        <v>466</v>
      </c>
      <c r="I6" s="1471" t="s">
        <v>313</v>
      </c>
    </row>
    <row r="7" spans="2:9" ht="15" customHeight="1">
      <c r="B7" s="253"/>
      <c r="C7" s="262"/>
      <c r="D7" s="67"/>
      <c r="E7" s="249"/>
      <c r="F7" s="249"/>
      <c r="G7" s="249"/>
      <c r="H7" s="67"/>
      <c r="I7" s="254"/>
    </row>
    <row r="8" spans="2:9" ht="15" customHeight="1">
      <c r="B8" s="244" t="s">
        <v>508</v>
      </c>
      <c r="C8" s="263"/>
      <c r="D8" s="1341">
        <v>3003.454545454545</v>
      </c>
      <c r="E8" s="1341">
        <v>3949.774964838256</v>
      </c>
      <c r="F8" s="1341">
        <v>4238.425507900677</v>
      </c>
      <c r="G8" s="1330">
        <v>4585.589544572537</v>
      </c>
      <c r="H8" s="1330">
        <v>31.50773234826812</v>
      </c>
      <c r="I8" s="1361">
        <v>8.190872672522516</v>
      </c>
    </row>
    <row r="9" spans="2:9" ht="15" customHeight="1">
      <c r="B9" s="253"/>
      <c r="C9" s="262" t="s">
        <v>645</v>
      </c>
      <c r="D9" s="1334">
        <v>2329.2114011980266</v>
      </c>
      <c r="E9" s="1334">
        <v>2926.537367885607</v>
      </c>
      <c r="F9" s="1334">
        <v>3224.400277784199</v>
      </c>
      <c r="G9" s="1331">
        <v>3497.0254345280223</v>
      </c>
      <c r="H9" s="1331">
        <v>25.64498724247815</v>
      </c>
      <c r="I9" s="1362">
        <v>8.455065539541849</v>
      </c>
    </row>
    <row r="10" spans="2:9" ht="15" customHeight="1">
      <c r="B10" s="253"/>
      <c r="C10" s="264" t="s">
        <v>646</v>
      </c>
      <c r="D10" s="1334">
        <v>674.2431442565187</v>
      </c>
      <c r="E10" s="1334">
        <v>1023.237596952649</v>
      </c>
      <c r="F10" s="1334">
        <v>1014.0252301164787</v>
      </c>
      <c r="G10" s="1331">
        <v>1088.5641100445155</v>
      </c>
      <c r="H10" s="1331">
        <v>51.7609197318518</v>
      </c>
      <c r="I10" s="1362">
        <v>7.350791451162863</v>
      </c>
    </row>
    <row r="11" spans="2:9" ht="15" customHeight="1">
      <c r="B11" s="253"/>
      <c r="C11" s="262"/>
      <c r="D11" s="1334"/>
      <c r="E11" s="1334"/>
      <c r="F11" s="1334"/>
      <c r="G11" s="1331"/>
      <c r="H11" s="1331"/>
      <c r="I11" s="1362"/>
    </row>
    <row r="12" spans="2:9" ht="15" customHeight="1">
      <c r="B12" s="255"/>
      <c r="C12" s="265"/>
      <c r="D12" s="1336"/>
      <c r="E12" s="1336"/>
      <c r="F12" s="1336"/>
      <c r="G12" s="1335"/>
      <c r="H12" s="1335"/>
      <c r="I12" s="1363"/>
    </row>
    <row r="13" spans="2:9" ht="15" customHeight="1">
      <c r="B13" s="256" t="s">
        <v>647</v>
      </c>
      <c r="C13" s="266"/>
      <c r="D13" s="1341">
        <v>832.3890063424947</v>
      </c>
      <c r="E13" s="1341">
        <v>797.1542428504454</v>
      </c>
      <c r="F13" s="1341">
        <v>721.5823927765238</v>
      </c>
      <c r="G13" s="1330">
        <v>931.5842940303619</v>
      </c>
      <c r="H13" s="1330">
        <v>-4.232968386604512</v>
      </c>
      <c r="I13" s="1361">
        <v>29.10296916278503</v>
      </c>
    </row>
    <row r="14" spans="2:9" ht="15" customHeight="1">
      <c r="B14" s="253"/>
      <c r="C14" s="262" t="s">
        <v>645</v>
      </c>
      <c r="D14" s="1334">
        <v>782.2875264270613</v>
      </c>
      <c r="E14" s="1334">
        <v>706.5752461322082</v>
      </c>
      <c r="F14" s="1334">
        <v>644.9661399548534</v>
      </c>
      <c r="G14" s="1331">
        <v>867.0186051820568</v>
      </c>
      <c r="H14" s="1331">
        <v>-9.678318743065404</v>
      </c>
      <c r="I14" s="1362">
        <v>34.42854616255465</v>
      </c>
    </row>
    <row r="15" spans="2:9" ht="15" customHeight="1">
      <c r="B15" s="253"/>
      <c r="C15" s="264" t="s">
        <v>646</v>
      </c>
      <c r="D15" s="1334">
        <v>50.1014799154334</v>
      </c>
      <c r="E15" s="1334">
        <v>90.57899671823724</v>
      </c>
      <c r="F15" s="1334">
        <v>76.61625282167043</v>
      </c>
      <c r="G15" s="1331">
        <v>64.56568884830499</v>
      </c>
      <c r="H15" s="1331">
        <v>80.79106020645713</v>
      </c>
      <c r="I15" s="1362">
        <v>-15.728469521230636</v>
      </c>
    </row>
    <row r="16" spans="2:9" ht="15" customHeight="1">
      <c r="B16" s="253"/>
      <c r="C16" s="262"/>
      <c r="D16" s="1345"/>
      <c r="E16" s="1345"/>
      <c r="F16" s="1345"/>
      <c r="G16" s="1346"/>
      <c r="H16" s="1346"/>
      <c r="I16" s="1364"/>
    </row>
    <row r="17" spans="2:9" ht="15" customHeight="1">
      <c r="B17" s="255"/>
      <c r="C17" s="265"/>
      <c r="D17" s="1336"/>
      <c r="E17" s="1336"/>
      <c r="F17" s="1336"/>
      <c r="G17" s="1335"/>
      <c r="H17" s="1335"/>
      <c r="I17" s="1363"/>
    </row>
    <row r="18" spans="2:9" ht="15" customHeight="1">
      <c r="B18" s="256" t="s">
        <v>648</v>
      </c>
      <c r="C18" s="267"/>
      <c r="D18" s="1341">
        <v>3835.8435517970397</v>
      </c>
      <c r="E18" s="1341">
        <v>4746.929207688701</v>
      </c>
      <c r="F18" s="1341">
        <v>4960.0079006772</v>
      </c>
      <c r="G18" s="1330">
        <v>5517.173838602899</v>
      </c>
      <c r="H18" s="1330">
        <v>23.751898209321666</v>
      </c>
      <c r="I18" s="1361">
        <v>11.233166339304177</v>
      </c>
    </row>
    <row r="19" spans="2:9" ht="15" customHeight="1">
      <c r="B19" s="253"/>
      <c r="C19" s="262"/>
      <c r="D19" s="1344"/>
      <c r="E19" s="1344"/>
      <c r="F19" s="1344"/>
      <c r="G19" s="1343"/>
      <c r="H19" s="1343"/>
      <c r="I19" s="1365"/>
    </row>
    <row r="20" spans="2:9" ht="15" customHeight="1">
      <c r="B20" s="253"/>
      <c r="C20" s="262" t="s">
        <v>645</v>
      </c>
      <c r="D20" s="1334">
        <v>3111.4989276250876</v>
      </c>
      <c r="E20" s="1334">
        <v>3633.1126140178153</v>
      </c>
      <c r="F20" s="1334">
        <v>3869.366417739052</v>
      </c>
      <c r="G20" s="1331">
        <v>4364.044039710079</v>
      </c>
      <c r="H20" s="1331">
        <v>16.764064475858902</v>
      </c>
      <c r="I20" s="1362">
        <v>12.78446051795936</v>
      </c>
    </row>
    <row r="21" spans="2:9" ht="15" customHeight="1">
      <c r="B21" s="253"/>
      <c r="C21" s="268" t="s">
        <v>649</v>
      </c>
      <c r="D21" s="1334">
        <v>81.11641899908544</v>
      </c>
      <c r="E21" s="1334">
        <v>76.53606057855647</v>
      </c>
      <c r="F21" s="1334">
        <v>78.0112954499681</v>
      </c>
      <c r="G21" s="1331">
        <v>79.09926653344634</v>
      </c>
      <c r="H21" s="1331" t="s">
        <v>776</v>
      </c>
      <c r="I21" s="1362" t="s">
        <v>776</v>
      </c>
    </row>
    <row r="22" spans="2:9" ht="15" customHeight="1">
      <c r="B22" s="253"/>
      <c r="C22" s="264" t="s">
        <v>646</v>
      </c>
      <c r="D22" s="1334">
        <v>724.344624171952</v>
      </c>
      <c r="E22" s="1334">
        <v>1113.8165936708863</v>
      </c>
      <c r="F22" s="1334">
        <v>1090.641482938149</v>
      </c>
      <c r="G22" s="1331">
        <v>1153.1297988928204</v>
      </c>
      <c r="H22" s="1331">
        <v>53.768876927079646</v>
      </c>
      <c r="I22" s="1362">
        <v>5.7295011176661035</v>
      </c>
    </row>
    <row r="23" spans="2:9" ht="15" customHeight="1">
      <c r="B23" s="178"/>
      <c r="C23" s="269" t="s">
        <v>649</v>
      </c>
      <c r="D23" s="1336">
        <v>18.88358100091456</v>
      </c>
      <c r="E23" s="1336">
        <v>23.463939421443527</v>
      </c>
      <c r="F23" s="1336">
        <v>21.988704550031894</v>
      </c>
      <c r="G23" s="1335">
        <v>20.90073346655368</v>
      </c>
      <c r="H23" s="1335" t="s">
        <v>776</v>
      </c>
      <c r="I23" s="1363" t="s">
        <v>776</v>
      </c>
    </row>
    <row r="24" spans="2:9" ht="15" customHeight="1">
      <c r="B24" s="245" t="s">
        <v>650</v>
      </c>
      <c r="C24" s="270"/>
      <c r="D24" s="1345"/>
      <c r="E24" s="1345"/>
      <c r="F24" s="1345"/>
      <c r="G24" s="1346"/>
      <c r="H24" s="1346"/>
      <c r="I24" s="1364"/>
    </row>
    <row r="25" spans="2:9" ht="15" customHeight="1">
      <c r="B25" s="257"/>
      <c r="C25" s="268" t="s">
        <v>651</v>
      </c>
      <c r="D25" s="1334">
        <v>8.409056897598534</v>
      </c>
      <c r="E25" s="1334">
        <v>10.73949651583143</v>
      </c>
      <c r="F25" s="1334">
        <v>11.598910026127614</v>
      </c>
      <c r="G25" s="1331">
        <v>10.722871573895944</v>
      </c>
      <c r="H25" s="1331" t="s">
        <v>776</v>
      </c>
      <c r="I25" s="1362" t="s">
        <v>776</v>
      </c>
    </row>
    <row r="26" spans="2:9" ht="15" customHeight="1">
      <c r="B26" s="258"/>
      <c r="C26" s="269" t="s">
        <v>652</v>
      </c>
      <c r="D26" s="1336">
        <v>7.2564726585543875</v>
      </c>
      <c r="E26" s="1336">
        <v>9.605761255773126</v>
      </c>
      <c r="F26" s="1336">
        <v>10.280739007259221</v>
      </c>
      <c r="G26" s="1335">
        <v>9.26301337940825</v>
      </c>
      <c r="H26" s="1335" t="s">
        <v>776</v>
      </c>
      <c r="I26" s="1363" t="s">
        <v>776</v>
      </c>
    </row>
    <row r="27" spans="2:9" ht="15" customHeight="1">
      <c r="B27" s="246" t="s">
        <v>653</v>
      </c>
      <c r="C27" s="266"/>
      <c r="D27" s="1340">
        <v>3835.8435517970397</v>
      </c>
      <c r="E27" s="1337">
        <v>4746.929207688701</v>
      </c>
      <c r="F27" s="1337">
        <v>4960.007900677201</v>
      </c>
      <c r="G27" s="1338">
        <v>5517.173838602899</v>
      </c>
      <c r="H27" s="1339">
        <v>23.751898209321666</v>
      </c>
      <c r="I27" s="1366">
        <v>11.233166339304162</v>
      </c>
    </row>
    <row r="28" spans="2:9" ht="15" customHeight="1">
      <c r="B28" s="247" t="s">
        <v>711</v>
      </c>
      <c r="C28" s="262"/>
      <c r="D28" s="1334">
        <v>168.52765218365047</v>
      </c>
      <c r="E28" s="1332">
        <v>175.87778662107362</v>
      </c>
      <c r="F28" s="1332">
        <v>186.45803898995487</v>
      </c>
      <c r="G28" s="1333">
        <v>214.94692386713845</v>
      </c>
      <c r="H28" s="1331">
        <v>4.361381851693665</v>
      </c>
      <c r="I28" s="1367">
        <v>15.278979137348102</v>
      </c>
    </row>
    <row r="29" spans="2:9" ht="15" customHeight="1">
      <c r="B29" s="247" t="s">
        <v>712</v>
      </c>
      <c r="C29" s="271"/>
      <c r="D29" s="1334">
        <v>4004.3712039806896</v>
      </c>
      <c r="E29" s="1332">
        <v>4922.806994309775</v>
      </c>
      <c r="F29" s="1332">
        <v>5146.465939667156</v>
      </c>
      <c r="G29" s="1333">
        <v>5732.120762470037</v>
      </c>
      <c r="H29" s="1331">
        <v>22.93583045987549</v>
      </c>
      <c r="I29" s="1367">
        <v>11.379747377493743</v>
      </c>
    </row>
    <row r="30" spans="2:9" ht="15" customHeight="1">
      <c r="B30" s="247" t="s">
        <v>713</v>
      </c>
      <c r="C30" s="271"/>
      <c r="D30" s="1334">
        <v>885.7575757575758</v>
      </c>
      <c r="E30" s="1332">
        <v>813.5759493670887</v>
      </c>
      <c r="F30" s="1332">
        <v>814.9503386004516</v>
      </c>
      <c r="G30" s="1333">
        <v>941.9780846935281</v>
      </c>
      <c r="H30" s="1331">
        <v>-8.14914016724623</v>
      </c>
      <c r="I30" s="1362">
        <v>15.587176307114191</v>
      </c>
    </row>
    <row r="31" spans="2:9" ht="15" customHeight="1">
      <c r="B31" s="247" t="s">
        <v>714</v>
      </c>
      <c r="C31" s="271"/>
      <c r="D31" s="1334">
        <v>3118.613628223114</v>
      </c>
      <c r="E31" s="1332">
        <v>4109.231044942687</v>
      </c>
      <c r="F31" s="1332">
        <v>4331.515601066704</v>
      </c>
      <c r="G31" s="1333">
        <v>4790.142677776509</v>
      </c>
      <c r="H31" s="1331">
        <v>31.764672858304493</v>
      </c>
      <c r="I31" s="1367">
        <v>10.5881432493712</v>
      </c>
    </row>
    <row r="32" spans="2:9" ht="15" customHeight="1">
      <c r="B32" s="247" t="s">
        <v>495</v>
      </c>
      <c r="C32" s="271"/>
      <c r="D32" s="1334">
        <v>-66.8149117743479</v>
      </c>
      <c r="E32" s="1332">
        <v>-1515.8691494617915</v>
      </c>
      <c r="F32" s="1332">
        <v>-1834.16078252912</v>
      </c>
      <c r="G32" s="1331">
        <v>-409.680604331583</v>
      </c>
      <c r="H32" s="1342" t="s">
        <v>776</v>
      </c>
      <c r="I32" s="1362" t="s">
        <v>776</v>
      </c>
    </row>
    <row r="33" spans="2:9" ht="15" customHeight="1">
      <c r="B33" s="247" t="s">
        <v>496</v>
      </c>
      <c r="C33" s="271"/>
      <c r="D33" s="1334">
        <v>9.172656800563777</v>
      </c>
      <c r="E33" s="1332">
        <v>312.87271448663853</v>
      </c>
      <c r="F33" s="1332">
        <v>348.53273137697516</v>
      </c>
      <c r="G33" s="1331">
        <v>-30.852642392420957</v>
      </c>
      <c r="H33" s="1342" t="s">
        <v>776</v>
      </c>
      <c r="I33" s="1362" t="s">
        <v>776</v>
      </c>
    </row>
    <row r="34" spans="2:9" ht="15" customHeight="1" thickBot="1">
      <c r="B34" s="248" t="s">
        <v>497</v>
      </c>
      <c r="C34" s="272"/>
      <c r="D34" s="1368">
        <v>-57.64225497378413</v>
      </c>
      <c r="E34" s="1369">
        <v>-1202.9964349751529</v>
      </c>
      <c r="F34" s="1369">
        <v>-1485.6280511521447</v>
      </c>
      <c r="G34" s="1370">
        <v>-440.53324672400396</v>
      </c>
      <c r="H34" s="1371" t="s">
        <v>776</v>
      </c>
      <c r="I34" s="1372" t="s">
        <v>776</v>
      </c>
    </row>
    <row r="35" spans="3:9" ht="16.5" thickTop="1">
      <c r="C35" s="68"/>
      <c r="D35" s="31"/>
      <c r="E35" s="31"/>
      <c r="F35" s="31"/>
      <c r="G35" s="31"/>
      <c r="H35" s="31"/>
      <c r="I35" s="31"/>
    </row>
    <row r="36" spans="2:9" ht="15.75">
      <c r="B36" s="1592" t="s">
        <v>918</v>
      </c>
      <c r="C36" s="1593"/>
      <c r="D36" s="1594"/>
      <c r="E36" s="1594"/>
      <c r="F36" s="1594"/>
      <c r="G36" s="1595"/>
      <c r="H36" s="1595"/>
      <c r="I36" s="817"/>
    </row>
    <row r="37" spans="2:9" ht="15.75">
      <c r="B37" s="1596" t="s">
        <v>484</v>
      </c>
      <c r="C37" s="1593"/>
      <c r="D37" s="1597"/>
      <c r="E37" s="1597"/>
      <c r="F37" s="1597"/>
      <c r="G37" s="1598"/>
      <c r="H37" s="1595"/>
      <c r="I37" s="817"/>
    </row>
    <row r="38" spans="2:9" ht="15.75">
      <c r="B38" s="1593" t="s">
        <v>919</v>
      </c>
      <c r="C38" s="1598"/>
      <c r="D38">
        <v>70.95</v>
      </c>
      <c r="E38">
        <v>85.32</v>
      </c>
      <c r="F38" s="1715">
        <v>88.6</v>
      </c>
      <c r="G38">
        <v>87.61</v>
      </c>
      <c r="H38" s="1598"/>
      <c r="I38" s="818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zoomScalePageLayoutView="0" workbookViewId="0" topLeftCell="A13">
      <selection activeCell="L50" sqref="L49:L50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21" t="s">
        <v>498</v>
      </c>
      <c r="C1" s="1721"/>
      <c r="D1" s="1721"/>
      <c r="E1" s="1721"/>
      <c r="F1" s="1721"/>
      <c r="G1" s="1721"/>
      <c r="H1" s="1721"/>
      <c r="I1" s="1721"/>
    </row>
    <row r="2" spans="2:9" ht="16.5" thickBot="1">
      <c r="B2" s="2001" t="s">
        <v>921</v>
      </c>
      <c r="C2" s="2002"/>
      <c r="D2" s="2002"/>
      <c r="E2" s="2002"/>
      <c r="F2" s="2002"/>
      <c r="G2" s="2002"/>
      <c r="H2" s="2002"/>
      <c r="I2" s="2002"/>
    </row>
    <row r="3" spans="2:9" ht="13.5" thickTop="1">
      <c r="B3" s="1982" t="s">
        <v>716</v>
      </c>
      <c r="C3" s="1940" t="s">
        <v>717</v>
      </c>
      <c r="D3" s="1858" t="s">
        <v>718</v>
      </c>
      <c r="E3" s="1858"/>
      <c r="F3" s="1858"/>
      <c r="G3" s="1856" t="s">
        <v>719</v>
      </c>
      <c r="H3" s="1858"/>
      <c r="I3" s="1859"/>
    </row>
    <row r="4" spans="2:9" ht="13.5" thickBot="1">
      <c r="B4" s="2003"/>
      <c r="C4" s="2004"/>
      <c r="D4" s="276" t="s">
        <v>720</v>
      </c>
      <c r="E4" s="276" t="s">
        <v>721</v>
      </c>
      <c r="F4" s="276" t="s">
        <v>920</v>
      </c>
      <c r="G4" s="277" t="s">
        <v>720</v>
      </c>
      <c r="H4" s="276" t="s">
        <v>721</v>
      </c>
      <c r="I4" s="194" t="s">
        <v>920</v>
      </c>
    </row>
    <row r="5" spans="2:9" ht="12.75">
      <c r="B5" s="173" t="s">
        <v>778</v>
      </c>
      <c r="C5" s="824" t="s">
        <v>866</v>
      </c>
      <c r="D5" s="825">
        <v>77</v>
      </c>
      <c r="E5" s="825">
        <v>77.6</v>
      </c>
      <c r="F5" s="825">
        <v>77.3</v>
      </c>
      <c r="G5" s="825">
        <v>76.8359375</v>
      </c>
      <c r="H5" s="825">
        <v>77.4359375</v>
      </c>
      <c r="I5" s="886">
        <v>77.1359375</v>
      </c>
    </row>
    <row r="6" spans="2:9" ht="12.75">
      <c r="B6" s="173"/>
      <c r="C6" s="824" t="s">
        <v>867</v>
      </c>
      <c r="D6" s="825">
        <v>77.5</v>
      </c>
      <c r="E6" s="825">
        <v>78.1</v>
      </c>
      <c r="F6" s="825">
        <v>77.8</v>
      </c>
      <c r="G6" s="825">
        <v>77.64483870967742</v>
      </c>
      <c r="H6" s="825">
        <v>78.24483870967742</v>
      </c>
      <c r="I6" s="886">
        <v>77.94483870967741</v>
      </c>
    </row>
    <row r="7" spans="2:9" ht="12.75">
      <c r="B7" s="173"/>
      <c r="C7" s="824" t="s">
        <v>868</v>
      </c>
      <c r="D7" s="825">
        <v>73.66</v>
      </c>
      <c r="E7" s="825">
        <v>74.26</v>
      </c>
      <c r="F7" s="825">
        <v>73.96</v>
      </c>
      <c r="G7" s="825">
        <v>75.62419354838711</v>
      </c>
      <c r="H7" s="825">
        <v>76.22419354838712</v>
      </c>
      <c r="I7" s="886">
        <v>75.92419354838711</v>
      </c>
    </row>
    <row r="8" spans="2:9" ht="12.75">
      <c r="B8" s="173"/>
      <c r="C8" s="824" t="s">
        <v>869</v>
      </c>
      <c r="D8" s="825">
        <v>74</v>
      </c>
      <c r="E8" s="825">
        <v>74.6</v>
      </c>
      <c r="F8" s="825">
        <v>74.3</v>
      </c>
      <c r="G8" s="825">
        <v>74.4144827586207</v>
      </c>
      <c r="H8" s="825">
        <v>75.01448275862069</v>
      </c>
      <c r="I8" s="886">
        <v>74.71448275862069</v>
      </c>
    </row>
    <row r="9" spans="2:9" ht="12.75">
      <c r="B9" s="173"/>
      <c r="C9" s="824" t="s">
        <v>870</v>
      </c>
      <c r="D9" s="825">
        <v>74.44</v>
      </c>
      <c r="E9" s="825">
        <v>75.04</v>
      </c>
      <c r="F9" s="825">
        <v>74.74</v>
      </c>
      <c r="G9" s="825">
        <v>74.07137931034482</v>
      </c>
      <c r="H9" s="825">
        <v>74.67137931034483</v>
      </c>
      <c r="I9" s="886">
        <v>74.37137931034482</v>
      </c>
    </row>
    <row r="10" spans="2:9" ht="12.75">
      <c r="B10" s="173"/>
      <c r="C10" s="824" t="s">
        <v>871</v>
      </c>
      <c r="D10" s="825">
        <v>72.6</v>
      </c>
      <c r="E10" s="825">
        <v>73.2</v>
      </c>
      <c r="F10" s="825">
        <v>72.9</v>
      </c>
      <c r="G10" s="825">
        <v>73.94466666666666</v>
      </c>
      <c r="H10" s="825">
        <v>74.54466666666667</v>
      </c>
      <c r="I10" s="886">
        <v>74.24466666666666</v>
      </c>
    </row>
    <row r="11" spans="2:9" ht="12.75">
      <c r="B11" s="173"/>
      <c r="C11" s="824" t="s">
        <v>872</v>
      </c>
      <c r="D11" s="825">
        <v>73.99</v>
      </c>
      <c r="E11" s="825">
        <v>74.59</v>
      </c>
      <c r="F11" s="825">
        <v>74.29</v>
      </c>
      <c r="G11" s="825">
        <v>73.5455172413793</v>
      </c>
      <c r="H11" s="825">
        <v>74.14551724137931</v>
      </c>
      <c r="I11" s="886">
        <v>73.8455172413793</v>
      </c>
    </row>
    <row r="12" spans="2:9" ht="12.75">
      <c r="B12" s="173"/>
      <c r="C12" s="824" t="s">
        <v>873</v>
      </c>
      <c r="D12" s="825">
        <v>72.4</v>
      </c>
      <c r="E12" s="825">
        <v>73</v>
      </c>
      <c r="F12" s="825">
        <v>72.7</v>
      </c>
      <c r="G12" s="825">
        <v>73.35655172413793</v>
      </c>
      <c r="H12" s="825">
        <v>73.95655172413792</v>
      </c>
      <c r="I12" s="886">
        <v>73.65655172413793</v>
      </c>
    </row>
    <row r="13" spans="2:9" ht="12.75">
      <c r="B13" s="173"/>
      <c r="C13" s="824" t="s">
        <v>874</v>
      </c>
      <c r="D13" s="825">
        <v>70.76</v>
      </c>
      <c r="E13" s="825">
        <v>71.36</v>
      </c>
      <c r="F13" s="825">
        <v>71.06</v>
      </c>
      <c r="G13" s="825">
        <v>71.81322580645161</v>
      </c>
      <c r="H13" s="825">
        <v>72.4132258064516</v>
      </c>
      <c r="I13" s="886">
        <v>72.11322580645161</v>
      </c>
    </row>
    <row r="14" spans="2:9" ht="12.75">
      <c r="B14" s="173"/>
      <c r="C14" s="824" t="s">
        <v>594</v>
      </c>
      <c r="D14" s="825">
        <v>71.81</v>
      </c>
      <c r="E14" s="825">
        <v>72.41</v>
      </c>
      <c r="F14" s="825">
        <v>72.11</v>
      </c>
      <c r="G14" s="825">
        <v>71.19516129032259</v>
      </c>
      <c r="H14" s="825">
        <v>71.79516129032257</v>
      </c>
      <c r="I14" s="886">
        <v>71.4951612903226</v>
      </c>
    </row>
    <row r="15" spans="2:9" ht="12.75">
      <c r="B15" s="173"/>
      <c r="C15" s="824" t="s">
        <v>595</v>
      </c>
      <c r="D15" s="826">
        <v>74.6</v>
      </c>
      <c r="E15" s="825">
        <v>75.2</v>
      </c>
      <c r="F15" s="826">
        <v>74.9</v>
      </c>
      <c r="G15" s="825">
        <v>74.25129032258064</v>
      </c>
      <c r="H15" s="826">
        <v>74.85129032258065</v>
      </c>
      <c r="I15" s="886">
        <v>74.55129032258066</v>
      </c>
    </row>
    <row r="16" spans="2:9" ht="12.75">
      <c r="B16" s="173"/>
      <c r="C16" s="827" t="s">
        <v>596</v>
      </c>
      <c r="D16" s="828">
        <v>74.44</v>
      </c>
      <c r="E16" s="828">
        <v>75.04</v>
      </c>
      <c r="F16" s="828">
        <v>74.74</v>
      </c>
      <c r="G16" s="828">
        <v>74.13</v>
      </c>
      <c r="H16" s="828">
        <v>74.73</v>
      </c>
      <c r="I16" s="1359">
        <v>74.43</v>
      </c>
    </row>
    <row r="17" spans="2:9" ht="12.75">
      <c r="B17" s="436"/>
      <c r="C17" s="829" t="s">
        <v>936</v>
      </c>
      <c r="D17" s="830">
        <v>73.93</v>
      </c>
      <c r="E17" s="830">
        <v>74.53</v>
      </c>
      <c r="F17" s="830">
        <v>74.23</v>
      </c>
      <c r="G17" s="830">
        <v>74.24</v>
      </c>
      <c r="H17" s="830">
        <v>74.84</v>
      </c>
      <c r="I17" s="1360">
        <v>74.54</v>
      </c>
    </row>
    <row r="18" spans="2:9" ht="12.75">
      <c r="B18" s="173" t="s">
        <v>752</v>
      </c>
      <c r="C18" s="831" t="s">
        <v>866</v>
      </c>
      <c r="D18" s="273">
        <v>74.5</v>
      </c>
      <c r="E18" s="273">
        <v>75.1</v>
      </c>
      <c r="F18" s="273">
        <v>74.8</v>
      </c>
      <c r="G18" s="275">
        <v>74.27064516129032</v>
      </c>
      <c r="H18" s="273">
        <v>74.87064516129031</v>
      </c>
      <c r="I18" s="274">
        <v>74.57064516129032</v>
      </c>
    </row>
    <row r="19" spans="2:9" ht="12.75">
      <c r="B19" s="173"/>
      <c r="C19" s="831" t="s">
        <v>867</v>
      </c>
      <c r="D19" s="273">
        <v>73.9</v>
      </c>
      <c r="E19" s="273">
        <v>74.5</v>
      </c>
      <c r="F19" s="273">
        <v>74.2</v>
      </c>
      <c r="G19" s="275">
        <v>74.37580645161289</v>
      </c>
      <c r="H19" s="273">
        <v>74.9758064516129</v>
      </c>
      <c r="I19" s="274">
        <v>74.67580645161289</v>
      </c>
    </row>
    <row r="20" spans="2:9" ht="12.75">
      <c r="B20" s="173"/>
      <c r="C20" s="831" t="s">
        <v>868</v>
      </c>
      <c r="D20" s="273">
        <v>70.73</v>
      </c>
      <c r="E20" s="273">
        <v>71.33</v>
      </c>
      <c r="F20" s="273">
        <v>71.03</v>
      </c>
      <c r="G20" s="275">
        <v>71.66387096774193</v>
      </c>
      <c r="H20" s="273">
        <v>72.26387096774194</v>
      </c>
      <c r="I20" s="274">
        <v>71.96387096774194</v>
      </c>
    </row>
    <row r="21" spans="2:9" ht="12.75">
      <c r="B21" s="173"/>
      <c r="C21" s="831" t="s">
        <v>869</v>
      </c>
      <c r="D21" s="273">
        <v>72</v>
      </c>
      <c r="E21" s="273">
        <v>72.6</v>
      </c>
      <c r="F21" s="273">
        <v>72.3</v>
      </c>
      <c r="G21" s="275">
        <v>70.77033333333334</v>
      </c>
      <c r="H21" s="273">
        <v>71.37033333333332</v>
      </c>
      <c r="I21" s="274">
        <v>71.07033333333334</v>
      </c>
    </row>
    <row r="22" spans="2:9" ht="12.75">
      <c r="B22" s="173"/>
      <c r="C22" s="831" t="s">
        <v>870</v>
      </c>
      <c r="D22" s="273">
        <v>71.65</v>
      </c>
      <c r="E22" s="273">
        <v>72.25</v>
      </c>
      <c r="F22" s="273">
        <v>71.95</v>
      </c>
      <c r="G22" s="275">
        <v>72.22655172413793</v>
      </c>
      <c r="H22" s="273">
        <v>72.82655172413793</v>
      </c>
      <c r="I22" s="274">
        <v>72.52655172413793</v>
      </c>
    </row>
    <row r="23" spans="2:9" ht="12.75">
      <c r="B23" s="173"/>
      <c r="C23" s="831" t="s">
        <v>871</v>
      </c>
      <c r="D23" s="273">
        <v>71.95</v>
      </c>
      <c r="E23" s="273">
        <v>72.55</v>
      </c>
      <c r="F23" s="273">
        <v>72.25</v>
      </c>
      <c r="G23" s="275">
        <v>71.97099999999999</v>
      </c>
      <c r="H23" s="273">
        <v>70.157</v>
      </c>
      <c r="I23" s="274">
        <v>71.064</v>
      </c>
    </row>
    <row r="24" spans="2:9" ht="12.75">
      <c r="B24" s="173"/>
      <c r="C24" s="831" t="s">
        <v>872</v>
      </c>
      <c r="D24" s="273">
        <v>72.85</v>
      </c>
      <c r="E24" s="273">
        <v>73.45</v>
      </c>
      <c r="F24" s="273">
        <v>73.15</v>
      </c>
      <c r="G24" s="275">
        <v>72.62931034482759</v>
      </c>
      <c r="H24" s="273">
        <v>73.22931034482757</v>
      </c>
      <c r="I24" s="274">
        <v>72.92931034482757</v>
      </c>
    </row>
    <row r="25" spans="2:9" ht="12.75">
      <c r="B25" s="173"/>
      <c r="C25" s="831" t="s">
        <v>873</v>
      </c>
      <c r="D25" s="273">
        <v>72.1</v>
      </c>
      <c r="E25" s="273">
        <v>72.7</v>
      </c>
      <c r="F25" s="273">
        <v>72.4</v>
      </c>
      <c r="G25" s="275">
        <v>72.06833333333334</v>
      </c>
      <c r="H25" s="273">
        <v>72.66833333333332</v>
      </c>
      <c r="I25" s="274">
        <v>72.36833333333334</v>
      </c>
    </row>
    <row r="26" spans="2:9" ht="12.75">
      <c r="B26" s="173"/>
      <c r="C26" s="831" t="s">
        <v>874</v>
      </c>
      <c r="D26" s="273">
        <v>70.58</v>
      </c>
      <c r="E26" s="273">
        <v>71.18</v>
      </c>
      <c r="F26" s="273">
        <v>70.88</v>
      </c>
      <c r="G26" s="275">
        <v>71.18533333333333</v>
      </c>
      <c r="H26" s="273">
        <v>71.78533333333334</v>
      </c>
      <c r="I26" s="274">
        <v>71.48533333333333</v>
      </c>
    </row>
    <row r="27" spans="2:9" ht="12.75">
      <c r="B27" s="173"/>
      <c r="C27" s="831" t="s">
        <v>594</v>
      </c>
      <c r="D27" s="273">
        <v>71.46</v>
      </c>
      <c r="E27" s="273">
        <v>72.06</v>
      </c>
      <c r="F27" s="273">
        <v>71.76</v>
      </c>
      <c r="G27" s="275">
        <v>70.90161290322581</v>
      </c>
      <c r="H27" s="273">
        <v>71.50161290322582</v>
      </c>
      <c r="I27" s="274">
        <v>71.20161290322582</v>
      </c>
    </row>
    <row r="28" spans="2:9" ht="12.75">
      <c r="B28" s="173"/>
      <c r="C28" s="831" t="s">
        <v>595</v>
      </c>
      <c r="D28" s="273">
        <v>71.49</v>
      </c>
      <c r="E28" s="273">
        <v>72.09</v>
      </c>
      <c r="F28" s="273">
        <v>71.79</v>
      </c>
      <c r="G28" s="275">
        <v>71.60741935483871</v>
      </c>
      <c r="H28" s="273">
        <v>72.2074193548387</v>
      </c>
      <c r="I28" s="274">
        <v>71.90741935483871</v>
      </c>
    </row>
    <row r="29" spans="2:9" ht="12.75">
      <c r="B29" s="173"/>
      <c r="C29" s="831" t="s">
        <v>596</v>
      </c>
      <c r="D29" s="273">
        <v>70.95</v>
      </c>
      <c r="E29" s="273">
        <v>71.55</v>
      </c>
      <c r="F29" s="273">
        <v>71.25</v>
      </c>
      <c r="G29" s="275">
        <v>71.220625</v>
      </c>
      <c r="H29" s="273">
        <v>71.820625</v>
      </c>
      <c r="I29" s="274">
        <v>71.520625</v>
      </c>
    </row>
    <row r="30" spans="2:9" ht="12.75">
      <c r="B30" s="435"/>
      <c r="C30" s="440" t="s">
        <v>936</v>
      </c>
      <c r="D30" s="437">
        <v>72.01333333333334</v>
      </c>
      <c r="E30" s="437">
        <v>72.61333333333333</v>
      </c>
      <c r="F30" s="437">
        <v>72.31333333333332</v>
      </c>
      <c r="G30" s="438">
        <v>72.0742368256396</v>
      </c>
      <c r="H30" s="437">
        <v>72.47307015897293</v>
      </c>
      <c r="I30" s="439">
        <v>72.27365349230627</v>
      </c>
    </row>
    <row r="31" spans="2:9" ht="12.75">
      <c r="B31" s="125" t="s">
        <v>466</v>
      </c>
      <c r="C31" s="902" t="s">
        <v>866</v>
      </c>
      <c r="D31" s="819">
        <v>72.1</v>
      </c>
      <c r="E31" s="819">
        <v>72.7</v>
      </c>
      <c r="F31" s="819">
        <v>72.4</v>
      </c>
      <c r="G31" s="819">
        <v>71.1071875</v>
      </c>
      <c r="H31" s="819">
        <v>71.7071875</v>
      </c>
      <c r="I31" s="820">
        <v>71.4071875</v>
      </c>
    </row>
    <row r="32" spans="2:9" ht="12.75">
      <c r="B32" s="128"/>
      <c r="C32" s="903" t="s">
        <v>867</v>
      </c>
      <c r="D32" s="273">
        <v>75.6</v>
      </c>
      <c r="E32" s="273">
        <v>76.2</v>
      </c>
      <c r="F32" s="273">
        <v>75.9</v>
      </c>
      <c r="G32" s="273">
        <v>73.61709677419353</v>
      </c>
      <c r="H32" s="273">
        <v>74.21709677419355</v>
      </c>
      <c r="I32" s="274">
        <v>73.91709677419354</v>
      </c>
    </row>
    <row r="33" spans="2:9" ht="12.75">
      <c r="B33" s="128"/>
      <c r="C33" s="903" t="s">
        <v>868</v>
      </c>
      <c r="D33" s="273">
        <v>78.1</v>
      </c>
      <c r="E33" s="273">
        <v>78.7</v>
      </c>
      <c r="F33" s="273">
        <v>78.4</v>
      </c>
      <c r="G33" s="273">
        <v>77.85466666666666</v>
      </c>
      <c r="H33" s="273">
        <v>78.45466666666667</v>
      </c>
      <c r="I33" s="274">
        <v>78.15466666666666</v>
      </c>
    </row>
    <row r="34" spans="2:9" ht="12.75">
      <c r="B34" s="128"/>
      <c r="C34" s="903" t="s">
        <v>869</v>
      </c>
      <c r="D34" s="273">
        <v>80.74</v>
      </c>
      <c r="E34" s="273">
        <v>81.34</v>
      </c>
      <c r="F34" s="273">
        <v>81.04</v>
      </c>
      <c r="G34" s="273">
        <v>78.98333333333333</v>
      </c>
      <c r="H34" s="273">
        <v>79.58333333333333</v>
      </c>
      <c r="I34" s="274">
        <v>79.28333333333333</v>
      </c>
    </row>
    <row r="35" spans="2:9" ht="12.75">
      <c r="B35" s="128"/>
      <c r="C35" s="903" t="s">
        <v>870</v>
      </c>
      <c r="D35" s="273">
        <v>85.51</v>
      </c>
      <c r="E35" s="273">
        <v>86.11</v>
      </c>
      <c r="F35" s="273">
        <v>85.81</v>
      </c>
      <c r="G35" s="273">
        <v>82.69724137931034</v>
      </c>
      <c r="H35" s="273">
        <v>83.29724137931034</v>
      </c>
      <c r="I35" s="274">
        <v>82.99724137931034</v>
      </c>
    </row>
    <row r="36" spans="2:9" ht="12.75">
      <c r="B36" s="128"/>
      <c r="C36" s="903" t="s">
        <v>871</v>
      </c>
      <c r="D36" s="273">
        <v>81.9</v>
      </c>
      <c r="E36" s="273">
        <v>82.5</v>
      </c>
      <c r="F36" s="273">
        <v>82.2</v>
      </c>
      <c r="G36" s="273">
        <v>84.16366666666666</v>
      </c>
      <c r="H36" s="273">
        <v>84.76366666666667</v>
      </c>
      <c r="I36" s="274">
        <v>84.46366666666665</v>
      </c>
    </row>
    <row r="37" spans="2:9" ht="12.75">
      <c r="B37" s="128"/>
      <c r="C37" s="903" t="s">
        <v>872</v>
      </c>
      <c r="D37" s="273">
        <v>79.05</v>
      </c>
      <c r="E37" s="273">
        <v>79.65</v>
      </c>
      <c r="F37" s="273">
        <v>79.35</v>
      </c>
      <c r="G37" s="273">
        <v>79.45551724137931</v>
      </c>
      <c r="H37" s="273">
        <v>80.0555172413793</v>
      </c>
      <c r="I37" s="274">
        <v>79.75551724137931</v>
      </c>
    </row>
    <row r="38" spans="2:9" ht="12.75">
      <c r="B38" s="128"/>
      <c r="C38" s="903" t="s">
        <v>873</v>
      </c>
      <c r="D38" s="273">
        <v>79.55</v>
      </c>
      <c r="E38" s="273">
        <v>80.15</v>
      </c>
      <c r="F38" s="273">
        <v>79.85</v>
      </c>
      <c r="G38" s="273">
        <v>78.76</v>
      </c>
      <c r="H38" s="273">
        <v>79.36</v>
      </c>
      <c r="I38" s="274">
        <v>79.06</v>
      </c>
    </row>
    <row r="39" spans="2:9" ht="12.75">
      <c r="B39" s="128"/>
      <c r="C39" s="903" t="s">
        <v>874</v>
      </c>
      <c r="D39" s="273">
        <v>82.13</v>
      </c>
      <c r="E39" s="273">
        <v>82.73</v>
      </c>
      <c r="F39" s="273">
        <v>82.43</v>
      </c>
      <c r="G39" s="273">
        <v>80.99233333333332</v>
      </c>
      <c r="H39" s="273">
        <v>81.59233333333334</v>
      </c>
      <c r="I39" s="274">
        <v>81.29233333333333</v>
      </c>
    </row>
    <row r="40" spans="2:9" ht="12.75">
      <c r="B40" s="128"/>
      <c r="C40" s="903" t="s">
        <v>594</v>
      </c>
      <c r="D40" s="273">
        <v>85.32</v>
      </c>
      <c r="E40" s="273">
        <v>85.92</v>
      </c>
      <c r="F40" s="273">
        <v>85.62</v>
      </c>
      <c r="G40" s="273">
        <v>83.74677419354839</v>
      </c>
      <c r="H40" s="273">
        <v>84.34677419354838</v>
      </c>
      <c r="I40" s="274">
        <v>84.04677419354839</v>
      </c>
    </row>
    <row r="41" spans="2:9" ht="12.75">
      <c r="B41" s="128"/>
      <c r="C41" s="903" t="s">
        <v>595</v>
      </c>
      <c r="D41" s="273">
        <v>88.6</v>
      </c>
      <c r="E41" s="273">
        <v>89.2</v>
      </c>
      <c r="F41" s="273">
        <v>88.9</v>
      </c>
      <c r="G41" s="273">
        <v>88.0559375</v>
      </c>
      <c r="H41" s="273">
        <v>88.6559375</v>
      </c>
      <c r="I41" s="274">
        <v>88.3559375</v>
      </c>
    </row>
    <row r="42" spans="2:9" ht="12.75">
      <c r="B42" s="133"/>
      <c r="C42" s="904" t="s">
        <v>596</v>
      </c>
      <c r="D42" s="821">
        <v>88.6</v>
      </c>
      <c r="E42" s="821">
        <v>89.2</v>
      </c>
      <c r="F42" s="821">
        <v>88.9</v>
      </c>
      <c r="G42" s="821">
        <v>89.20290322580645</v>
      </c>
      <c r="H42" s="821">
        <v>89.80290322580646</v>
      </c>
      <c r="I42" s="822">
        <v>89.50290322580645</v>
      </c>
    </row>
    <row r="43" spans="2:9" ht="12.75">
      <c r="B43" s="435"/>
      <c r="C43" s="823" t="s">
        <v>936</v>
      </c>
      <c r="D43" s="437">
        <v>81.43333333333332</v>
      </c>
      <c r="E43" s="437">
        <v>82.03333333333335</v>
      </c>
      <c r="F43" s="437">
        <v>81.73333333333333</v>
      </c>
      <c r="G43" s="437">
        <v>80.71972148451984</v>
      </c>
      <c r="H43" s="437">
        <v>81.31972148451985</v>
      </c>
      <c r="I43" s="439">
        <v>81.01972148451982</v>
      </c>
    </row>
    <row r="44" spans="2:9" ht="12.75">
      <c r="B44" s="125" t="s">
        <v>313</v>
      </c>
      <c r="C44" s="858" t="s">
        <v>866</v>
      </c>
      <c r="D44" s="859">
        <v>88.75</v>
      </c>
      <c r="E44" s="859">
        <v>89.35</v>
      </c>
      <c r="F44" s="859">
        <v>89.05</v>
      </c>
      <c r="G44" s="859">
        <v>88.4484375</v>
      </c>
      <c r="H44" s="859">
        <v>89.0484375</v>
      </c>
      <c r="I44" s="860">
        <v>88.7484375</v>
      </c>
    </row>
    <row r="45" spans="2:9" ht="12.75">
      <c r="B45" s="128"/>
      <c r="C45" s="824" t="s">
        <v>867</v>
      </c>
      <c r="D45" s="825">
        <v>87.23</v>
      </c>
      <c r="E45" s="825">
        <v>87.83</v>
      </c>
      <c r="F45" s="825">
        <v>87.53</v>
      </c>
      <c r="G45" s="825">
        <v>88.50096774193551</v>
      </c>
      <c r="H45" s="825">
        <v>89.10096774193548</v>
      </c>
      <c r="I45" s="886">
        <v>88.8009677419355</v>
      </c>
    </row>
    <row r="46" spans="2:9" ht="12.75">
      <c r="B46" s="128"/>
      <c r="C46" s="824" t="s">
        <v>868</v>
      </c>
      <c r="D46" s="825">
        <v>84.6</v>
      </c>
      <c r="E46" s="825">
        <v>85.2</v>
      </c>
      <c r="F46" s="825">
        <v>84.9</v>
      </c>
      <c r="G46" s="825">
        <v>84.46933333333332</v>
      </c>
      <c r="H46" s="825">
        <v>85.06933333333333</v>
      </c>
      <c r="I46" s="886">
        <v>84.76933333333332</v>
      </c>
    </row>
    <row r="47" spans="2:9" ht="12.75">
      <c r="B47" s="128"/>
      <c r="C47" s="824" t="s">
        <v>869</v>
      </c>
      <c r="D47" s="825">
        <v>87.64</v>
      </c>
      <c r="E47" s="825">
        <v>88.24</v>
      </c>
      <c r="F47" s="825">
        <v>87.94</v>
      </c>
      <c r="G47" s="825">
        <v>85.92666666666668</v>
      </c>
      <c r="H47" s="825">
        <v>86.52666666666666</v>
      </c>
      <c r="I47" s="886">
        <v>86.22666666666666</v>
      </c>
    </row>
    <row r="48" spans="2:9" ht="12.75">
      <c r="B48" s="128"/>
      <c r="C48" s="824" t="s">
        <v>870</v>
      </c>
      <c r="D48" s="1472">
        <v>86.61</v>
      </c>
      <c r="E48" s="1472">
        <v>87.21</v>
      </c>
      <c r="F48" s="1472">
        <v>86.91</v>
      </c>
      <c r="G48" s="1472">
        <v>87.38366666666667</v>
      </c>
      <c r="H48" s="1472">
        <v>87.98366666666668</v>
      </c>
      <c r="I48" s="1473">
        <v>87.68366666666668</v>
      </c>
    </row>
    <row r="49" spans="2:9" ht="12.75">
      <c r="B49" s="128"/>
      <c r="C49" s="824" t="s">
        <v>871</v>
      </c>
      <c r="D49" s="1472">
        <v>87.1</v>
      </c>
      <c r="E49" s="1472">
        <v>87.7</v>
      </c>
      <c r="F49" s="1472">
        <v>87.4</v>
      </c>
      <c r="G49" s="1472">
        <v>87.40275862068967</v>
      </c>
      <c r="H49" s="1472">
        <v>88.00275862068963</v>
      </c>
      <c r="I49" s="1473">
        <v>87.70275862068965</v>
      </c>
    </row>
    <row r="50" spans="2:9" ht="12.75">
      <c r="B50" s="128"/>
      <c r="C50" s="824" t="s">
        <v>872</v>
      </c>
      <c r="D50" s="1472">
        <v>85.3</v>
      </c>
      <c r="E50" s="1472">
        <v>85.9</v>
      </c>
      <c r="F50" s="1472">
        <v>85.6</v>
      </c>
      <c r="G50" s="1472">
        <v>85.64689655172413</v>
      </c>
      <c r="H50" s="1472">
        <v>86.24689655172415</v>
      </c>
      <c r="I50" s="1473">
        <v>85.94689655172414</v>
      </c>
    </row>
    <row r="51" spans="2:9" ht="12.75">
      <c r="B51" s="128"/>
      <c r="C51" s="824" t="s">
        <v>873</v>
      </c>
      <c r="D51" s="1472">
        <v>86.77</v>
      </c>
      <c r="E51" s="1472">
        <v>87.37</v>
      </c>
      <c r="F51" s="1472">
        <v>87.07</v>
      </c>
      <c r="G51" s="1472">
        <v>86.57233333333333</v>
      </c>
      <c r="H51" s="1472">
        <v>87.17233333333334</v>
      </c>
      <c r="I51" s="1473">
        <v>86.87233333333333</v>
      </c>
    </row>
    <row r="52" spans="2:9" ht="12.75">
      <c r="B52" s="128"/>
      <c r="C52" s="824" t="s">
        <v>874</v>
      </c>
      <c r="D52" s="1472">
        <v>86.86</v>
      </c>
      <c r="E52" s="1472">
        <v>87.46</v>
      </c>
      <c r="F52" s="1472">
        <v>87.16</v>
      </c>
      <c r="G52" s="1472">
        <v>86.68645161290321</v>
      </c>
      <c r="H52" s="1472">
        <v>87.28645161290324</v>
      </c>
      <c r="I52" s="1473">
        <v>86.98645161290322</v>
      </c>
    </row>
    <row r="53" spans="2:9" ht="13.5" thickBot="1">
      <c r="B53" s="524"/>
      <c r="C53" s="857" t="s">
        <v>594</v>
      </c>
      <c r="D53" s="1352">
        <v>87.61</v>
      </c>
      <c r="E53" s="1352">
        <v>88.21</v>
      </c>
      <c r="F53" s="1352">
        <v>87.91</v>
      </c>
      <c r="G53" s="1352">
        <v>86.4558064516129</v>
      </c>
      <c r="H53" s="1352">
        <v>87.0558064516129</v>
      </c>
      <c r="I53" s="1353">
        <v>86.7558064516129</v>
      </c>
    </row>
    <row r="54" ht="13.5" thickTop="1">
      <c r="B54" s="26" t="s">
        <v>724</v>
      </c>
    </row>
    <row r="56" spans="2:12" ht="12.75">
      <c r="B56" s="2000" t="s">
        <v>880</v>
      </c>
      <c r="C56" s="2000"/>
      <c r="D56" s="2000"/>
      <c r="E56" s="2000"/>
      <c r="F56" s="2000"/>
      <c r="G56" s="2000"/>
      <c r="H56" s="2000"/>
      <c r="I56" s="2000"/>
      <c r="J56" s="2000"/>
      <c r="K56" s="2000"/>
      <c r="L56" s="2000"/>
    </row>
    <row r="57" spans="2:12" ht="15.75">
      <c r="B57" s="1737" t="s">
        <v>725</v>
      </c>
      <c r="C57" s="1737"/>
      <c r="D57" s="1737"/>
      <c r="E57" s="1737"/>
      <c r="F57" s="1737"/>
      <c r="G57" s="1737"/>
      <c r="H57" s="1737"/>
      <c r="I57" s="1737"/>
      <c r="J57" s="1737"/>
      <c r="K57" s="1737"/>
      <c r="L57" s="1737"/>
    </row>
    <row r="58" ht="13.5" thickBot="1"/>
    <row r="59" spans="2:12" ht="13.5" thickTop="1">
      <c r="B59" s="1995"/>
      <c r="C59" s="1858" t="s">
        <v>726</v>
      </c>
      <c r="D59" s="1858"/>
      <c r="E59" s="1858"/>
      <c r="F59" s="1858" t="s">
        <v>1468</v>
      </c>
      <c r="G59" s="1858"/>
      <c r="H59" s="1858"/>
      <c r="I59" s="1997" t="s">
        <v>779</v>
      </c>
      <c r="J59" s="1997"/>
      <c r="K59" s="1997"/>
      <c r="L59" s="1925"/>
    </row>
    <row r="60" spans="2:12" ht="12.75">
      <c r="B60" s="1996"/>
      <c r="C60" s="1851"/>
      <c r="D60" s="1851"/>
      <c r="E60" s="1851"/>
      <c r="F60" s="1851"/>
      <c r="G60" s="1851"/>
      <c r="H60" s="1851"/>
      <c r="I60" s="1998" t="s">
        <v>727</v>
      </c>
      <c r="J60" s="1998"/>
      <c r="K60" s="1998" t="s">
        <v>1522</v>
      </c>
      <c r="L60" s="1999"/>
    </row>
    <row r="61" spans="2:12" ht="12.75">
      <c r="B61" s="1474"/>
      <c r="C61" s="1475">
        <v>2010</v>
      </c>
      <c r="D61" s="1476">
        <v>2011</v>
      </c>
      <c r="E61" s="1476">
        <v>2012</v>
      </c>
      <c r="F61" s="1476">
        <v>2011</v>
      </c>
      <c r="G61" s="1476">
        <v>2012</v>
      </c>
      <c r="H61" s="1476">
        <v>2013</v>
      </c>
      <c r="I61" s="1347">
        <v>2011</v>
      </c>
      <c r="J61" s="1347">
        <v>2012</v>
      </c>
      <c r="K61" s="1347">
        <v>2012</v>
      </c>
      <c r="L61" s="1354">
        <v>2013</v>
      </c>
    </row>
    <row r="62" spans="2:12" ht="12.75">
      <c r="B62" s="732" t="s">
        <v>728</v>
      </c>
      <c r="C62" s="1348">
        <v>76.4</v>
      </c>
      <c r="D62" s="1348">
        <v>118.06</v>
      </c>
      <c r="E62" s="1348">
        <v>102.1</v>
      </c>
      <c r="F62" s="1348">
        <v>113.72</v>
      </c>
      <c r="G62" s="1348">
        <v>111.4</v>
      </c>
      <c r="H62" s="1348">
        <v>101.57</v>
      </c>
      <c r="I62" s="1349">
        <v>54.528795811518336</v>
      </c>
      <c r="J62" s="1349">
        <v>-13.5185498898865</v>
      </c>
      <c r="K62" s="1349">
        <v>-2.040098487513191</v>
      </c>
      <c r="L62" s="1355">
        <v>-8.824057450628374</v>
      </c>
    </row>
    <row r="63" spans="2:12" ht="13.5" thickBot="1">
      <c r="B63" s="503" t="s">
        <v>758</v>
      </c>
      <c r="C63" s="1356">
        <v>1189.25</v>
      </c>
      <c r="D63" s="1356">
        <v>1587</v>
      </c>
      <c r="E63" s="1356">
        <v>1589.75</v>
      </c>
      <c r="F63" s="1356">
        <v>1500.75</v>
      </c>
      <c r="G63" s="1356">
        <v>1556.5</v>
      </c>
      <c r="H63" s="1356">
        <v>1410</v>
      </c>
      <c r="I63" s="1357">
        <v>33.44544881227665</v>
      </c>
      <c r="J63" s="1357">
        <v>0.17328292375550802</v>
      </c>
      <c r="K63" s="1357">
        <v>3.7148092620356437</v>
      </c>
      <c r="L63" s="1358">
        <v>-9.41214262769033</v>
      </c>
    </row>
    <row r="64" ht="13.5" thickTop="1">
      <c r="B64" s="321" t="s">
        <v>729</v>
      </c>
    </row>
    <row r="65" ht="12.75">
      <c r="B65" s="321" t="s">
        <v>757</v>
      </c>
    </row>
    <row r="66" spans="2:8" ht="12.75">
      <c r="B66" s="322" t="s">
        <v>922</v>
      </c>
      <c r="C66" s="323"/>
      <c r="D66" s="323"/>
      <c r="E66" s="323"/>
      <c r="F66" s="323"/>
      <c r="G66" s="323"/>
      <c r="H66" s="323"/>
    </row>
  </sheetData>
  <sheetProtection/>
  <mergeCells count="14">
    <mergeCell ref="B1:I1"/>
    <mergeCell ref="B57:L57"/>
    <mergeCell ref="B56:L56"/>
    <mergeCell ref="B2:I2"/>
    <mergeCell ref="B3:B4"/>
    <mergeCell ref="C3:C4"/>
    <mergeCell ref="D3:F3"/>
    <mergeCell ref="G3:I3"/>
    <mergeCell ref="B59:B60"/>
    <mergeCell ref="C59:E60"/>
    <mergeCell ref="F59:H60"/>
    <mergeCell ref="I59:L59"/>
    <mergeCell ref="I60:J60"/>
    <mergeCell ref="K60:L60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21" t="s">
        <v>607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</row>
    <row r="2" spans="1:11" ht="15.75">
      <c r="A2" s="1737" t="s">
        <v>622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</row>
    <row r="3" spans="2:11" s="40" customFormat="1" ht="16.5" customHeight="1" thickBot="1">
      <c r="B3" s="36"/>
      <c r="C3" s="36"/>
      <c r="D3" s="36"/>
      <c r="E3" s="36"/>
      <c r="I3" s="1723" t="s">
        <v>468</v>
      </c>
      <c r="J3" s="1723"/>
      <c r="K3" s="1723"/>
    </row>
    <row r="4" spans="1:11" s="40" customFormat="1" ht="13.5" thickTop="1">
      <c r="A4" s="537"/>
      <c r="B4" s="571">
        <v>2011</v>
      </c>
      <c r="C4" s="571">
        <v>2012</v>
      </c>
      <c r="D4" s="572">
        <v>2012</v>
      </c>
      <c r="E4" s="573">
        <v>2013</v>
      </c>
      <c r="F4" s="1731" t="s">
        <v>1510</v>
      </c>
      <c r="G4" s="1732"/>
      <c r="H4" s="1732"/>
      <c r="I4" s="1732"/>
      <c r="J4" s="1732"/>
      <c r="K4" s="1733"/>
    </row>
    <row r="5" spans="1:11" s="40" customFormat="1" ht="12.75">
      <c r="A5" s="134" t="s">
        <v>346</v>
      </c>
      <c r="B5" s="588" t="s">
        <v>961</v>
      </c>
      <c r="C5" s="588" t="s">
        <v>594</v>
      </c>
      <c r="D5" s="588" t="s">
        <v>962</v>
      </c>
      <c r="E5" s="604" t="s">
        <v>1515</v>
      </c>
      <c r="F5" s="1734" t="s">
        <v>466</v>
      </c>
      <c r="G5" s="1735"/>
      <c r="H5" s="1736"/>
      <c r="I5" s="1738" t="s">
        <v>313</v>
      </c>
      <c r="J5" s="1738"/>
      <c r="K5" s="1739"/>
    </row>
    <row r="6" spans="1:11" s="40" customFormat="1" ht="12.75">
      <c r="A6" s="134"/>
      <c r="B6" s="588"/>
      <c r="C6" s="588"/>
      <c r="D6" s="588"/>
      <c r="E6" s="604"/>
      <c r="F6" s="578" t="s">
        <v>432</v>
      </c>
      <c r="G6" s="579" t="s">
        <v>429</v>
      </c>
      <c r="H6" s="580" t="s">
        <v>421</v>
      </c>
      <c r="I6" s="581" t="s">
        <v>432</v>
      </c>
      <c r="J6" s="579" t="s">
        <v>429</v>
      </c>
      <c r="K6" s="582" t="s">
        <v>421</v>
      </c>
    </row>
    <row r="7" spans="1:11" s="40" customFormat="1" ht="16.5" customHeight="1">
      <c r="A7" s="555" t="s">
        <v>448</v>
      </c>
      <c r="B7" s="1012">
        <v>680230.0703709231</v>
      </c>
      <c r="C7" s="1012">
        <v>796704.7612268622</v>
      </c>
      <c r="D7" s="1012">
        <v>861689.974192662</v>
      </c>
      <c r="E7" s="1013">
        <v>924397.9415061738</v>
      </c>
      <c r="F7" s="1014">
        <v>116474.69085593906</v>
      </c>
      <c r="G7" s="1034"/>
      <c r="H7" s="1015">
        <v>17.122837688199596</v>
      </c>
      <c r="I7" s="1012">
        <v>62707.96731351176</v>
      </c>
      <c r="J7" s="1035"/>
      <c r="K7" s="1016">
        <v>7.2773235376522</v>
      </c>
    </row>
    <row r="8" spans="1:11" s="40" customFormat="1" ht="16.5" customHeight="1">
      <c r="A8" s="556" t="s">
        <v>1016</v>
      </c>
      <c r="B8" s="1017">
        <v>78203.61948215801</v>
      </c>
      <c r="C8" s="1017">
        <v>76069.21213148357</v>
      </c>
      <c r="D8" s="1017">
        <v>91135.21702491867</v>
      </c>
      <c r="E8" s="1021">
        <v>85028.64300130535</v>
      </c>
      <c r="F8" s="1020">
        <v>-2134.407350674446</v>
      </c>
      <c r="G8" s="1036"/>
      <c r="H8" s="1021">
        <v>-2.7292948393026832</v>
      </c>
      <c r="I8" s="1018">
        <v>-6106.574023613328</v>
      </c>
      <c r="J8" s="1019"/>
      <c r="K8" s="1022">
        <v>-6.700564527040777</v>
      </c>
    </row>
    <row r="9" spans="1:11" s="40" customFormat="1" ht="16.5" customHeight="1">
      <c r="A9" s="556" t="s">
        <v>1017</v>
      </c>
      <c r="B9" s="1017">
        <v>67933.23687327243</v>
      </c>
      <c r="C9" s="1017">
        <v>66236.52788026791</v>
      </c>
      <c r="D9" s="1017">
        <v>81009.3451149898</v>
      </c>
      <c r="E9" s="1021">
        <v>71742.61832334775</v>
      </c>
      <c r="F9" s="1020">
        <v>-1696.7089930045186</v>
      </c>
      <c r="G9" s="1036"/>
      <c r="H9" s="1021">
        <v>-2.4976124664421366</v>
      </c>
      <c r="I9" s="1018">
        <v>-9266.726791642053</v>
      </c>
      <c r="J9" s="1019"/>
      <c r="K9" s="1022">
        <v>-11.439083698909396</v>
      </c>
    </row>
    <row r="10" spans="1:11" s="40" customFormat="1" ht="16.5" customHeight="1">
      <c r="A10" s="556" t="s">
        <v>1018</v>
      </c>
      <c r="B10" s="1017">
        <v>10270.382608885579</v>
      </c>
      <c r="C10" s="1017">
        <v>9832.684251215655</v>
      </c>
      <c r="D10" s="1017">
        <v>10125.871909928874</v>
      </c>
      <c r="E10" s="1021">
        <v>13286.024677957592</v>
      </c>
      <c r="F10" s="1020">
        <v>-437.698357669924</v>
      </c>
      <c r="G10" s="1036"/>
      <c r="H10" s="1021">
        <v>-4.261753182313214</v>
      </c>
      <c r="I10" s="1018">
        <v>3160.152768028718</v>
      </c>
      <c r="J10" s="1019"/>
      <c r="K10" s="1022">
        <v>31.20869783993659</v>
      </c>
    </row>
    <row r="11" spans="1:11" s="40" customFormat="1" ht="16.5" customHeight="1">
      <c r="A11" s="556" t="s">
        <v>1019</v>
      </c>
      <c r="B11" s="1017">
        <v>230693.1013250618</v>
      </c>
      <c r="C11" s="1017">
        <v>274980.6070509398</v>
      </c>
      <c r="D11" s="1017">
        <v>304712.2692666772</v>
      </c>
      <c r="E11" s="1021">
        <v>348628.9412610215</v>
      </c>
      <c r="F11" s="1020">
        <v>44287.505725878</v>
      </c>
      <c r="G11" s="1036"/>
      <c r="H11" s="1021">
        <v>19.197585654489938</v>
      </c>
      <c r="I11" s="1018">
        <v>43916.67199434427</v>
      </c>
      <c r="J11" s="1019"/>
      <c r="K11" s="1022">
        <v>14.41250531198972</v>
      </c>
    </row>
    <row r="12" spans="1:11" s="40" customFormat="1" ht="16.5" customHeight="1">
      <c r="A12" s="556" t="s">
        <v>1017</v>
      </c>
      <c r="B12" s="1017">
        <v>225019.44052872804</v>
      </c>
      <c r="C12" s="1017">
        <v>269154.7329252169</v>
      </c>
      <c r="D12" s="1017">
        <v>298883.228401907</v>
      </c>
      <c r="E12" s="1021">
        <v>341297.185559736</v>
      </c>
      <c r="F12" s="1020">
        <v>44135.29239648886</v>
      </c>
      <c r="G12" s="1036"/>
      <c r="H12" s="1021">
        <v>19.613990814653253</v>
      </c>
      <c r="I12" s="1018">
        <v>42413.95715782896</v>
      </c>
      <c r="J12" s="1019"/>
      <c r="K12" s="1022">
        <v>14.190812038738784</v>
      </c>
    </row>
    <row r="13" spans="1:11" s="40" customFormat="1" ht="16.5" customHeight="1">
      <c r="A13" s="556" t="s">
        <v>1018</v>
      </c>
      <c r="B13" s="1017">
        <v>5673.66079633377</v>
      </c>
      <c r="C13" s="1017">
        <v>5825.874125722939</v>
      </c>
      <c r="D13" s="1017">
        <v>5829.040864770165</v>
      </c>
      <c r="E13" s="1021">
        <v>7331.755701285522</v>
      </c>
      <c r="F13" s="1020">
        <v>152.2133293891693</v>
      </c>
      <c r="G13" s="1036"/>
      <c r="H13" s="1021">
        <v>2.682806301841787</v>
      </c>
      <c r="I13" s="1018">
        <v>1502.714836515357</v>
      </c>
      <c r="J13" s="1019"/>
      <c r="K13" s="1022">
        <v>25.779795876840332</v>
      </c>
    </row>
    <row r="14" spans="1:11" s="40" customFormat="1" ht="16.5" customHeight="1">
      <c r="A14" s="556" t="s">
        <v>1020</v>
      </c>
      <c r="B14" s="1017">
        <v>252137.26643529002</v>
      </c>
      <c r="C14" s="1017">
        <v>293972.6602432289</v>
      </c>
      <c r="D14" s="1017">
        <v>297625.7089308323</v>
      </c>
      <c r="E14" s="1021">
        <v>308669.0800903428</v>
      </c>
      <c r="F14" s="1020">
        <v>41835.393807938875</v>
      </c>
      <c r="G14" s="1036"/>
      <c r="H14" s="1021">
        <v>16.59230878457856</v>
      </c>
      <c r="I14" s="1018">
        <v>11043.371159510512</v>
      </c>
      <c r="J14" s="1019"/>
      <c r="K14" s="1022">
        <v>3.7104896613877445</v>
      </c>
    </row>
    <row r="15" spans="1:11" s="40" customFormat="1" ht="16.5" customHeight="1">
      <c r="A15" s="556" t="s">
        <v>1017</v>
      </c>
      <c r="B15" s="1017">
        <v>222159.48889538003</v>
      </c>
      <c r="C15" s="1017">
        <v>261296.9017389799</v>
      </c>
      <c r="D15" s="1017">
        <v>263640.80015888</v>
      </c>
      <c r="E15" s="1021">
        <v>272437.60424662865</v>
      </c>
      <c r="F15" s="1020">
        <v>39137.41284359989</v>
      </c>
      <c r="G15" s="1036"/>
      <c r="H15" s="1021">
        <v>17.61680900428727</v>
      </c>
      <c r="I15" s="1018">
        <v>8796.804087748635</v>
      </c>
      <c r="J15" s="1019"/>
      <c r="K15" s="1022">
        <v>3.33666264191557</v>
      </c>
    </row>
    <row r="16" spans="1:11" s="40" customFormat="1" ht="16.5" customHeight="1">
      <c r="A16" s="556" t="s">
        <v>1018</v>
      </c>
      <c r="B16" s="1017">
        <v>29977.777539910003</v>
      </c>
      <c r="C16" s="1017">
        <v>32675.758504248955</v>
      </c>
      <c r="D16" s="1017">
        <v>33984.90877195225</v>
      </c>
      <c r="E16" s="1021">
        <v>36231.47584371417</v>
      </c>
      <c r="F16" s="1020">
        <v>2697.9809643389526</v>
      </c>
      <c r="G16" s="1036"/>
      <c r="H16" s="1021">
        <v>8.999936572172762</v>
      </c>
      <c r="I16" s="1018">
        <v>2246.5670717619214</v>
      </c>
      <c r="J16" s="1019"/>
      <c r="K16" s="1022">
        <v>6.610484338319053</v>
      </c>
    </row>
    <row r="17" spans="1:11" s="40" customFormat="1" ht="16.5" customHeight="1">
      <c r="A17" s="556" t="s">
        <v>1021</v>
      </c>
      <c r="B17" s="1017">
        <v>114058.66197919328</v>
      </c>
      <c r="C17" s="1017">
        <v>145014.48094289997</v>
      </c>
      <c r="D17" s="1017">
        <v>161636.94744398395</v>
      </c>
      <c r="E17" s="1021">
        <v>173754.77628121813</v>
      </c>
      <c r="F17" s="1020">
        <v>30955.818963706697</v>
      </c>
      <c r="G17" s="1036"/>
      <c r="H17" s="1021">
        <v>27.14026135897833</v>
      </c>
      <c r="I17" s="1018">
        <v>12117.828837234178</v>
      </c>
      <c r="J17" s="1019"/>
      <c r="K17" s="1022">
        <v>7.496942393962041</v>
      </c>
    </row>
    <row r="18" spans="1:11" s="40" customFormat="1" ht="16.5" customHeight="1">
      <c r="A18" s="556" t="s">
        <v>1017</v>
      </c>
      <c r="B18" s="1017">
        <v>107906.38411249</v>
      </c>
      <c r="C18" s="1017">
        <v>135707.409482003</v>
      </c>
      <c r="D18" s="1017">
        <v>151193.62195421316</v>
      </c>
      <c r="E18" s="1021">
        <v>159451.174140585</v>
      </c>
      <c r="F18" s="1020">
        <v>27801.02536951298</v>
      </c>
      <c r="G18" s="1036"/>
      <c r="H18" s="1021">
        <v>25.764022766744766</v>
      </c>
      <c r="I18" s="1018">
        <v>8257.552186371846</v>
      </c>
      <c r="J18" s="1019"/>
      <c r="K18" s="1022">
        <v>5.46157442333945</v>
      </c>
    </row>
    <row r="19" spans="1:11" s="40" customFormat="1" ht="16.5" customHeight="1">
      <c r="A19" s="556" t="s">
        <v>1018</v>
      </c>
      <c r="B19" s="1017">
        <v>6152.277866703274</v>
      </c>
      <c r="C19" s="1017">
        <v>9307.071460896997</v>
      </c>
      <c r="D19" s="1017">
        <v>10443.325489770801</v>
      </c>
      <c r="E19" s="1021">
        <v>14303.602140633122</v>
      </c>
      <c r="F19" s="1020">
        <v>3154.793594193723</v>
      </c>
      <c r="G19" s="1036"/>
      <c r="H19" s="1021">
        <v>51.27846405097814</v>
      </c>
      <c r="I19" s="1018">
        <v>3860.276650862321</v>
      </c>
      <c r="J19" s="1019"/>
      <c r="K19" s="1022">
        <v>36.96405569895765</v>
      </c>
    </row>
    <row r="20" spans="1:11" s="40" customFormat="1" ht="16.5" customHeight="1">
      <c r="A20" s="556" t="s">
        <v>1022</v>
      </c>
      <c r="B20" s="1017">
        <v>5137.421149219999</v>
      </c>
      <c r="C20" s="1017">
        <v>6667.800858310001</v>
      </c>
      <c r="D20" s="1017">
        <v>6579.83152625</v>
      </c>
      <c r="E20" s="1021">
        <v>8316.500872286</v>
      </c>
      <c r="F20" s="1020">
        <v>1530.3797090900016</v>
      </c>
      <c r="G20" s="1036"/>
      <c r="H20" s="1021">
        <v>29.788870031072985</v>
      </c>
      <c r="I20" s="1018">
        <v>1736.6693460360002</v>
      </c>
      <c r="J20" s="1019"/>
      <c r="K20" s="1022">
        <v>26.393826940820908</v>
      </c>
    </row>
    <row r="21" spans="1:11" s="40" customFormat="1" ht="16.5" customHeight="1">
      <c r="A21" s="555" t="s">
        <v>469</v>
      </c>
      <c r="B21" s="1011">
        <v>5246.5</v>
      </c>
      <c r="C21" s="1011">
        <v>970.39786871</v>
      </c>
      <c r="D21" s="1011">
        <v>473.27786871</v>
      </c>
      <c r="E21" s="1015">
        <v>1690.30613723</v>
      </c>
      <c r="F21" s="1014">
        <v>-4276.10213129</v>
      </c>
      <c r="G21" s="1034"/>
      <c r="H21" s="1015">
        <v>-81.5039003390832</v>
      </c>
      <c r="I21" s="1012">
        <v>1217.02826852</v>
      </c>
      <c r="J21" s="1013"/>
      <c r="K21" s="1016">
        <v>257.1487806597041</v>
      </c>
    </row>
    <row r="22" spans="1:11" s="40" customFormat="1" ht="16.5" customHeight="1">
      <c r="A22" s="555" t="s">
        <v>451</v>
      </c>
      <c r="B22" s="1011">
        <v>1868.0902337399998</v>
      </c>
      <c r="C22" s="1011">
        <v>2276.6413441</v>
      </c>
      <c r="D22" s="1011">
        <v>2175.8444800300003</v>
      </c>
      <c r="E22" s="1015">
        <v>2695.58221992</v>
      </c>
      <c r="F22" s="1014">
        <v>408.55111036000017</v>
      </c>
      <c r="G22" s="1034"/>
      <c r="H22" s="1015">
        <v>21.869988022048734</v>
      </c>
      <c r="I22" s="1012">
        <v>519.7377398899998</v>
      </c>
      <c r="J22" s="1013"/>
      <c r="K22" s="1016">
        <v>23.886713625912904</v>
      </c>
    </row>
    <row r="23" spans="1:11" s="40" customFormat="1" ht="16.5" customHeight="1">
      <c r="A23" s="593" t="s">
        <v>452</v>
      </c>
      <c r="B23" s="1011">
        <v>166145.8742757425</v>
      </c>
      <c r="C23" s="1011">
        <v>202381.55761081126</v>
      </c>
      <c r="D23" s="1011">
        <v>188111.61941416012</v>
      </c>
      <c r="E23" s="1015">
        <v>226826.1425883423</v>
      </c>
      <c r="F23" s="1014">
        <v>36235.68333506875</v>
      </c>
      <c r="G23" s="1034"/>
      <c r="H23" s="1015">
        <v>21.809559516916156</v>
      </c>
      <c r="I23" s="1012">
        <v>38714.52317418219</v>
      </c>
      <c r="J23" s="1013"/>
      <c r="K23" s="1016">
        <v>20.580612348536274</v>
      </c>
    </row>
    <row r="24" spans="1:11" s="40" customFormat="1" ht="16.5" customHeight="1">
      <c r="A24" s="594" t="s">
        <v>453</v>
      </c>
      <c r="B24" s="1017">
        <v>58294.87745013001</v>
      </c>
      <c r="C24" s="1017">
        <v>62555.51592875</v>
      </c>
      <c r="D24" s="1017">
        <v>65983.34332365</v>
      </c>
      <c r="E24" s="1021">
        <v>77364.81174015002</v>
      </c>
      <c r="F24" s="1020">
        <v>4260.638478619992</v>
      </c>
      <c r="G24" s="1036"/>
      <c r="H24" s="1021">
        <v>7.308769938258941</v>
      </c>
      <c r="I24" s="1018">
        <v>11381.468416500022</v>
      </c>
      <c r="J24" s="1019"/>
      <c r="K24" s="1022">
        <v>17.249002313619705</v>
      </c>
    </row>
    <row r="25" spans="1:11" s="40" customFormat="1" ht="16.5" customHeight="1">
      <c r="A25" s="594" t="s">
        <v>454</v>
      </c>
      <c r="B25" s="1017">
        <v>22370.402389197574</v>
      </c>
      <c r="C25" s="1017">
        <v>32305.32577966166</v>
      </c>
      <c r="D25" s="1017">
        <v>35635.43625425285</v>
      </c>
      <c r="E25" s="1021">
        <v>40040.94572029011</v>
      </c>
      <c r="F25" s="1020">
        <v>9934.923390464086</v>
      </c>
      <c r="G25" s="1036"/>
      <c r="H25" s="1021">
        <v>44.41101781549336</v>
      </c>
      <c r="I25" s="1018">
        <v>4405.509466037263</v>
      </c>
      <c r="J25" s="1019"/>
      <c r="K25" s="1022">
        <v>12.36272073282531</v>
      </c>
    </row>
    <row r="26" spans="1:11" s="40" customFormat="1" ht="16.5" customHeight="1">
      <c r="A26" s="594" t="s">
        <v>455</v>
      </c>
      <c r="B26" s="1017">
        <v>85480.59443641492</v>
      </c>
      <c r="C26" s="1017">
        <v>107520.71590239958</v>
      </c>
      <c r="D26" s="1017">
        <v>86492.83983625728</v>
      </c>
      <c r="E26" s="1021">
        <v>109420.38512790216</v>
      </c>
      <c r="F26" s="1020">
        <v>22040.12146598466</v>
      </c>
      <c r="G26" s="1036"/>
      <c r="H26" s="1021">
        <v>25.783771873953558</v>
      </c>
      <c r="I26" s="1018">
        <v>22927.545291644885</v>
      </c>
      <c r="J26" s="1019"/>
      <c r="K26" s="1022">
        <v>26.508026947721742</v>
      </c>
    </row>
    <row r="27" spans="1:11" s="40" customFormat="1" ht="16.5" customHeight="1">
      <c r="A27" s="595" t="s">
        <v>1023</v>
      </c>
      <c r="B27" s="1038">
        <v>853490.5348804058</v>
      </c>
      <c r="C27" s="1038">
        <v>1002333.3580504835</v>
      </c>
      <c r="D27" s="1038">
        <v>1052450.7159555622</v>
      </c>
      <c r="E27" s="1039">
        <v>1155609.9724516661</v>
      </c>
      <c r="F27" s="1040">
        <v>148842.82317007775</v>
      </c>
      <c r="G27" s="1041"/>
      <c r="H27" s="1039">
        <v>17.439305661536615</v>
      </c>
      <c r="I27" s="1042">
        <v>103159.25649610395</v>
      </c>
      <c r="J27" s="1043"/>
      <c r="K27" s="1044">
        <v>9.80181351318114</v>
      </c>
    </row>
    <row r="28" spans="1:11" s="40" customFormat="1" ht="16.5" customHeight="1">
      <c r="A28" s="555" t="s">
        <v>1024</v>
      </c>
      <c r="B28" s="1011">
        <v>131518.65672522597</v>
      </c>
      <c r="C28" s="1011">
        <v>147562.3226791637</v>
      </c>
      <c r="D28" s="1011">
        <v>186182.70924545976</v>
      </c>
      <c r="E28" s="1015">
        <v>167444.66085948716</v>
      </c>
      <c r="F28" s="1014">
        <v>16043.665953937743</v>
      </c>
      <c r="G28" s="1034"/>
      <c r="H28" s="1015">
        <v>12.198775712450297</v>
      </c>
      <c r="I28" s="1012">
        <v>-18738.048385972594</v>
      </c>
      <c r="J28" s="1013"/>
      <c r="K28" s="1016">
        <v>-10.064333289547692</v>
      </c>
    </row>
    <row r="29" spans="1:11" s="40" customFormat="1" ht="16.5" customHeight="1">
      <c r="A29" s="556" t="s">
        <v>1025</v>
      </c>
      <c r="B29" s="1017">
        <v>19786.423178127996</v>
      </c>
      <c r="C29" s="1017">
        <v>20614.773863237002</v>
      </c>
      <c r="D29" s="1017">
        <v>25398.016617106</v>
      </c>
      <c r="E29" s="1021">
        <v>22723.315129082</v>
      </c>
      <c r="F29" s="1020">
        <v>828.350685109006</v>
      </c>
      <c r="G29" s="1036"/>
      <c r="H29" s="1021">
        <v>4.186459966269542</v>
      </c>
      <c r="I29" s="1018">
        <v>-2674.701488024002</v>
      </c>
      <c r="J29" s="1019"/>
      <c r="K29" s="1022">
        <v>-10.53114315321199</v>
      </c>
    </row>
    <row r="30" spans="1:11" s="40" customFormat="1" ht="16.5" customHeight="1">
      <c r="A30" s="556" t="s">
        <v>1026</v>
      </c>
      <c r="B30" s="1017">
        <v>54277.46827534</v>
      </c>
      <c r="C30" s="1017">
        <v>60109.74387477</v>
      </c>
      <c r="D30" s="1017">
        <v>100137.84686063</v>
      </c>
      <c r="E30" s="1021">
        <v>64579.1362511</v>
      </c>
      <c r="F30" s="1020">
        <v>5832.275599430002</v>
      </c>
      <c r="G30" s="1036"/>
      <c r="H30" s="1021">
        <v>10.745297790685262</v>
      </c>
      <c r="I30" s="1018">
        <v>-35558.710609530004</v>
      </c>
      <c r="J30" s="1019"/>
      <c r="K30" s="1022">
        <v>-35.50976151806016</v>
      </c>
    </row>
    <row r="31" spans="1:11" s="40" customFormat="1" ht="16.5" customHeight="1">
      <c r="A31" s="556" t="s">
        <v>1027</v>
      </c>
      <c r="B31" s="1017">
        <v>500.3157125645001</v>
      </c>
      <c r="C31" s="1017">
        <v>670.97905467175</v>
      </c>
      <c r="D31" s="1017">
        <v>628.89691055025</v>
      </c>
      <c r="E31" s="1021">
        <v>731.3076296692503</v>
      </c>
      <c r="F31" s="1020">
        <v>170.6633421072499</v>
      </c>
      <c r="G31" s="1036"/>
      <c r="H31" s="1021">
        <v>34.111129796917616</v>
      </c>
      <c r="I31" s="1018">
        <v>102.4107191190003</v>
      </c>
      <c r="J31" s="1019"/>
      <c r="K31" s="1022">
        <v>16.284182256420465</v>
      </c>
    </row>
    <row r="32" spans="1:11" s="40" customFormat="1" ht="16.5" customHeight="1">
      <c r="A32" s="556" t="s">
        <v>1028</v>
      </c>
      <c r="B32" s="1017">
        <v>56794.781749793474</v>
      </c>
      <c r="C32" s="1017">
        <v>64748.35136585495</v>
      </c>
      <c r="D32" s="1017">
        <v>59653.81088717351</v>
      </c>
      <c r="E32" s="1021">
        <v>78763.84961963593</v>
      </c>
      <c r="F32" s="1020">
        <v>7953.569616061475</v>
      </c>
      <c r="G32" s="1036"/>
      <c r="H32" s="1021">
        <v>14.004049969063217</v>
      </c>
      <c r="I32" s="1018">
        <v>19110.038732462424</v>
      </c>
      <c r="J32" s="1019"/>
      <c r="K32" s="1022">
        <v>32.03490011494199</v>
      </c>
    </row>
    <row r="33" spans="1:11" s="40" customFormat="1" ht="16.5" customHeight="1">
      <c r="A33" s="556" t="s">
        <v>1029</v>
      </c>
      <c r="B33" s="1017">
        <v>159.6678094</v>
      </c>
      <c r="C33" s="1017">
        <v>1418.4745206300001</v>
      </c>
      <c r="D33" s="1017">
        <v>364.13797</v>
      </c>
      <c r="E33" s="1021">
        <v>647.0522299999999</v>
      </c>
      <c r="F33" s="1020">
        <v>1258.80671123</v>
      </c>
      <c r="G33" s="1036"/>
      <c r="H33" s="1021">
        <v>788.391045108182</v>
      </c>
      <c r="I33" s="1018">
        <v>282.9142599999999</v>
      </c>
      <c r="J33" s="1019"/>
      <c r="K33" s="1022">
        <v>77.69424869370253</v>
      </c>
    </row>
    <row r="34" spans="1:11" s="40" customFormat="1" ht="16.5" customHeight="1">
      <c r="A34" s="583" t="s">
        <v>1030</v>
      </c>
      <c r="B34" s="1011">
        <v>673110.9580762429</v>
      </c>
      <c r="C34" s="1011">
        <v>770349.4992141795</v>
      </c>
      <c r="D34" s="1011">
        <v>787747.7029351447</v>
      </c>
      <c r="E34" s="1015">
        <v>906658.5372101188</v>
      </c>
      <c r="F34" s="1014">
        <v>97238.54113793653</v>
      </c>
      <c r="G34" s="1034"/>
      <c r="H34" s="1015">
        <v>14.446138481513529</v>
      </c>
      <c r="I34" s="1012">
        <v>118910.83427497419</v>
      </c>
      <c r="J34" s="1013"/>
      <c r="K34" s="1016">
        <v>15.095040433874058</v>
      </c>
    </row>
    <row r="35" spans="1:11" s="40" customFormat="1" ht="16.5" customHeight="1">
      <c r="A35" s="556" t="s">
        <v>1031</v>
      </c>
      <c r="B35" s="1017">
        <v>105940.9</v>
      </c>
      <c r="C35" s="1017">
        <v>132120.3</v>
      </c>
      <c r="D35" s="1017">
        <v>128987.4</v>
      </c>
      <c r="E35" s="1021">
        <v>138381.8</v>
      </c>
      <c r="F35" s="1020">
        <v>26179.4</v>
      </c>
      <c r="G35" s="1036"/>
      <c r="H35" s="1021">
        <v>24.711324899071084</v>
      </c>
      <c r="I35" s="1018">
        <v>9394.399999999994</v>
      </c>
      <c r="J35" s="1019"/>
      <c r="K35" s="1022">
        <v>7.283192001699387</v>
      </c>
    </row>
    <row r="36" spans="1:11" s="40" customFormat="1" ht="16.5" customHeight="1">
      <c r="A36" s="556" t="s">
        <v>1032</v>
      </c>
      <c r="B36" s="1017">
        <v>6223</v>
      </c>
      <c r="C36" s="1018">
        <v>8010.7</v>
      </c>
      <c r="D36" s="1017">
        <v>9762.8</v>
      </c>
      <c r="E36" s="1021">
        <v>11025.891954960323</v>
      </c>
      <c r="F36" s="1020">
        <v>1787.7</v>
      </c>
      <c r="G36" s="1036"/>
      <c r="H36" s="1021">
        <v>28.7273019443998</v>
      </c>
      <c r="I36" s="1018">
        <v>1263.091954960324</v>
      </c>
      <c r="J36" s="1019"/>
      <c r="K36" s="1022">
        <v>12.937804266812023</v>
      </c>
    </row>
    <row r="37" spans="1:11" s="40" customFormat="1" ht="16.5" customHeight="1">
      <c r="A37" s="559" t="s">
        <v>1033</v>
      </c>
      <c r="B37" s="1017">
        <v>14960.817656292496</v>
      </c>
      <c r="C37" s="1017">
        <v>11574.868714399741</v>
      </c>
      <c r="D37" s="1017">
        <v>12146.3572522412</v>
      </c>
      <c r="E37" s="1021">
        <v>13022.955367278537</v>
      </c>
      <c r="F37" s="1020">
        <v>-3385.948941892755</v>
      </c>
      <c r="G37" s="1036"/>
      <c r="H37" s="1021">
        <v>-22.632111557543315</v>
      </c>
      <c r="I37" s="1018">
        <v>876.5981150373373</v>
      </c>
      <c r="J37" s="1019"/>
      <c r="K37" s="1022">
        <v>7.216963051828487</v>
      </c>
    </row>
    <row r="38" spans="1:11" s="40" customFormat="1" ht="16.5" customHeight="1">
      <c r="A38" s="596" t="s">
        <v>1034</v>
      </c>
      <c r="B38" s="1017">
        <v>2112.3</v>
      </c>
      <c r="C38" s="1017">
        <v>1096.9</v>
      </c>
      <c r="D38" s="1017">
        <v>1162</v>
      </c>
      <c r="E38" s="1021">
        <v>1049.38450155</v>
      </c>
      <c r="F38" s="1020">
        <v>-1015.4</v>
      </c>
      <c r="G38" s="1036"/>
      <c r="H38" s="1021">
        <v>-48.07082327320929</v>
      </c>
      <c r="I38" s="1018">
        <v>-112.6154984499999</v>
      </c>
      <c r="J38" s="1019"/>
      <c r="K38" s="1022">
        <v>-9.69152310240963</v>
      </c>
    </row>
    <row r="39" spans="1:11" s="40" customFormat="1" ht="16.5" customHeight="1">
      <c r="A39" s="596" t="s">
        <v>1035</v>
      </c>
      <c r="B39" s="1017">
        <v>12848.517656292495</v>
      </c>
      <c r="C39" s="1017">
        <v>10477.968714399742</v>
      </c>
      <c r="D39" s="1017">
        <v>10984.3572522412</v>
      </c>
      <c r="E39" s="1021">
        <v>11973.570865728538</v>
      </c>
      <c r="F39" s="1020">
        <v>-2370.5489418927536</v>
      </c>
      <c r="G39" s="1036"/>
      <c r="H39" s="1021">
        <v>-18.449980031212313</v>
      </c>
      <c r="I39" s="1018">
        <v>989.2136134873381</v>
      </c>
      <c r="J39" s="1019"/>
      <c r="K39" s="1022">
        <v>9.005657689124263</v>
      </c>
    </row>
    <row r="40" spans="1:11" s="40" customFormat="1" ht="16.5" customHeight="1">
      <c r="A40" s="556" t="s">
        <v>1036</v>
      </c>
      <c r="B40" s="1017">
        <v>544251.673444788</v>
      </c>
      <c r="C40" s="1017">
        <v>616190.8996304097</v>
      </c>
      <c r="D40" s="1017">
        <v>633360.7624538635</v>
      </c>
      <c r="E40" s="1021">
        <v>742344.30759028</v>
      </c>
      <c r="F40" s="1020">
        <v>71939.2261856217</v>
      </c>
      <c r="G40" s="1036"/>
      <c r="H40" s="1021">
        <v>13.218007347646607</v>
      </c>
      <c r="I40" s="1018">
        <v>108983.54513641645</v>
      </c>
      <c r="J40" s="1019"/>
      <c r="K40" s="1022">
        <v>17.20718295117867</v>
      </c>
    </row>
    <row r="41" spans="1:11" s="40" customFormat="1" ht="16.5" customHeight="1">
      <c r="A41" s="559" t="s">
        <v>1037</v>
      </c>
      <c r="B41" s="1017">
        <v>520861.9812882791</v>
      </c>
      <c r="C41" s="1017">
        <v>588018.8835578279</v>
      </c>
      <c r="D41" s="1017">
        <v>613434.2717086542</v>
      </c>
      <c r="E41" s="1021">
        <v>717772.5325814763</v>
      </c>
      <c r="F41" s="1020">
        <v>67156.9022695488</v>
      </c>
      <c r="G41" s="1036"/>
      <c r="H41" s="1021">
        <v>12.893416045349598</v>
      </c>
      <c r="I41" s="1018">
        <v>104338.26087282202</v>
      </c>
      <c r="J41" s="1019"/>
      <c r="K41" s="1022">
        <v>17.008873759563382</v>
      </c>
    </row>
    <row r="42" spans="1:11" s="40" customFormat="1" ht="16.5" customHeight="1">
      <c r="A42" s="559" t="s">
        <v>1038</v>
      </c>
      <c r="B42" s="1017">
        <v>23389.69215650886</v>
      </c>
      <c r="C42" s="1017">
        <v>28172.016072581744</v>
      </c>
      <c r="D42" s="1017">
        <v>19926.49074520932</v>
      </c>
      <c r="E42" s="1021">
        <v>24571.775008803663</v>
      </c>
      <c r="F42" s="1020">
        <v>4782.3239160728845</v>
      </c>
      <c r="G42" s="1036"/>
      <c r="H42" s="1021">
        <v>20.446288408041593</v>
      </c>
      <c r="I42" s="1018">
        <v>4645.284263594342</v>
      </c>
      <c r="J42" s="1019"/>
      <c r="K42" s="1022">
        <v>23.312104087927022</v>
      </c>
    </row>
    <row r="43" spans="1:11" s="40" customFormat="1" ht="16.5" customHeight="1">
      <c r="A43" s="560" t="s">
        <v>1039</v>
      </c>
      <c r="B43" s="1045">
        <v>1734.566975162509</v>
      </c>
      <c r="C43" s="1045">
        <v>2452.7308693700006</v>
      </c>
      <c r="D43" s="1045">
        <v>3490.38322904</v>
      </c>
      <c r="E43" s="1026">
        <v>1883.5822976</v>
      </c>
      <c r="F43" s="1025">
        <v>718.1638942074917</v>
      </c>
      <c r="G43" s="1046"/>
      <c r="H43" s="1026">
        <v>41.40306511601883</v>
      </c>
      <c r="I43" s="1023">
        <v>-1606.80093144</v>
      </c>
      <c r="J43" s="1024"/>
      <c r="K43" s="1027">
        <v>-46.035086292857784</v>
      </c>
    </row>
    <row r="44" spans="1:11" s="40" customFormat="1" ht="16.5" customHeight="1" thickBot="1">
      <c r="A44" s="597" t="s">
        <v>441</v>
      </c>
      <c r="B44" s="1028">
        <v>48860.87886140676</v>
      </c>
      <c r="C44" s="1028">
        <v>84421.52953513981</v>
      </c>
      <c r="D44" s="1028">
        <v>78520.35230176682</v>
      </c>
      <c r="E44" s="1032">
        <v>81506.76363063732</v>
      </c>
      <c r="F44" s="1031">
        <v>35560.65067373305</v>
      </c>
      <c r="G44" s="1037"/>
      <c r="H44" s="1032">
        <v>72.77939223033701</v>
      </c>
      <c r="I44" s="1029">
        <v>2986.4113288704975</v>
      </c>
      <c r="J44" s="1030"/>
      <c r="K44" s="1033">
        <v>3.8033595638914357</v>
      </c>
    </row>
    <row r="45" spans="1:11" s="40" customFormat="1" ht="16.5" customHeight="1" thickTop="1">
      <c r="A45" s="566" t="s">
        <v>981</v>
      </c>
      <c r="B45" s="432"/>
      <c r="C45" s="36"/>
      <c r="D45" s="586"/>
      <c r="E45" s="586"/>
      <c r="F45" s="557"/>
      <c r="G45" s="558"/>
      <c r="H45" s="557"/>
      <c r="I45" s="558"/>
      <c r="J45" s="558"/>
      <c r="K45" s="558"/>
    </row>
    <row r="46" spans="1:11" s="40" customFormat="1" ht="16.5" customHeight="1">
      <c r="A46" s="1507" t="s">
        <v>1361</v>
      </c>
      <c r="B46" s="1482"/>
      <c r="C46" s="1483"/>
      <c r="D46" s="586"/>
      <c r="E46" s="586"/>
      <c r="F46" s="557"/>
      <c r="G46" s="558"/>
      <c r="H46" s="557"/>
      <c r="I46" s="558"/>
      <c r="J46" s="558"/>
      <c r="K46" s="558"/>
    </row>
    <row r="47" spans="1:11" s="40" customFormat="1" ht="16.5" customHeight="1">
      <c r="A47" s="1507" t="s">
        <v>1362</v>
      </c>
      <c r="B47" s="1482"/>
      <c r="C47" s="599"/>
      <c r="D47" s="586"/>
      <c r="E47" s="586"/>
      <c r="F47" s="557"/>
      <c r="G47" s="558"/>
      <c r="H47" s="557"/>
      <c r="I47" s="558"/>
      <c r="J47" s="558"/>
      <c r="K47" s="558"/>
    </row>
    <row r="48" spans="4:11" s="40" customFormat="1" ht="16.5" customHeight="1">
      <c r="D48" s="600"/>
      <c r="E48" s="600"/>
      <c r="F48" s="568"/>
      <c r="G48" s="569"/>
      <c r="H48" s="568"/>
      <c r="I48" s="569"/>
      <c r="J48" s="569"/>
      <c r="K48" s="569"/>
    </row>
    <row r="49" spans="4:11" s="40" customFormat="1" ht="16.5" customHeight="1">
      <c r="D49" s="600"/>
      <c r="E49" s="600"/>
      <c r="F49" s="568"/>
      <c r="G49" s="569"/>
      <c r="H49" s="568"/>
      <c r="I49" s="569"/>
      <c r="J49" s="569"/>
      <c r="K49" s="569"/>
    </row>
    <row r="50" spans="1:11" s="40" customFormat="1" ht="16.5" customHeight="1">
      <c r="A50" s="279"/>
      <c r="B50" s="432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9"/>
      <c r="B51" s="432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9"/>
      <c r="B52" s="432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9"/>
      <c r="B53" s="432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9"/>
      <c r="B54" s="432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9"/>
      <c r="B55" s="432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9"/>
      <c r="B56" s="432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9"/>
      <c r="B57" s="432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9"/>
      <c r="B58" s="432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9"/>
      <c r="B59" s="432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9"/>
      <c r="B60" s="432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9"/>
      <c r="B61" s="432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9"/>
      <c r="B62" s="432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9"/>
      <c r="B63" s="432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9"/>
      <c r="B64" s="432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9"/>
      <c r="B65" s="432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9"/>
      <c r="B66" s="432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9"/>
      <c r="B67" s="432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9"/>
      <c r="B68" s="432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9"/>
      <c r="B69" s="432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9"/>
      <c r="B70" s="432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9"/>
      <c r="B71" s="432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9"/>
      <c r="B72" s="432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9"/>
      <c r="B73" s="432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9"/>
      <c r="B74" s="432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9"/>
      <c r="B75" s="432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9"/>
      <c r="B76" s="432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9"/>
      <c r="B77" s="432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9"/>
      <c r="B78" s="432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9"/>
      <c r="B79" s="432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9"/>
      <c r="B80" s="432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9"/>
      <c r="B81" s="432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01"/>
      <c r="B83" s="602"/>
      <c r="C83" s="602"/>
      <c r="D83" s="602"/>
      <c r="E83" s="602"/>
    </row>
    <row r="84" spans="1:5" ht="16.5" customHeight="1">
      <c r="A84" s="601"/>
      <c r="B84" s="603"/>
      <c r="C84" s="603"/>
      <c r="D84" s="603"/>
      <c r="E84" s="60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21" t="s">
        <v>617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</row>
    <row r="2" spans="1:11" ht="15.75">
      <c r="A2" s="1737" t="s">
        <v>1041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</row>
    <row r="3" spans="1:11" s="40" customFormat="1" ht="16.5" customHeight="1" thickBot="1">
      <c r="A3" s="279"/>
      <c r="B3" s="432"/>
      <c r="C3" s="36"/>
      <c r="D3" s="36"/>
      <c r="E3" s="36"/>
      <c r="F3" s="36"/>
      <c r="G3" s="36"/>
      <c r="H3" s="36"/>
      <c r="I3" s="1723" t="s">
        <v>468</v>
      </c>
      <c r="J3" s="1723"/>
      <c r="K3" s="1723"/>
    </row>
    <row r="4" spans="1:11" s="40" customFormat="1" ht="13.5" thickTop="1">
      <c r="A4" s="537"/>
      <c r="B4" s="605">
        <v>2011</v>
      </c>
      <c r="C4" s="605">
        <v>2012</v>
      </c>
      <c r="D4" s="605">
        <v>2012</v>
      </c>
      <c r="E4" s="606">
        <v>2013</v>
      </c>
      <c r="F4" s="1740" t="s">
        <v>1510</v>
      </c>
      <c r="G4" s="1741"/>
      <c r="H4" s="1741"/>
      <c r="I4" s="1741"/>
      <c r="J4" s="1741"/>
      <c r="K4" s="1742"/>
    </row>
    <row r="5" spans="1:11" s="40" customFormat="1" ht="12.75">
      <c r="A5" s="134" t="s">
        <v>346</v>
      </c>
      <c r="B5" s="588" t="s">
        <v>961</v>
      </c>
      <c r="C5" s="588" t="s">
        <v>594</v>
      </c>
      <c r="D5" s="588" t="s">
        <v>962</v>
      </c>
      <c r="E5" s="604" t="s">
        <v>1509</v>
      </c>
      <c r="F5" s="1734" t="s">
        <v>466</v>
      </c>
      <c r="G5" s="1735"/>
      <c r="H5" s="1736"/>
      <c r="I5" s="1735" t="s">
        <v>313</v>
      </c>
      <c r="J5" s="1735"/>
      <c r="K5" s="1743"/>
    </row>
    <row r="6" spans="1:11" s="40" customFormat="1" ht="12.75">
      <c r="A6" s="134"/>
      <c r="B6" s="588"/>
      <c r="C6" s="588"/>
      <c r="D6" s="588"/>
      <c r="E6" s="604"/>
      <c r="F6" s="578" t="s">
        <v>432</v>
      </c>
      <c r="G6" s="579" t="s">
        <v>429</v>
      </c>
      <c r="H6" s="580" t="s">
        <v>421</v>
      </c>
      <c r="I6" s="581" t="s">
        <v>432</v>
      </c>
      <c r="J6" s="579" t="s">
        <v>429</v>
      </c>
      <c r="K6" s="582" t="s">
        <v>421</v>
      </c>
    </row>
    <row r="7" spans="1:11" s="40" customFormat="1" ht="16.5" customHeight="1">
      <c r="A7" s="555" t="s">
        <v>448</v>
      </c>
      <c r="B7" s="1048">
        <v>91113.49008517685</v>
      </c>
      <c r="C7" s="1048">
        <v>107800.478182397</v>
      </c>
      <c r="D7" s="1048">
        <v>122127.96650375452</v>
      </c>
      <c r="E7" s="1049">
        <v>134546.78702102866</v>
      </c>
      <c r="F7" s="1050">
        <v>16686.98809722015</v>
      </c>
      <c r="G7" s="1067"/>
      <c r="H7" s="1051">
        <v>18.314508731495664</v>
      </c>
      <c r="I7" s="1048">
        <v>12418.820517274144</v>
      </c>
      <c r="J7" s="1068"/>
      <c r="K7" s="1052">
        <v>10.168695076808929</v>
      </c>
    </row>
    <row r="8" spans="1:11" s="40" customFormat="1" ht="16.5" customHeight="1">
      <c r="A8" s="556" t="s">
        <v>1016</v>
      </c>
      <c r="B8" s="1053">
        <v>2049.4790930668414</v>
      </c>
      <c r="C8" s="1053">
        <v>2327.0066802613474</v>
      </c>
      <c r="D8" s="1053">
        <v>3250.943717372366</v>
      </c>
      <c r="E8" s="1057">
        <v>2666.6302159772</v>
      </c>
      <c r="F8" s="1056">
        <v>277.52758719450594</v>
      </c>
      <c r="G8" s="1069"/>
      <c r="H8" s="1057">
        <v>13.541371958042935</v>
      </c>
      <c r="I8" s="1054">
        <v>-584.313501395166</v>
      </c>
      <c r="J8" s="1055"/>
      <c r="K8" s="1058">
        <v>-17.973657872719123</v>
      </c>
    </row>
    <row r="9" spans="1:11" s="40" customFormat="1" ht="16.5" customHeight="1">
      <c r="A9" s="556" t="s">
        <v>1017</v>
      </c>
      <c r="B9" s="1053">
        <v>2036.8270930668416</v>
      </c>
      <c r="C9" s="1053">
        <v>2310.5477600035006</v>
      </c>
      <c r="D9" s="1053">
        <v>3237.3001861118905</v>
      </c>
      <c r="E9" s="1057">
        <v>2646.9667811472</v>
      </c>
      <c r="F9" s="1056">
        <v>273.720666936659</v>
      </c>
      <c r="G9" s="1069"/>
      <c r="H9" s="1057">
        <v>13.438581402828797</v>
      </c>
      <c r="I9" s="1054">
        <v>-590.3334049646905</v>
      </c>
      <c r="J9" s="1055"/>
      <c r="K9" s="1058">
        <v>-18.235361907346054</v>
      </c>
    </row>
    <row r="10" spans="1:11" s="40" customFormat="1" ht="16.5" customHeight="1">
      <c r="A10" s="556" t="s">
        <v>1018</v>
      </c>
      <c r="B10" s="1053">
        <v>12.652</v>
      </c>
      <c r="C10" s="1053">
        <v>16.458920257846593</v>
      </c>
      <c r="D10" s="1053">
        <v>13.643531260475429</v>
      </c>
      <c r="E10" s="1057">
        <v>19.66343483</v>
      </c>
      <c r="F10" s="1056">
        <v>3.8069202578465937</v>
      </c>
      <c r="G10" s="1069"/>
      <c r="H10" s="1057">
        <v>30.08947405822474</v>
      </c>
      <c r="I10" s="1054">
        <v>6.019903569524571</v>
      </c>
      <c r="J10" s="1055"/>
      <c r="K10" s="1058">
        <v>44.12276744631286</v>
      </c>
    </row>
    <row r="11" spans="1:11" s="40" customFormat="1" ht="16.5" customHeight="1">
      <c r="A11" s="556" t="s">
        <v>1019</v>
      </c>
      <c r="B11" s="1053">
        <v>42940.10909653001</v>
      </c>
      <c r="C11" s="1053">
        <v>53718.57448689352</v>
      </c>
      <c r="D11" s="1053">
        <v>60767.25476330689</v>
      </c>
      <c r="E11" s="1057">
        <v>70954.84297550199</v>
      </c>
      <c r="F11" s="1056">
        <v>10778.465390363512</v>
      </c>
      <c r="G11" s="1069"/>
      <c r="H11" s="1057">
        <v>25.101159771469977</v>
      </c>
      <c r="I11" s="1054">
        <v>10187.5882121951</v>
      </c>
      <c r="J11" s="1055"/>
      <c r="K11" s="1058">
        <v>16.764930803401494</v>
      </c>
    </row>
    <row r="12" spans="1:11" s="40" customFormat="1" ht="16.5" customHeight="1">
      <c r="A12" s="556" t="s">
        <v>1017</v>
      </c>
      <c r="B12" s="1053">
        <v>42841.32609653001</v>
      </c>
      <c r="C12" s="1053">
        <v>53674.53917497914</v>
      </c>
      <c r="D12" s="1053">
        <v>60722.287295218026</v>
      </c>
      <c r="E12" s="1057">
        <v>70883.55970246499</v>
      </c>
      <c r="F12" s="1056">
        <v>10833.213078449131</v>
      </c>
      <c r="G12" s="1069"/>
      <c r="H12" s="1057">
        <v>25.286829483381894</v>
      </c>
      <c r="I12" s="1054">
        <v>10161.272407246965</v>
      </c>
      <c r="J12" s="1055"/>
      <c r="K12" s="1058">
        <v>16.73400798926621</v>
      </c>
    </row>
    <row r="13" spans="1:11" s="40" customFormat="1" ht="16.5" customHeight="1">
      <c r="A13" s="556" t="s">
        <v>1018</v>
      </c>
      <c r="B13" s="1053">
        <v>98.783</v>
      </c>
      <c r="C13" s="1053">
        <v>44.03531191438691</v>
      </c>
      <c r="D13" s="1053">
        <v>44.96746808886153</v>
      </c>
      <c r="E13" s="1057">
        <v>71.28327303700001</v>
      </c>
      <c r="F13" s="1056">
        <v>-54.74768808561309</v>
      </c>
      <c r="G13" s="1069"/>
      <c r="H13" s="1057">
        <v>-55.4221759671331</v>
      </c>
      <c r="I13" s="1054">
        <v>26.315804948138485</v>
      </c>
      <c r="J13" s="1055"/>
      <c r="K13" s="1058">
        <v>58.52187384919038</v>
      </c>
    </row>
    <row r="14" spans="1:11" s="40" customFormat="1" ht="16.5" customHeight="1">
      <c r="A14" s="556" t="s">
        <v>1020</v>
      </c>
      <c r="B14" s="1053">
        <v>30338.66785893</v>
      </c>
      <c r="C14" s="1053">
        <v>33859.50135004477</v>
      </c>
      <c r="D14" s="1053">
        <v>37178.392009537005</v>
      </c>
      <c r="E14" s="1057">
        <v>40226.90640194999</v>
      </c>
      <c r="F14" s="1056">
        <v>3520.8334911147685</v>
      </c>
      <c r="G14" s="1069"/>
      <c r="H14" s="1057">
        <v>11.605102463582405</v>
      </c>
      <c r="I14" s="1054">
        <v>3048.514392412988</v>
      </c>
      <c r="J14" s="1055"/>
      <c r="K14" s="1058">
        <v>8.199694036339663</v>
      </c>
    </row>
    <row r="15" spans="1:11" s="40" customFormat="1" ht="16.5" customHeight="1">
      <c r="A15" s="556" t="s">
        <v>1017</v>
      </c>
      <c r="B15" s="1053">
        <v>29964.36585893</v>
      </c>
      <c r="C15" s="1053">
        <v>33679.25379851501</v>
      </c>
      <c r="D15" s="1053">
        <v>36951.60160953701</v>
      </c>
      <c r="E15" s="1057">
        <v>40157.39170194999</v>
      </c>
      <c r="F15" s="1056">
        <v>3714.8879395850126</v>
      </c>
      <c r="G15" s="1069"/>
      <c r="H15" s="1057">
        <v>12.397685828141427</v>
      </c>
      <c r="I15" s="1054">
        <v>3205.7900924129863</v>
      </c>
      <c r="J15" s="1055"/>
      <c r="K15" s="1058">
        <v>8.67564585234538</v>
      </c>
    </row>
    <row r="16" spans="1:11" s="40" customFormat="1" ht="16.5" customHeight="1">
      <c r="A16" s="556" t="s">
        <v>1018</v>
      </c>
      <c r="B16" s="1053">
        <v>374.302</v>
      </c>
      <c r="C16" s="1053">
        <v>180.24755152975575</v>
      </c>
      <c r="D16" s="1053">
        <v>226.79040000000003</v>
      </c>
      <c r="E16" s="1057">
        <v>69.5147</v>
      </c>
      <c r="F16" s="1056">
        <v>-194.05444847024427</v>
      </c>
      <c r="G16" s="1069"/>
      <c r="H16" s="1057">
        <v>-51.84435254693918</v>
      </c>
      <c r="I16" s="1054">
        <v>-157.27570000000003</v>
      </c>
      <c r="J16" s="1055"/>
      <c r="K16" s="1058">
        <v>-69.34848212270009</v>
      </c>
    </row>
    <row r="17" spans="1:11" s="40" customFormat="1" ht="16.5" customHeight="1">
      <c r="A17" s="556" t="s">
        <v>1021</v>
      </c>
      <c r="B17" s="1053">
        <v>15615.60303665</v>
      </c>
      <c r="C17" s="1053">
        <v>17730.533181307364</v>
      </c>
      <c r="D17" s="1053">
        <v>20753.427148868253</v>
      </c>
      <c r="E17" s="1057">
        <v>20471.282016399495</v>
      </c>
      <c r="F17" s="1056">
        <v>2114.9301446573645</v>
      </c>
      <c r="G17" s="1069"/>
      <c r="H17" s="1057">
        <v>13.543698182475561</v>
      </c>
      <c r="I17" s="1054">
        <v>-282.1451324687587</v>
      </c>
      <c r="J17" s="1055"/>
      <c r="K17" s="1058">
        <v>-1.3595110361526235</v>
      </c>
    </row>
    <row r="18" spans="1:11" s="40" customFormat="1" ht="16.5" customHeight="1">
      <c r="A18" s="556" t="s">
        <v>1017</v>
      </c>
      <c r="B18" s="1053">
        <v>15320.39003665</v>
      </c>
      <c r="C18" s="1053">
        <v>17705.297194826504</v>
      </c>
      <c r="D18" s="1053">
        <v>20735.206456735494</v>
      </c>
      <c r="E18" s="1057">
        <v>20439.234412416496</v>
      </c>
      <c r="F18" s="1056">
        <v>2384.907158176504</v>
      </c>
      <c r="G18" s="1069"/>
      <c r="H18" s="1057">
        <v>15.566882778253301</v>
      </c>
      <c r="I18" s="1054">
        <v>-295.9720443189981</v>
      </c>
      <c r="J18" s="1055"/>
      <c r="K18" s="1058">
        <v>-1.4273889432282763</v>
      </c>
    </row>
    <row r="19" spans="1:11" s="40" customFormat="1" ht="16.5" customHeight="1">
      <c r="A19" s="556" t="s">
        <v>1018</v>
      </c>
      <c r="B19" s="1053">
        <v>295.213</v>
      </c>
      <c r="C19" s="1053">
        <v>25.235986480858724</v>
      </c>
      <c r="D19" s="1053">
        <v>18.220692132757915</v>
      </c>
      <c r="E19" s="1057">
        <v>32.047603983</v>
      </c>
      <c r="F19" s="1056">
        <v>-269.9770135191413</v>
      </c>
      <c r="G19" s="1069"/>
      <c r="H19" s="1057">
        <v>-91.45160054575553</v>
      </c>
      <c r="I19" s="1054">
        <v>13.826911850242087</v>
      </c>
      <c r="J19" s="1055"/>
      <c r="K19" s="1058">
        <v>75.88576630074053</v>
      </c>
    </row>
    <row r="20" spans="1:11" s="40" customFormat="1" ht="16.5" customHeight="1">
      <c r="A20" s="556" t="s">
        <v>1022</v>
      </c>
      <c r="B20" s="1053">
        <v>169.631</v>
      </c>
      <c r="C20" s="1053">
        <v>164.86248389</v>
      </c>
      <c r="D20" s="1053">
        <v>177.94886467</v>
      </c>
      <c r="E20" s="1057">
        <v>227.12541119999995</v>
      </c>
      <c r="F20" s="1056">
        <v>-4.768516110000007</v>
      </c>
      <c r="G20" s="1069"/>
      <c r="H20" s="1057">
        <v>-2.8111112414594075</v>
      </c>
      <c r="I20" s="1054">
        <v>49.17654652999994</v>
      </c>
      <c r="J20" s="1055"/>
      <c r="K20" s="1058">
        <v>27.63521229606951</v>
      </c>
    </row>
    <row r="21" spans="1:11" s="40" customFormat="1" ht="16.5" customHeight="1">
      <c r="A21" s="555" t="s">
        <v>469</v>
      </c>
      <c r="B21" s="1047">
        <v>2433.68</v>
      </c>
      <c r="C21" s="1047">
        <v>0</v>
      </c>
      <c r="D21" s="1047">
        <v>0</v>
      </c>
      <c r="E21" s="1051">
        <v>749.24</v>
      </c>
      <c r="F21" s="1050">
        <v>-2433.68</v>
      </c>
      <c r="G21" s="1067"/>
      <c r="H21" s="1051"/>
      <c r="I21" s="1048">
        <v>749.24</v>
      </c>
      <c r="J21" s="1049"/>
      <c r="K21" s="1572"/>
    </row>
    <row r="22" spans="1:11" s="40" customFormat="1" ht="16.5" customHeight="1">
      <c r="A22" s="555" t="s">
        <v>451</v>
      </c>
      <c r="B22" s="1047">
        <v>359.8</v>
      </c>
      <c r="C22" s="1047">
        <v>332.08384617999997</v>
      </c>
      <c r="D22" s="1047">
        <v>332.08384617999997</v>
      </c>
      <c r="E22" s="1051">
        <v>0</v>
      </c>
      <c r="F22" s="1050">
        <v>-27.716153820000045</v>
      </c>
      <c r="G22" s="1067"/>
      <c r="H22" s="1051">
        <v>-7.703211178432475</v>
      </c>
      <c r="I22" s="1048">
        <v>-332.08384617999997</v>
      </c>
      <c r="J22" s="1049"/>
      <c r="K22" s="1052">
        <v>-100</v>
      </c>
    </row>
    <row r="23" spans="1:11" s="40" customFormat="1" ht="16.5" customHeight="1">
      <c r="A23" s="593" t="s">
        <v>452</v>
      </c>
      <c r="B23" s="1047">
        <v>35710.441719376955</v>
      </c>
      <c r="C23" s="1047">
        <v>39169.333295095275</v>
      </c>
      <c r="D23" s="1047">
        <v>37900.15858283943</v>
      </c>
      <c r="E23" s="1051">
        <v>43722.20106739721</v>
      </c>
      <c r="F23" s="1050">
        <v>3458.8915757183204</v>
      </c>
      <c r="G23" s="1067"/>
      <c r="H23" s="1051">
        <v>9.685938927609177</v>
      </c>
      <c r="I23" s="1048">
        <v>5822.04248455778</v>
      </c>
      <c r="J23" s="1049"/>
      <c r="K23" s="1052">
        <v>15.361525392650746</v>
      </c>
    </row>
    <row r="24" spans="1:11" s="40" customFormat="1" ht="16.5" customHeight="1">
      <c r="A24" s="594" t="s">
        <v>453</v>
      </c>
      <c r="B24" s="1053">
        <v>21006.761</v>
      </c>
      <c r="C24" s="1053">
        <v>20587.898508489998</v>
      </c>
      <c r="D24" s="1053">
        <v>21399.743933489997</v>
      </c>
      <c r="E24" s="1057">
        <v>22594.053503</v>
      </c>
      <c r="F24" s="1056">
        <v>-418.86249151000084</v>
      </c>
      <c r="G24" s="1069"/>
      <c r="H24" s="1057">
        <v>-1.9939413387432783</v>
      </c>
      <c r="I24" s="1054">
        <v>1194.309569510002</v>
      </c>
      <c r="J24" s="1055"/>
      <c r="K24" s="1058">
        <v>5.580952618974758</v>
      </c>
    </row>
    <row r="25" spans="1:11" s="40" customFormat="1" ht="16.5" customHeight="1">
      <c r="A25" s="594" t="s">
        <v>454</v>
      </c>
      <c r="B25" s="1053">
        <v>5063.80871267875</v>
      </c>
      <c r="C25" s="1053">
        <v>5913.811631894805</v>
      </c>
      <c r="D25" s="1053">
        <v>6107.599045668756</v>
      </c>
      <c r="E25" s="1057">
        <v>7312.97179024036</v>
      </c>
      <c r="F25" s="1056">
        <v>850.0029192160546</v>
      </c>
      <c r="G25" s="1069"/>
      <c r="H25" s="1057">
        <v>16.78584179311157</v>
      </c>
      <c r="I25" s="1054">
        <v>1205.372744571604</v>
      </c>
      <c r="J25" s="1055"/>
      <c r="K25" s="1058">
        <v>19.73562336948759</v>
      </c>
    </row>
    <row r="26" spans="1:11" s="40" customFormat="1" ht="16.5" customHeight="1">
      <c r="A26" s="594" t="s">
        <v>455</v>
      </c>
      <c r="B26" s="1053">
        <v>9639.872006698208</v>
      </c>
      <c r="C26" s="1053">
        <v>12667.623154710476</v>
      </c>
      <c r="D26" s="1053">
        <v>10392.81560368068</v>
      </c>
      <c r="E26" s="1057">
        <v>13815.175774156849</v>
      </c>
      <c r="F26" s="1056">
        <v>3027.7511480122685</v>
      </c>
      <c r="G26" s="1069"/>
      <c r="H26" s="1057">
        <v>31.408623951733528</v>
      </c>
      <c r="I26" s="1054">
        <v>3422.3601704761695</v>
      </c>
      <c r="J26" s="1055"/>
      <c r="K26" s="1058">
        <v>32.930057656984886</v>
      </c>
    </row>
    <row r="27" spans="1:11" s="40" customFormat="1" ht="16.5" customHeight="1">
      <c r="A27" s="595" t="s">
        <v>1023</v>
      </c>
      <c r="B27" s="1071">
        <v>129617.41180455379</v>
      </c>
      <c r="C27" s="1071">
        <v>147301.89532367227</v>
      </c>
      <c r="D27" s="1071">
        <v>160360.20893277397</v>
      </c>
      <c r="E27" s="1072">
        <v>179018.22808842588</v>
      </c>
      <c r="F27" s="1073">
        <v>17684.483519118483</v>
      </c>
      <c r="G27" s="1074"/>
      <c r="H27" s="1072">
        <v>13.64360179154355</v>
      </c>
      <c r="I27" s="1075">
        <v>18658.019155651913</v>
      </c>
      <c r="J27" s="1076"/>
      <c r="K27" s="1077">
        <v>11.635067876142333</v>
      </c>
    </row>
    <row r="28" spans="1:11" s="40" customFormat="1" ht="16.5" customHeight="1">
      <c r="A28" s="555" t="s">
        <v>1024</v>
      </c>
      <c r="B28" s="1047">
        <v>6466.117</v>
      </c>
      <c r="C28" s="1047">
        <v>7636.146364969984</v>
      </c>
      <c r="D28" s="1047">
        <v>9850.318973719997</v>
      </c>
      <c r="E28" s="1051">
        <v>10563.742311558997</v>
      </c>
      <c r="F28" s="1050">
        <v>1170.0293649699834</v>
      </c>
      <c r="G28" s="1067"/>
      <c r="H28" s="1051">
        <v>18.094775658559588</v>
      </c>
      <c r="I28" s="1048">
        <v>713.4233378389999</v>
      </c>
      <c r="J28" s="1049"/>
      <c r="K28" s="1052">
        <v>7.242641986948509</v>
      </c>
    </row>
    <row r="29" spans="1:11" s="40" customFormat="1" ht="16.5" customHeight="1">
      <c r="A29" s="556" t="s">
        <v>1025</v>
      </c>
      <c r="B29" s="1053">
        <v>2426.954</v>
      </c>
      <c r="C29" s="1053">
        <v>2966.818637459988</v>
      </c>
      <c r="D29" s="1053">
        <v>3606.5873527399976</v>
      </c>
      <c r="E29" s="1057">
        <v>3811.9674398290003</v>
      </c>
      <c r="F29" s="1056">
        <v>539.864637459988</v>
      </c>
      <c r="G29" s="1069"/>
      <c r="H29" s="1057">
        <v>22.24453522646033</v>
      </c>
      <c r="I29" s="1054">
        <v>205.3800870890027</v>
      </c>
      <c r="J29" s="1055"/>
      <c r="K29" s="1058">
        <v>5.694582357279417</v>
      </c>
    </row>
    <row r="30" spans="1:11" s="40" customFormat="1" ht="16.5" customHeight="1">
      <c r="A30" s="556" t="s">
        <v>1026</v>
      </c>
      <c r="B30" s="1053">
        <v>3647.773</v>
      </c>
      <c r="C30" s="1053">
        <v>4443.521966079996</v>
      </c>
      <c r="D30" s="1053">
        <v>5991.00024533</v>
      </c>
      <c r="E30" s="1057">
        <v>6560.46921271</v>
      </c>
      <c r="F30" s="1056">
        <v>795.7489660799956</v>
      </c>
      <c r="G30" s="1069"/>
      <c r="H30" s="1057">
        <v>21.81465146213856</v>
      </c>
      <c r="I30" s="1054">
        <v>569.4689673799994</v>
      </c>
      <c r="J30" s="1055"/>
      <c r="K30" s="1058">
        <v>9.505407178440727</v>
      </c>
    </row>
    <row r="31" spans="1:11" s="40" customFormat="1" ht="16.5" customHeight="1">
      <c r="A31" s="556" t="s">
        <v>1027</v>
      </c>
      <c r="B31" s="1053">
        <v>37.955</v>
      </c>
      <c r="C31" s="1053">
        <v>39.04782305999999</v>
      </c>
      <c r="D31" s="1053">
        <v>37.07687435</v>
      </c>
      <c r="E31" s="1057">
        <v>26.80326082</v>
      </c>
      <c r="F31" s="1056">
        <v>1.0928230599999935</v>
      </c>
      <c r="G31" s="1069"/>
      <c r="H31" s="1057">
        <v>2.879259807666957</v>
      </c>
      <c r="I31" s="1054">
        <v>-10.273613529999999</v>
      </c>
      <c r="J31" s="1055"/>
      <c r="K31" s="1058">
        <v>-27.70895257517844</v>
      </c>
    </row>
    <row r="32" spans="1:11" s="40" customFormat="1" ht="16.5" customHeight="1">
      <c r="A32" s="556" t="s">
        <v>1028</v>
      </c>
      <c r="B32" s="1053">
        <v>339.11899999999997</v>
      </c>
      <c r="C32" s="1053">
        <v>169.03996837</v>
      </c>
      <c r="D32" s="1053">
        <v>213.7582413</v>
      </c>
      <c r="E32" s="1057">
        <v>163.8167382</v>
      </c>
      <c r="F32" s="1056">
        <v>-170.07903162999997</v>
      </c>
      <c r="G32" s="1069"/>
      <c r="H32" s="1057">
        <v>-50.15320038983365</v>
      </c>
      <c r="I32" s="1054">
        <v>-49.941503100000006</v>
      </c>
      <c r="J32" s="1055"/>
      <c r="K32" s="1058">
        <v>-23.36354509481081</v>
      </c>
    </row>
    <row r="33" spans="1:11" s="40" customFormat="1" ht="16.5" customHeight="1">
      <c r="A33" s="556" t="s">
        <v>1029</v>
      </c>
      <c r="B33" s="1053">
        <v>14.315999999999999</v>
      </c>
      <c r="C33" s="1053">
        <v>17.717969999999998</v>
      </c>
      <c r="D33" s="1053">
        <v>1.89626</v>
      </c>
      <c r="E33" s="1057">
        <v>0.6856599999999999</v>
      </c>
      <c r="F33" s="1056">
        <v>3.4019699999999986</v>
      </c>
      <c r="G33" s="1069"/>
      <c r="H33" s="1057">
        <v>23.76341156747694</v>
      </c>
      <c r="I33" s="1054">
        <v>-1.2106000000000001</v>
      </c>
      <c r="J33" s="1055"/>
      <c r="K33" s="1058">
        <v>-63.84145634037527</v>
      </c>
    </row>
    <row r="34" spans="1:11" s="40" customFormat="1" ht="16.5" customHeight="1">
      <c r="A34" s="583" t="s">
        <v>1030</v>
      </c>
      <c r="B34" s="1047">
        <v>115445.44224273002</v>
      </c>
      <c r="C34" s="1047">
        <v>130790.52625803064</v>
      </c>
      <c r="D34" s="1047">
        <v>142695.90480658849</v>
      </c>
      <c r="E34" s="1051">
        <v>157819.97773797103</v>
      </c>
      <c r="F34" s="1050">
        <v>15345.084015300628</v>
      </c>
      <c r="G34" s="1067"/>
      <c r="H34" s="1051">
        <v>13.292065686782847</v>
      </c>
      <c r="I34" s="1048">
        <v>15124.072931382543</v>
      </c>
      <c r="J34" s="1049"/>
      <c r="K34" s="1052">
        <v>10.598813576242339</v>
      </c>
    </row>
    <row r="35" spans="1:11" s="40" customFormat="1" ht="16.5" customHeight="1">
      <c r="A35" s="556" t="s">
        <v>1031</v>
      </c>
      <c r="B35" s="1053">
        <v>2575.025</v>
      </c>
      <c r="C35" s="1053">
        <v>3573.1</v>
      </c>
      <c r="D35" s="1053">
        <v>4507.2</v>
      </c>
      <c r="E35" s="1057">
        <v>3256.7</v>
      </c>
      <c r="F35" s="1056">
        <v>998.075</v>
      </c>
      <c r="G35" s="1069"/>
      <c r="H35" s="1057">
        <v>38.75981786584595</v>
      </c>
      <c r="I35" s="1054">
        <v>-1250.5</v>
      </c>
      <c r="J35" s="1055"/>
      <c r="K35" s="1058">
        <v>-27.74449769258076</v>
      </c>
    </row>
    <row r="36" spans="1:11" s="40" customFormat="1" ht="16.5" customHeight="1">
      <c r="A36" s="556" t="s">
        <v>1032</v>
      </c>
      <c r="B36" s="1053">
        <v>102.3325</v>
      </c>
      <c r="C36" s="1053">
        <v>255.59213461</v>
      </c>
      <c r="D36" s="1053">
        <v>281.71184639</v>
      </c>
      <c r="E36" s="1057">
        <v>231.67732919</v>
      </c>
      <c r="F36" s="1056">
        <v>153.25963460999998</v>
      </c>
      <c r="G36" s="1069"/>
      <c r="H36" s="1057">
        <v>149.7663348496323</v>
      </c>
      <c r="I36" s="1054">
        <v>-50.03451720000001</v>
      </c>
      <c r="J36" s="1055"/>
      <c r="K36" s="1058">
        <v>-17.760885046606294</v>
      </c>
    </row>
    <row r="37" spans="1:11" s="40" customFormat="1" ht="16.5" customHeight="1">
      <c r="A37" s="559" t="s">
        <v>1033</v>
      </c>
      <c r="B37" s="1053">
        <v>20074.445499999998</v>
      </c>
      <c r="C37" s="1053">
        <v>27158.60182213838</v>
      </c>
      <c r="D37" s="1053">
        <v>34576.312851259994</v>
      </c>
      <c r="E37" s="1057">
        <v>30512.060038860003</v>
      </c>
      <c r="F37" s="1056">
        <v>7084.15632213838</v>
      </c>
      <c r="G37" s="1069"/>
      <c r="H37" s="1057">
        <v>35.28942466748774</v>
      </c>
      <c r="I37" s="1054">
        <v>-4064.252812399991</v>
      </c>
      <c r="J37" s="1055"/>
      <c r="K37" s="1058">
        <v>-11.754442499070244</v>
      </c>
    </row>
    <row r="38" spans="1:11" s="40" customFormat="1" ht="16.5" customHeight="1">
      <c r="A38" s="596" t="s">
        <v>1034</v>
      </c>
      <c r="B38" s="1053">
        <v>0</v>
      </c>
      <c r="C38" s="1053">
        <v>0</v>
      </c>
      <c r="D38" s="1053">
        <v>0</v>
      </c>
      <c r="E38" s="1078">
        <v>0</v>
      </c>
      <c r="F38" s="1056">
        <v>0</v>
      </c>
      <c r="G38" s="1069"/>
      <c r="H38" s="1057"/>
      <c r="I38" s="1054">
        <v>0</v>
      </c>
      <c r="J38" s="1055"/>
      <c r="K38" s="1058"/>
    </row>
    <row r="39" spans="1:11" s="40" customFormat="1" ht="16.5" customHeight="1">
      <c r="A39" s="596" t="s">
        <v>1035</v>
      </c>
      <c r="B39" s="1053">
        <v>20074.445499999998</v>
      </c>
      <c r="C39" s="1053">
        <v>27158.60182213838</v>
      </c>
      <c r="D39" s="1053">
        <v>34576.312851259994</v>
      </c>
      <c r="E39" s="1057">
        <v>30512.060038860003</v>
      </c>
      <c r="F39" s="1056">
        <v>7084.15632213838</v>
      </c>
      <c r="G39" s="1069"/>
      <c r="H39" s="1057">
        <v>35.28942466748774</v>
      </c>
      <c r="I39" s="1054">
        <v>-4064.252812399991</v>
      </c>
      <c r="J39" s="1055"/>
      <c r="K39" s="1058">
        <v>-11.754442499070244</v>
      </c>
    </row>
    <row r="40" spans="1:11" s="40" customFormat="1" ht="16.5" customHeight="1">
      <c r="A40" s="556" t="s">
        <v>1036</v>
      </c>
      <c r="B40" s="1053">
        <v>92693.63924273002</v>
      </c>
      <c r="C40" s="1053">
        <v>99803.15937128228</v>
      </c>
      <c r="D40" s="1053">
        <v>103330.6801089385</v>
      </c>
      <c r="E40" s="1057">
        <v>123819.54036992103</v>
      </c>
      <c r="F40" s="1056">
        <v>7109.5201285522635</v>
      </c>
      <c r="G40" s="1069"/>
      <c r="H40" s="1057">
        <v>7.669911535067779</v>
      </c>
      <c r="I40" s="1054">
        <v>20488.860260982532</v>
      </c>
      <c r="J40" s="1055"/>
      <c r="K40" s="1058">
        <v>19.82843840704593</v>
      </c>
    </row>
    <row r="41" spans="1:11" s="40" customFormat="1" ht="16.5" customHeight="1">
      <c r="A41" s="559" t="s">
        <v>1037</v>
      </c>
      <c r="B41" s="1053">
        <v>89467.54324273001</v>
      </c>
      <c r="C41" s="1053">
        <v>95339.09609248501</v>
      </c>
      <c r="D41" s="1053">
        <v>100540.786670623</v>
      </c>
      <c r="E41" s="1057">
        <v>119814.69924328715</v>
      </c>
      <c r="F41" s="1056">
        <v>5871.552849754997</v>
      </c>
      <c r="G41" s="1069"/>
      <c r="H41" s="1057">
        <v>6.562774204970817</v>
      </c>
      <c r="I41" s="1054">
        <v>19273.91257266415</v>
      </c>
      <c r="J41" s="1055"/>
      <c r="K41" s="1058">
        <v>19.170242456732034</v>
      </c>
    </row>
    <row r="42" spans="1:11" s="40" customFormat="1" ht="16.5" customHeight="1">
      <c r="A42" s="559" t="s">
        <v>1038</v>
      </c>
      <c r="B42" s="1053">
        <v>3226.096000000001</v>
      </c>
      <c r="C42" s="1053">
        <v>4464.063278797269</v>
      </c>
      <c r="D42" s="1053">
        <v>2789.8934383155</v>
      </c>
      <c r="E42" s="1057">
        <v>4004.8411266338762</v>
      </c>
      <c r="F42" s="1056">
        <v>1237.9672787972681</v>
      </c>
      <c r="G42" s="1069"/>
      <c r="H42" s="1057">
        <v>38.373541233654166</v>
      </c>
      <c r="I42" s="1054">
        <v>1214.947688318376</v>
      </c>
      <c r="J42" s="1055"/>
      <c r="K42" s="1058">
        <v>43.548175411744225</v>
      </c>
    </row>
    <row r="43" spans="1:11" s="40" customFormat="1" ht="16.5" customHeight="1">
      <c r="A43" s="560" t="s">
        <v>1039</v>
      </c>
      <c r="B43" s="1079">
        <v>0</v>
      </c>
      <c r="C43" s="1079">
        <v>0.07293000000000001</v>
      </c>
      <c r="D43" s="1079">
        <v>0</v>
      </c>
      <c r="E43" s="1060">
        <v>0</v>
      </c>
      <c r="F43" s="1059">
        <v>0.07293000000000001</v>
      </c>
      <c r="G43" s="1080"/>
      <c r="H43" s="1573"/>
      <c r="I43" s="1574">
        <v>0</v>
      </c>
      <c r="J43" s="1575"/>
      <c r="K43" s="1576"/>
    </row>
    <row r="44" spans="1:11" s="40" customFormat="1" ht="16.5" customHeight="1" thickBot="1">
      <c r="A44" s="597" t="s">
        <v>441</v>
      </c>
      <c r="B44" s="1061">
        <v>7705.873892900006</v>
      </c>
      <c r="C44" s="1061">
        <v>8875.224658967803</v>
      </c>
      <c r="D44" s="1061">
        <v>7813.990611118603</v>
      </c>
      <c r="E44" s="1065">
        <v>10634.506423876908</v>
      </c>
      <c r="F44" s="1064">
        <v>1169.3507660677978</v>
      </c>
      <c r="G44" s="1070"/>
      <c r="H44" s="1065">
        <v>15.174797593627995</v>
      </c>
      <c r="I44" s="1062">
        <v>2820.5158127583054</v>
      </c>
      <c r="J44" s="1063"/>
      <c r="K44" s="1066">
        <v>36.09571540494259</v>
      </c>
    </row>
    <row r="45" spans="1:11" s="40" customFormat="1" ht="16.5" customHeight="1" thickTop="1">
      <c r="A45" s="566" t="s">
        <v>981</v>
      </c>
      <c r="B45" s="432"/>
      <c r="C45" s="36"/>
      <c r="D45" s="586"/>
      <c r="E45" s="586"/>
      <c r="F45" s="557"/>
      <c r="G45" s="558"/>
      <c r="H45" s="557"/>
      <c r="I45" s="558"/>
      <c r="J45" s="558"/>
      <c r="K45" s="558"/>
    </row>
    <row r="46" spans="1:11" s="40" customFormat="1" ht="16.5" customHeight="1">
      <c r="A46" s="1507" t="s">
        <v>1279</v>
      </c>
      <c r="B46" s="1482"/>
      <c r="C46" s="1483"/>
      <c r="D46" s="586"/>
      <c r="E46" s="586"/>
      <c r="F46" s="557"/>
      <c r="G46" s="558"/>
      <c r="H46" s="557"/>
      <c r="I46" s="558"/>
      <c r="J46" s="558"/>
      <c r="K46" s="558"/>
    </row>
    <row r="47" spans="1:11" s="40" customFormat="1" ht="16.5" customHeight="1">
      <c r="A47" s="1507" t="s">
        <v>1363</v>
      </c>
      <c r="B47" s="1482"/>
      <c r="C47" s="599"/>
      <c r="D47" s="586"/>
      <c r="E47" s="586"/>
      <c r="F47" s="557"/>
      <c r="G47" s="558"/>
      <c r="H47" s="557"/>
      <c r="I47" s="558"/>
      <c r="J47" s="558"/>
      <c r="K47" s="558"/>
    </row>
    <row r="48" spans="4:11" s="40" customFormat="1" ht="16.5" customHeight="1">
      <c r="D48" s="600"/>
      <c r="E48" s="600"/>
      <c r="F48" s="568"/>
      <c r="G48" s="569"/>
      <c r="H48" s="568"/>
      <c r="I48" s="569"/>
      <c r="J48" s="569"/>
      <c r="K48" s="569"/>
    </row>
    <row r="49" spans="4:11" s="40" customFormat="1" ht="16.5" customHeight="1">
      <c r="D49" s="600"/>
      <c r="E49" s="600"/>
      <c r="F49" s="568"/>
      <c r="G49" s="569"/>
      <c r="H49" s="568"/>
      <c r="I49" s="569"/>
      <c r="J49" s="569"/>
      <c r="K49" s="569"/>
    </row>
    <row r="50" spans="1:11" s="40" customFormat="1" ht="16.5" customHeight="1">
      <c r="A50" s="279"/>
      <c r="B50" s="432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9"/>
      <c r="B51" s="432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9"/>
      <c r="B52" s="432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9"/>
      <c r="B53" s="432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9"/>
      <c r="B54" s="432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9"/>
      <c r="B55" s="432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9"/>
      <c r="B56" s="432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9"/>
      <c r="B57" s="432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9"/>
      <c r="B58" s="432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9"/>
      <c r="B59" s="432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9"/>
      <c r="B60" s="432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9"/>
      <c r="B61" s="432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9"/>
      <c r="B62" s="432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9"/>
      <c r="B63" s="432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9"/>
      <c r="B64" s="432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9"/>
      <c r="B65" s="432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9"/>
      <c r="B66" s="432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9"/>
      <c r="B67" s="432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9"/>
      <c r="B68" s="432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9"/>
      <c r="B69" s="432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9"/>
      <c r="B70" s="432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9"/>
      <c r="B71" s="432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9"/>
      <c r="B72" s="432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9"/>
      <c r="B73" s="432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9"/>
      <c r="B74" s="432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9"/>
      <c r="B75" s="432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9"/>
      <c r="B76" s="432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9"/>
      <c r="B77" s="432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9"/>
      <c r="B78" s="432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9"/>
      <c r="B79" s="432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9"/>
      <c r="B80" s="432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9"/>
      <c r="B81" s="432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9"/>
      <c r="B82" s="432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9"/>
      <c r="B83" s="432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9"/>
      <c r="B84" s="432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9"/>
      <c r="B85" s="432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79"/>
      <c r="B86" s="432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79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601"/>
      <c r="B88" s="602"/>
      <c r="C88" s="602"/>
      <c r="D88" s="602"/>
      <c r="E88" s="602"/>
    </row>
    <row r="89" spans="1:5" ht="16.5" customHeight="1">
      <c r="A89" s="601"/>
      <c r="B89" s="603"/>
      <c r="C89" s="603"/>
      <c r="D89" s="603"/>
      <c r="E89" s="60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21" t="s">
        <v>618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</row>
    <row r="2" spans="1:11" ht="15.75">
      <c r="A2" s="1737" t="s">
        <v>1042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</row>
    <row r="3" spans="1:11" s="40" customFormat="1" ht="16.5" customHeight="1" thickBot="1">
      <c r="A3" s="279"/>
      <c r="B3" s="432"/>
      <c r="C3" s="36"/>
      <c r="D3" s="36"/>
      <c r="E3" s="36"/>
      <c r="F3" s="36"/>
      <c r="G3" s="36"/>
      <c r="H3" s="36"/>
      <c r="I3" s="1723" t="s">
        <v>468</v>
      </c>
      <c r="J3" s="1723"/>
      <c r="K3" s="1723"/>
    </row>
    <row r="4" spans="1:11" s="40" customFormat="1" ht="13.5" thickTop="1">
      <c r="A4" s="537"/>
      <c r="B4" s="605">
        <v>2011</v>
      </c>
      <c r="C4" s="605">
        <v>2012</v>
      </c>
      <c r="D4" s="605">
        <v>2012</v>
      </c>
      <c r="E4" s="606">
        <v>2013</v>
      </c>
      <c r="F4" s="1740" t="s">
        <v>1510</v>
      </c>
      <c r="G4" s="1741"/>
      <c r="H4" s="1741"/>
      <c r="I4" s="1741"/>
      <c r="J4" s="1741"/>
      <c r="K4" s="1742"/>
    </row>
    <row r="5" spans="1:11" s="40" customFormat="1" ht="12.75">
      <c r="A5" s="134" t="s">
        <v>346</v>
      </c>
      <c r="B5" s="588" t="s">
        <v>961</v>
      </c>
      <c r="C5" s="588" t="s">
        <v>594</v>
      </c>
      <c r="D5" s="588" t="s">
        <v>962</v>
      </c>
      <c r="E5" s="604" t="s">
        <v>1515</v>
      </c>
      <c r="F5" s="1734" t="s">
        <v>466</v>
      </c>
      <c r="G5" s="1735"/>
      <c r="H5" s="1736"/>
      <c r="I5" s="1734" t="s">
        <v>313</v>
      </c>
      <c r="J5" s="1735"/>
      <c r="K5" s="1743"/>
    </row>
    <row r="6" spans="1:11" s="40" customFormat="1" ht="12.75">
      <c r="A6" s="134"/>
      <c r="B6" s="588"/>
      <c r="C6" s="588"/>
      <c r="D6" s="588"/>
      <c r="E6" s="604"/>
      <c r="F6" s="578" t="s">
        <v>432</v>
      </c>
      <c r="G6" s="579" t="s">
        <v>429</v>
      </c>
      <c r="H6" s="580" t="s">
        <v>421</v>
      </c>
      <c r="I6" s="581" t="s">
        <v>432</v>
      </c>
      <c r="J6" s="579" t="s">
        <v>429</v>
      </c>
      <c r="K6" s="582" t="s">
        <v>421</v>
      </c>
    </row>
    <row r="7" spans="1:11" s="40" customFormat="1" ht="16.5" customHeight="1">
      <c r="A7" s="555" t="s">
        <v>448</v>
      </c>
      <c r="B7" s="1082">
        <v>81554.29543854</v>
      </c>
      <c r="C7" s="1082">
        <v>78914.676379653</v>
      </c>
      <c r="D7" s="1082">
        <v>75398.914721566</v>
      </c>
      <c r="E7" s="1083">
        <v>80375.91233732499</v>
      </c>
      <c r="F7" s="1508">
        <v>-2639.619058886994</v>
      </c>
      <c r="G7" s="1509"/>
      <c r="H7" s="1510">
        <v>-3.2366401361118164</v>
      </c>
      <c r="I7" s="1511">
        <v>4976.9976157589845</v>
      </c>
      <c r="J7" s="1512"/>
      <c r="K7" s="1513">
        <v>6.600887604467649</v>
      </c>
    </row>
    <row r="8" spans="1:11" s="40" customFormat="1" ht="16.5" customHeight="1">
      <c r="A8" s="556" t="s">
        <v>1016</v>
      </c>
      <c r="B8" s="1085">
        <v>3364.2019999999998</v>
      </c>
      <c r="C8" s="1085">
        <v>4191.97273607</v>
      </c>
      <c r="D8" s="1085">
        <v>4485.190546394001</v>
      </c>
      <c r="E8" s="1086">
        <v>5398.110984170001</v>
      </c>
      <c r="F8" s="1514">
        <v>827.7707360700001</v>
      </c>
      <c r="G8" s="1515"/>
      <c r="H8" s="1516">
        <v>24.605262587383283</v>
      </c>
      <c r="I8" s="1517">
        <v>912.9204377759997</v>
      </c>
      <c r="J8" s="1518"/>
      <c r="K8" s="1519">
        <v>20.354105992441472</v>
      </c>
    </row>
    <row r="9" spans="1:11" s="40" customFormat="1" ht="16.5" customHeight="1">
      <c r="A9" s="556" t="s">
        <v>1017</v>
      </c>
      <c r="B9" s="1085">
        <v>3364.2019999999998</v>
      </c>
      <c r="C9" s="1085">
        <v>4191.97273607</v>
      </c>
      <c r="D9" s="1085">
        <v>4485.190546394001</v>
      </c>
      <c r="E9" s="1086">
        <v>5398.110984170001</v>
      </c>
      <c r="F9" s="1514">
        <v>827.7707360700001</v>
      </c>
      <c r="G9" s="1515"/>
      <c r="H9" s="1516">
        <v>24.605262587383283</v>
      </c>
      <c r="I9" s="1517">
        <v>912.9204377759997</v>
      </c>
      <c r="J9" s="1518"/>
      <c r="K9" s="1519">
        <v>20.354105992441472</v>
      </c>
    </row>
    <row r="10" spans="1:11" s="40" customFormat="1" ht="16.5" customHeight="1">
      <c r="A10" s="556" t="s">
        <v>1018</v>
      </c>
      <c r="B10" s="1085">
        <v>0</v>
      </c>
      <c r="C10" s="1085">
        <v>0</v>
      </c>
      <c r="D10" s="1085">
        <v>0</v>
      </c>
      <c r="E10" s="1086">
        <v>0</v>
      </c>
      <c r="F10" s="1514">
        <v>0</v>
      </c>
      <c r="G10" s="1515"/>
      <c r="H10" s="1520"/>
      <c r="I10" s="1517">
        <v>0</v>
      </c>
      <c r="J10" s="1518"/>
      <c r="K10" s="1521"/>
    </row>
    <row r="11" spans="1:11" s="40" customFormat="1" ht="16.5" customHeight="1">
      <c r="A11" s="556" t="s">
        <v>1019</v>
      </c>
      <c r="B11" s="1085">
        <v>30253.40149187</v>
      </c>
      <c r="C11" s="1085">
        <v>36369.111626882994</v>
      </c>
      <c r="D11" s="1085">
        <v>34158.91159103002</v>
      </c>
      <c r="E11" s="1086">
        <v>37346.036319114995</v>
      </c>
      <c r="F11" s="1514">
        <v>6115.710135012992</v>
      </c>
      <c r="G11" s="1515"/>
      <c r="H11" s="1516">
        <v>20.214950496249052</v>
      </c>
      <c r="I11" s="1517">
        <v>3187.1247280849784</v>
      </c>
      <c r="J11" s="1518"/>
      <c r="K11" s="1519">
        <v>9.330287704254323</v>
      </c>
    </row>
    <row r="12" spans="1:11" s="40" customFormat="1" ht="16.5" customHeight="1">
      <c r="A12" s="556" t="s">
        <v>1017</v>
      </c>
      <c r="B12" s="1085">
        <v>30253.00149187</v>
      </c>
      <c r="C12" s="1085">
        <v>36369.111626882994</v>
      </c>
      <c r="D12" s="1085">
        <v>34158.91159103002</v>
      </c>
      <c r="E12" s="1086">
        <v>37346.036319114995</v>
      </c>
      <c r="F12" s="1514">
        <v>6116.110135012994</v>
      </c>
      <c r="G12" s="1515"/>
      <c r="H12" s="1516">
        <v>20.21653995771824</v>
      </c>
      <c r="I12" s="1517">
        <v>3187.1247280849784</v>
      </c>
      <c r="J12" s="1518"/>
      <c r="K12" s="1519">
        <v>9.330287704254323</v>
      </c>
    </row>
    <row r="13" spans="1:11" s="40" customFormat="1" ht="16.5" customHeight="1">
      <c r="A13" s="556" t="s">
        <v>1018</v>
      </c>
      <c r="B13" s="1085">
        <v>0.4</v>
      </c>
      <c r="C13" s="1085">
        <v>0</v>
      </c>
      <c r="D13" s="1085">
        <v>0</v>
      </c>
      <c r="E13" s="1086">
        <v>0</v>
      </c>
      <c r="F13" s="1514">
        <v>-0.4</v>
      </c>
      <c r="G13" s="1515"/>
      <c r="H13" s="1516"/>
      <c r="I13" s="1517">
        <v>0</v>
      </c>
      <c r="J13" s="1518"/>
      <c r="K13" s="1521"/>
    </row>
    <row r="14" spans="1:11" s="40" customFormat="1" ht="16.5" customHeight="1">
      <c r="A14" s="556" t="s">
        <v>1020</v>
      </c>
      <c r="B14" s="1085">
        <v>45885.98294666999</v>
      </c>
      <c r="C14" s="1085">
        <v>37751.36198344001</v>
      </c>
      <c r="D14" s="1085">
        <v>36066.142360432</v>
      </c>
      <c r="E14" s="1086">
        <v>36580.70154371</v>
      </c>
      <c r="F14" s="1514">
        <v>-8134.62096322998</v>
      </c>
      <c r="G14" s="1515"/>
      <c r="H14" s="1516">
        <v>-17.727899547633687</v>
      </c>
      <c r="I14" s="1517">
        <v>514.5591832779974</v>
      </c>
      <c r="J14" s="1518"/>
      <c r="K14" s="1519">
        <v>1.42670978818771</v>
      </c>
    </row>
    <row r="15" spans="1:11" s="40" customFormat="1" ht="16.5" customHeight="1">
      <c r="A15" s="556" t="s">
        <v>1017</v>
      </c>
      <c r="B15" s="1085">
        <v>45884.682946669986</v>
      </c>
      <c r="C15" s="1085">
        <v>37751.36198344001</v>
      </c>
      <c r="D15" s="1085">
        <v>36066.142360432</v>
      </c>
      <c r="E15" s="1086">
        <v>36580.70154371</v>
      </c>
      <c r="F15" s="1514">
        <v>-8133.320963229977</v>
      </c>
      <c r="G15" s="1515"/>
      <c r="H15" s="1516">
        <v>-17.72556862315694</v>
      </c>
      <c r="I15" s="1517">
        <v>514.5591832779974</v>
      </c>
      <c r="J15" s="1518"/>
      <c r="K15" s="1519">
        <v>1.42670978818771</v>
      </c>
    </row>
    <row r="16" spans="1:11" s="40" customFormat="1" ht="16.5" customHeight="1">
      <c r="A16" s="556" t="s">
        <v>1018</v>
      </c>
      <c r="B16" s="1085">
        <v>1.3</v>
      </c>
      <c r="C16" s="1085">
        <v>0</v>
      </c>
      <c r="D16" s="1085">
        <v>0</v>
      </c>
      <c r="E16" s="1086">
        <v>0</v>
      </c>
      <c r="F16" s="1514">
        <v>-1.3</v>
      </c>
      <c r="G16" s="1515"/>
      <c r="H16" s="1516"/>
      <c r="I16" s="1517">
        <v>0</v>
      </c>
      <c r="J16" s="1518"/>
      <c r="K16" s="1521"/>
    </row>
    <row r="17" spans="1:11" s="40" customFormat="1" ht="16.5" customHeight="1">
      <c r="A17" s="556" t="s">
        <v>1021</v>
      </c>
      <c r="B17" s="1085">
        <v>2006.2570000000003</v>
      </c>
      <c r="C17" s="1085">
        <v>555.7355175600002</v>
      </c>
      <c r="D17" s="1085">
        <v>645.79945111</v>
      </c>
      <c r="E17" s="1086">
        <v>1010.48019403</v>
      </c>
      <c r="F17" s="1514">
        <v>-1450.52148244</v>
      </c>
      <c r="G17" s="1515"/>
      <c r="H17" s="1516">
        <v>-72.299883935109</v>
      </c>
      <c r="I17" s="1517">
        <v>364.68074292000006</v>
      </c>
      <c r="J17" s="1518"/>
      <c r="K17" s="1519">
        <v>56.46965823417578</v>
      </c>
    </row>
    <row r="18" spans="1:11" s="40" customFormat="1" ht="16.5" customHeight="1">
      <c r="A18" s="556" t="s">
        <v>1017</v>
      </c>
      <c r="B18" s="1085">
        <v>2006.2570000000003</v>
      </c>
      <c r="C18" s="1085">
        <v>555.7355175600002</v>
      </c>
      <c r="D18" s="1085">
        <v>645.79945111</v>
      </c>
      <c r="E18" s="1086">
        <v>1010.48019403</v>
      </c>
      <c r="F18" s="1514">
        <v>-1450.52148244</v>
      </c>
      <c r="G18" s="1515"/>
      <c r="H18" s="1516">
        <v>-72.299883935109</v>
      </c>
      <c r="I18" s="1517">
        <v>364.68074292000006</v>
      </c>
      <c r="J18" s="1518"/>
      <c r="K18" s="1519">
        <v>56.46965823417578</v>
      </c>
    </row>
    <row r="19" spans="1:11" s="40" customFormat="1" ht="16.5" customHeight="1">
      <c r="A19" s="556" t="s">
        <v>1018</v>
      </c>
      <c r="B19" s="1085">
        <v>0</v>
      </c>
      <c r="C19" s="1085">
        <v>0</v>
      </c>
      <c r="D19" s="1085">
        <v>0</v>
      </c>
      <c r="E19" s="1086">
        <v>0</v>
      </c>
      <c r="F19" s="1514">
        <v>0</v>
      </c>
      <c r="G19" s="1515"/>
      <c r="H19" s="1520"/>
      <c r="I19" s="1517">
        <v>0</v>
      </c>
      <c r="J19" s="1518"/>
      <c r="K19" s="1521"/>
    </row>
    <row r="20" spans="1:11" s="40" customFormat="1" ht="16.5" customHeight="1">
      <c r="A20" s="556" t="s">
        <v>1022</v>
      </c>
      <c r="B20" s="1085">
        <v>44.452</v>
      </c>
      <c r="C20" s="1085">
        <v>46.49451570000001</v>
      </c>
      <c r="D20" s="1085">
        <v>42.87077260000001</v>
      </c>
      <c r="E20" s="1086">
        <v>40.5832963000001</v>
      </c>
      <c r="F20" s="1514">
        <v>2.04251570000001</v>
      </c>
      <c r="G20" s="1515"/>
      <c r="H20" s="1516">
        <v>4.594879195536781</v>
      </c>
      <c r="I20" s="1517">
        <v>-2.287476299999909</v>
      </c>
      <c r="J20" s="1518"/>
      <c r="K20" s="1519">
        <v>-5.335747786359952</v>
      </c>
    </row>
    <row r="21" spans="1:11" s="40" customFormat="1" ht="16.5" customHeight="1">
      <c r="A21" s="555" t="s">
        <v>469</v>
      </c>
      <c r="B21" s="1081">
        <v>647.5</v>
      </c>
      <c r="C21" s="1081">
        <v>0</v>
      </c>
      <c r="D21" s="1081">
        <v>0</v>
      </c>
      <c r="E21" s="1084">
        <v>0</v>
      </c>
      <c r="F21" s="1508">
        <v>-647.5</v>
      </c>
      <c r="G21" s="1509"/>
      <c r="H21" s="1510"/>
      <c r="I21" s="1511">
        <v>0</v>
      </c>
      <c r="J21" s="1522"/>
      <c r="K21" s="1523"/>
    </row>
    <row r="22" spans="1:11" s="40" customFormat="1" ht="16.5" customHeight="1">
      <c r="A22" s="555" t="s">
        <v>451</v>
      </c>
      <c r="B22" s="1081">
        <v>0</v>
      </c>
      <c r="C22" s="1081">
        <v>0</v>
      </c>
      <c r="D22" s="1081">
        <v>0</v>
      </c>
      <c r="E22" s="1084">
        <v>0</v>
      </c>
      <c r="F22" s="1508">
        <v>0</v>
      </c>
      <c r="G22" s="1509"/>
      <c r="H22" s="1524"/>
      <c r="I22" s="1511">
        <v>0</v>
      </c>
      <c r="J22" s="1522"/>
      <c r="K22" s="1523"/>
    </row>
    <row r="23" spans="1:11" s="40" customFormat="1" ht="16.5" customHeight="1">
      <c r="A23" s="593" t="s">
        <v>452</v>
      </c>
      <c r="B23" s="1081">
        <v>36376.453531654726</v>
      </c>
      <c r="C23" s="1081">
        <v>38654.63551467344</v>
      </c>
      <c r="D23" s="1081">
        <v>34288.56498500352</v>
      </c>
      <c r="E23" s="1084">
        <v>36007.14413968817</v>
      </c>
      <c r="F23" s="1508">
        <v>2278.181983018716</v>
      </c>
      <c r="G23" s="1509"/>
      <c r="H23" s="1510">
        <v>6.262792993374811</v>
      </c>
      <c r="I23" s="1511">
        <v>1718.5791546846522</v>
      </c>
      <c r="J23" s="1522"/>
      <c r="K23" s="1513">
        <v>5.012105800975608</v>
      </c>
    </row>
    <row r="24" spans="1:11" s="40" customFormat="1" ht="16.5" customHeight="1">
      <c r="A24" s="594" t="s">
        <v>453</v>
      </c>
      <c r="B24" s="1085">
        <v>19404.109</v>
      </c>
      <c r="C24" s="1085">
        <v>19166.11320252</v>
      </c>
      <c r="D24" s="1085">
        <v>17433.96506873</v>
      </c>
      <c r="E24" s="1086">
        <v>17847.888693369998</v>
      </c>
      <c r="F24" s="1514">
        <v>-237.99579748000178</v>
      </c>
      <c r="G24" s="1515"/>
      <c r="H24" s="1516">
        <v>-1.2265226786759535</v>
      </c>
      <c r="I24" s="1517">
        <v>413.923624639996</v>
      </c>
      <c r="J24" s="1518"/>
      <c r="K24" s="1519">
        <v>2.374236858959984</v>
      </c>
    </row>
    <row r="25" spans="1:11" s="40" customFormat="1" ht="16.5" customHeight="1">
      <c r="A25" s="594" t="s">
        <v>454</v>
      </c>
      <c r="B25" s="1085">
        <v>7773.542423722001</v>
      </c>
      <c r="C25" s="1085">
        <v>7641.467681069925</v>
      </c>
      <c r="D25" s="1085">
        <v>5044.361731928536</v>
      </c>
      <c r="E25" s="1086">
        <v>7900.376063150297</v>
      </c>
      <c r="F25" s="1514">
        <v>-132.07474265207657</v>
      </c>
      <c r="G25" s="1515"/>
      <c r="H25" s="1516">
        <v>-1.6990290327487358</v>
      </c>
      <c r="I25" s="1517">
        <v>2856.0143312217615</v>
      </c>
      <c r="J25" s="1518"/>
      <c r="K25" s="1519">
        <v>56.61795253786972</v>
      </c>
    </row>
    <row r="26" spans="1:11" s="40" customFormat="1" ht="16.5" customHeight="1">
      <c r="A26" s="594" t="s">
        <v>455</v>
      </c>
      <c r="B26" s="1085">
        <v>9198.802107932726</v>
      </c>
      <c r="C26" s="1085">
        <v>11847.05463108352</v>
      </c>
      <c r="D26" s="1085">
        <v>11810.238184344982</v>
      </c>
      <c r="E26" s="1086">
        <v>10258.87938316788</v>
      </c>
      <c r="F26" s="1514">
        <v>2648.2525231507934</v>
      </c>
      <c r="G26" s="1515"/>
      <c r="H26" s="1516">
        <v>28.789102016522705</v>
      </c>
      <c r="I26" s="1517">
        <v>-1551.3588011771026</v>
      </c>
      <c r="J26" s="1518"/>
      <c r="K26" s="1519">
        <v>-13.13571137992374</v>
      </c>
    </row>
    <row r="27" spans="1:11" s="40" customFormat="1" ht="16.5" customHeight="1">
      <c r="A27" s="595" t="s">
        <v>1023</v>
      </c>
      <c r="B27" s="1090">
        <v>118578.24897019472</v>
      </c>
      <c r="C27" s="1090">
        <v>117569.31189432644</v>
      </c>
      <c r="D27" s="1090">
        <v>109687.47970656952</v>
      </c>
      <c r="E27" s="1091">
        <v>116383.05647701316</v>
      </c>
      <c r="F27" s="1525">
        <v>-1008.937075868278</v>
      </c>
      <c r="G27" s="1526"/>
      <c r="H27" s="1527">
        <v>-0.8508618440822816</v>
      </c>
      <c r="I27" s="1528">
        <v>6695.576770443644</v>
      </c>
      <c r="J27" s="1529"/>
      <c r="K27" s="1530">
        <v>6.104230663659442</v>
      </c>
    </row>
    <row r="28" spans="1:11" s="40" customFormat="1" ht="16.5" customHeight="1">
      <c r="A28" s="555" t="s">
        <v>1024</v>
      </c>
      <c r="B28" s="1081">
        <v>3729.9970000000003</v>
      </c>
      <c r="C28" s="1081">
        <v>4802.1598065791195</v>
      </c>
      <c r="D28" s="1081">
        <v>5288.070841079999</v>
      </c>
      <c r="E28" s="1084">
        <v>4990.321861949997</v>
      </c>
      <c r="F28" s="1508">
        <v>1072.1628065791192</v>
      </c>
      <c r="G28" s="1509"/>
      <c r="H28" s="1510">
        <v>28.74433428710852</v>
      </c>
      <c r="I28" s="1511">
        <v>-297.7489791300022</v>
      </c>
      <c r="J28" s="1522"/>
      <c r="K28" s="1513">
        <v>-5.630578486524058</v>
      </c>
    </row>
    <row r="29" spans="1:11" s="40" customFormat="1" ht="16.5" customHeight="1">
      <c r="A29" s="556" t="s">
        <v>1025</v>
      </c>
      <c r="B29" s="1085">
        <v>1218.1860000000001</v>
      </c>
      <c r="C29" s="1085">
        <v>1306.069234039998</v>
      </c>
      <c r="D29" s="1085">
        <v>1349.367816819999</v>
      </c>
      <c r="E29" s="1086">
        <v>1228.9201061299962</v>
      </c>
      <c r="F29" s="1514">
        <v>87.88323403999789</v>
      </c>
      <c r="G29" s="1515"/>
      <c r="H29" s="1516">
        <v>7.214270566235196</v>
      </c>
      <c r="I29" s="1517">
        <v>-120.44771069000285</v>
      </c>
      <c r="J29" s="1518"/>
      <c r="K29" s="1519">
        <v>-8.926232654181506</v>
      </c>
    </row>
    <row r="30" spans="1:11" s="40" customFormat="1" ht="16.5" customHeight="1">
      <c r="A30" s="556" t="s">
        <v>1026</v>
      </c>
      <c r="B30" s="1085">
        <v>2409.95</v>
      </c>
      <c r="C30" s="1085">
        <v>3448.2847392791223</v>
      </c>
      <c r="D30" s="1085">
        <v>3895.4494057600004</v>
      </c>
      <c r="E30" s="1086">
        <v>3714.0280955600006</v>
      </c>
      <c r="F30" s="1514">
        <v>1038.3347392791225</v>
      </c>
      <c r="G30" s="1515"/>
      <c r="H30" s="1516">
        <v>43.08532290209849</v>
      </c>
      <c r="I30" s="1517">
        <v>-181.42131019999988</v>
      </c>
      <c r="J30" s="1518"/>
      <c r="K30" s="1519">
        <v>-4.657262649381135</v>
      </c>
    </row>
    <row r="31" spans="1:11" s="40" customFormat="1" ht="16.5" customHeight="1">
      <c r="A31" s="556" t="s">
        <v>1027</v>
      </c>
      <c r="B31" s="1085">
        <v>1.668</v>
      </c>
      <c r="C31" s="1085">
        <v>0.6660710000000001</v>
      </c>
      <c r="D31" s="1085">
        <v>22.103844999999996</v>
      </c>
      <c r="E31" s="1086">
        <v>0.40865500000000005</v>
      </c>
      <c r="F31" s="1514">
        <v>-1.0019289999999998</v>
      </c>
      <c r="G31" s="1515"/>
      <c r="H31" s="1516">
        <v>-60.06768585131894</v>
      </c>
      <c r="I31" s="1517">
        <v>-21.695189999999997</v>
      </c>
      <c r="J31" s="1518"/>
      <c r="K31" s="1519">
        <v>-98.15120400998107</v>
      </c>
    </row>
    <row r="32" spans="1:11" s="40" customFormat="1" ht="16.5" customHeight="1">
      <c r="A32" s="556" t="s">
        <v>1028</v>
      </c>
      <c r="B32" s="1085">
        <v>99.291</v>
      </c>
      <c r="C32" s="1085">
        <v>46.10976226</v>
      </c>
      <c r="D32" s="1085">
        <v>18.394195499999995</v>
      </c>
      <c r="E32" s="1086">
        <v>46.296562259999995</v>
      </c>
      <c r="F32" s="1514">
        <v>-53.18123774</v>
      </c>
      <c r="G32" s="1515"/>
      <c r="H32" s="1516">
        <v>-53.56098512453295</v>
      </c>
      <c r="I32" s="1517">
        <v>27.90236676</v>
      </c>
      <c r="J32" s="1518"/>
      <c r="K32" s="1519">
        <v>151.69115039578656</v>
      </c>
    </row>
    <row r="33" spans="1:11" s="40" customFormat="1" ht="16.5" customHeight="1">
      <c r="A33" s="556" t="s">
        <v>1029</v>
      </c>
      <c r="B33" s="1085">
        <v>0.9019999999999999</v>
      </c>
      <c r="C33" s="1085">
        <v>1.03</v>
      </c>
      <c r="D33" s="1085">
        <v>2.755578</v>
      </c>
      <c r="E33" s="1086">
        <v>0.668443</v>
      </c>
      <c r="F33" s="1514">
        <v>0.1280000000000001</v>
      </c>
      <c r="G33" s="1515"/>
      <c r="H33" s="1516">
        <v>14.190687361419082</v>
      </c>
      <c r="I33" s="1517">
        <v>-2.087135</v>
      </c>
      <c r="J33" s="1518"/>
      <c r="K33" s="1519">
        <v>-75.74218548703757</v>
      </c>
    </row>
    <row r="34" spans="1:11" s="40" customFormat="1" ht="16.5" customHeight="1">
      <c r="A34" s="583" t="s">
        <v>1030</v>
      </c>
      <c r="B34" s="1081">
        <v>106267.68502757001</v>
      </c>
      <c r="C34" s="1081">
        <v>102101.05893977806</v>
      </c>
      <c r="D34" s="1081">
        <v>95026.24147052784</v>
      </c>
      <c r="E34" s="1084">
        <v>102885.76335796823</v>
      </c>
      <c r="F34" s="1508">
        <v>-4166.626087791956</v>
      </c>
      <c r="G34" s="1509"/>
      <c r="H34" s="1510">
        <v>-3.920877815971026</v>
      </c>
      <c r="I34" s="1511">
        <v>7859.5218874403945</v>
      </c>
      <c r="J34" s="1522"/>
      <c r="K34" s="1513">
        <v>8.270896297501155</v>
      </c>
    </row>
    <row r="35" spans="1:11" s="40" customFormat="1" ht="16.5" customHeight="1">
      <c r="A35" s="556" t="s">
        <v>1031</v>
      </c>
      <c r="B35" s="1085">
        <v>2487.068</v>
      </c>
      <c r="C35" s="1085">
        <v>2272.3</v>
      </c>
      <c r="D35" s="1085">
        <v>3537</v>
      </c>
      <c r="E35" s="1086">
        <v>3116.6</v>
      </c>
      <c r="F35" s="1514">
        <v>-214.76800000000003</v>
      </c>
      <c r="G35" s="1515"/>
      <c r="H35" s="1516">
        <v>-8.635389140948298</v>
      </c>
      <c r="I35" s="1517">
        <v>-420.4</v>
      </c>
      <c r="J35" s="1518"/>
      <c r="K35" s="1519">
        <v>-11.885778908679674</v>
      </c>
    </row>
    <row r="36" spans="1:11" s="40" customFormat="1" ht="16.5" customHeight="1">
      <c r="A36" s="556" t="s">
        <v>1032</v>
      </c>
      <c r="B36" s="1085">
        <v>22.221</v>
      </c>
      <c r="C36" s="1085">
        <v>32.69454953</v>
      </c>
      <c r="D36" s="1085">
        <v>26.047451530000004</v>
      </c>
      <c r="E36" s="1086">
        <v>42.750705339999996</v>
      </c>
      <c r="F36" s="1514">
        <v>10.473549530000003</v>
      </c>
      <c r="G36" s="1515"/>
      <c r="H36" s="1516">
        <v>47.13356523108773</v>
      </c>
      <c r="I36" s="1517">
        <v>16.703253809999993</v>
      </c>
      <c r="J36" s="1518"/>
      <c r="K36" s="1519">
        <v>64.12624970531998</v>
      </c>
    </row>
    <row r="37" spans="1:11" s="40" customFormat="1" ht="16.5" customHeight="1">
      <c r="A37" s="559" t="s">
        <v>1033</v>
      </c>
      <c r="B37" s="1085">
        <v>17803.557</v>
      </c>
      <c r="C37" s="1085">
        <v>20125.20384591</v>
      </c>
      <c r="D37" s="1085">
        <v>22847.119297042478</v>
      </c>
      <c r="E37" s="1086">
        <v>18886.524137364686</v>
      </c>
      <c r="F37" s="1514">
        <v>2321.6468459099997</v>
      </c>
      <c r="G37" s="1515"/>
      <c r="H37" s="1516">
        <v>13.040353935508502</v>
      </c>
      <c r="I37" s="1517">
        <v>-3960.5951596777923</v>
      </c>
      <c r="J37" s="1518"/>
      <c r="K37" s="1519">
        <v>-17.335205844486858</v>
      </c>
    </row>
    <row r="38" spans="1:11" s="40" customFormat="1" ht="16.5" customHeight="1">
      <c r="A38" s="596" t="s">
        <v>1034</v>
      </c>
      <c r="B38" s="1085">
        <v>0</v>
      </c>
      <c r="C38" s="1085">
        <v>0</v>
      </c>
      <c r="D38" s="1085">
        <v>0</v>
      </c>
      <c r="E38" s="1086">
        <v>0</v>
      </c>
      <c r="F38" s="1514">
        <v>0</v>
      </c>
      <c r="G38" s="1515"/>
      <c r="H38" s="1516"/>
      <c r="I38" s="1517">
        <v>0</v>
      </c>
      <c r="J38" s="1518"/>
      <c r="K38" s="1519"/>
    </row>
    <row r="39" spans="1:11" s="40" customFormat="1" ht="16.5" customHeight="1">
      <c r="A39" s="596" t="s">
        <v>1035</v>
      </c>
      <c r="B39" s="1085">
        <v>17803.557</v>
      </c>
      <c r="C39" s="1085">
        <v>20125.20384591</v>
      </c>
      <c r="D39" s="1085">
        <v>22847.119297042478</v>
      </c>
      <c r="E39" s="1086">
        <v>18886.524137364686</v>
      </c>
      <c r="F39" s="1514">
        <v>2321.6468459099997</v>
      </c>
      <c r="G39" s="1515"/>
      <c r="H39" s="1516">
        <v>13.040353935508502</v>
      </c>
      <c r="I39" s="1517">
        <v>-3960.5951596777923</v>
      </c>
      <c r="J39" s="1518"/>
      <c r="K39" s="1519">
        <v>-17.335205844486858</v>
      </c>
    </row>
    <row r="40" spans="1:11" s="40" customFormat="1" ht="16.5" customHeight="1">
      <c r="A40" s="556" t="s">
        <v>1036</v>
      </c>
      <c r="B40" s="1085">
        <v>85954.83902757001</v>
      </c>
      <c r="C40" s="1085">
        <v>79670.86054433805</v>
      </c>
      <c r="D40" s="1085">
        <v>68616.07472195536</v>
      </c>
      <c r="E40" s="1086">
        <v>80839.88851526355</v>
      </c>
      <c r="F40" s="1514">
        <v>-6283.9784832319565</v>
      </c>
      <c r="G40" s="1515"/>
      <c r="H40" s="1516">
        <v>-7.310790822627649</v>
      </c>
      <c r="I40" s="1517">
        <v>12223.813793308189</v>
      </c>
      <c r="J40" s="1518"/>
      <c r="K40" s="1519">
        <v>17.814796085088332</v>
      </c>
    </row>
    <row r="41" spans="1:11" s="40" customFormat="1" ht="16.5" customHeight="1">
      <c r="A41" s="559" t="s">
        <v>1037</v>
      </c>
      <c r="B41" s="1085">
        <v>84069.54702757</v>
      </c>
      <c r="C41" s="1085">
        <v>75283.38578236001</v>
      </c>
      <c r="D41" s="1085">
        <v>65287.467435280014</v>
      </c>
      <c r="E41" s="1086">
        <v>75840.68418516999</v>
      </c>
      <c r="F41" s="1514">
        <v>-8786.161245209994</v>
      </c>
      <c r="G41" s="1515"/>
      <c r="H41" s="1516">
        <v>-10.451062906677295</v>
      </c>
      <c r="I41" s="1517">
        <v>10553.216749889973</v>
      </c>
      <c r="J41" s="1518"/>
      <c r="K41" s="1519">
        <v>16.164230539883416</v>
      </c>
    </row>
    <row r="42" spans="1:11" s="40" customFormat="1" ht="16.5" customHeight="1">
      <c r="A42" s="559" t="s">
        <v>1038</v>
      </c>
      <c r="B42" s="1085">
        <v>1885.2920000000001</v>
      </c>
      <c r="C42" s="1085">
        <v>4387.474761978043</v>
      </c>
      <c r="D42" s="1085">
        <v>3328.6072866753434</v>
      </c>
      <c r="E42" s="1086">
        <v>4999.20433009356</v>
      </c>
      <c r="F42" s="1514">
        <v>2502.1827619780424</v>
      </c>
      <c r="G42" s="1515"/>
      <c r="H42" s="1516">
        <v>132.7212316170674</v>
      </c>
      <c r="I42" s="1517">
        <v>1670.5970434182168</v>
      </c>
      <c r="J42" s="1518"/>
      <c r="K42" s="1519">
        <v>50.189070068606114</v>
      </c>
    </row>
    <row r="43" spans="1:11" s="40" customFormat="1" ht="16.5" customHeight="1">
      <c r="A43" s="560" t="s">
        <v>1039</v>
      </c>
      <c r="B43" s="1092">
        <v>0</v>
      </c>
      <c r="C43" s="1092">
        <v>0</v>
      </c>
      <c r="D43" s="1092">
        <v>0</v>
      </c>
      <c r="E43" s="1087">
        <v>0</v>
      </c>
      <c r="F43" s="1531">
        <v>0</v>
      </c>
      <c r="G43" s="1532"/>
      <c r="H43" s="1533"/>
      <c r="I43" s="1534">
        <v>0</v>
      </c>
      <c r="J43" s="1535"/>
      <c r="K43" s="1536"/>
    </row>
    <row r="44" spans="1:11" s="40" customFormat="1" ht="16.5" customHeight="1" thickBot="1">
      <c r="A44" s="597" t="s">
        <v>441</v>
      </c>
      <c r="B44" s="1088">
        <v>8580.523916170001</v>
      </c>
      <c r="C44" s="1088">
        <v>10666.09611098397</v>
      </c>
      <c r="D44" s="1088">
        <v>9373.167716118096</v>
      </c>
      <c r="E44" s="1089">
        <v>8506.971245822655</v>
      </c>
      <c r="F44" s="1537">
        <v>2085.572194813969</v>
      </c>
      <c r="G44" s="1538"/>
      <c r="H44" s="1539">
        <v>24.30588406010625</v>
      </c>
      <c r="I44" s="1540">
        <v>-866.196470295441</v>
      </c>
      <c r="J44" s="1541"/>
      <c r="K44" s="1542">
        <v>-9.241235156882235</v>
      </c>
    </row>
    <row r="45" spans="1:11" s="40" customFormat="1" ht="16.5" customHeight="1" thickTop="1">
      <c r="A45" s="566" t="s">
        <v>981</v>
      </c>
      <c r="B45" s="432"/>
      <c r="C45" s="36"/>
      <c r="D45" s="586"/>
      <c r="E45" s="586"/>
      <c r="F45" s="557"/>
      <c r="G45" s="558"/>
      <c r="H45" s="557"/>
      <c r="I45" s="558"/>
      <c r="J45" s="558"/>
      <c r="K45" s="558"/>
    </row>
    <row r="46" spans="1:11" s="40" customFormat="1" ht="16.5" customHeight="1">
      <c r="A46" s="1507" t="s">
        <v>84</v>
      </c>
      <c r="B46" s="1482"/>
      <c r="C46" s="1483"/>
      <c r="D46" s="586"/>
      <c r="E46" s="586"/>
      <c r="F46" s="557"/>
      <c r="G46" s="558"/>
      <c r="H46" s="557"/>
      <c r="I46" s="558"/>
      <c r="J46" s="558"/>
      <c r="K46" s="558"/>
    </row>
    <row r="47" spans="1:11" s="40" customFormat="1" ht="16.5" customHeight="1">
      <c r="A47" s="1507" t="s">
        <v>1237</v>
      </c>
      <c r="B47" s="1482"/>
      <c r="C47" s="599"/>
      <c r="D47" s="586"/>
      <c r="E47" s="586"/>
      <c r="F47" s="557"/>
      <c r="G47" s="558"/>
      <c r="H47" s="557"/>
      <c r="I47" s="558"/>
      <c r="J47" s="558"/>
      <c r="K47" s="558"/>
    </row>
    <row r="48" spans="4:11" s="40" customFormat="1" ht="16.5" customHeight="1">
      <c r="D48" s="599"/>
      <c r="E48" s="599"/>
      <c r="F48" s="599"/>
      <c r="G48" s="599"/>
      <c r="H48" s="599"/>
      <c r="I48" s="599"/>
      <c r="J48" s="599"/>
      <c r="K48" s="599"/>
    </row>
    <row r="49" spans="4:11" s="40" customFormat="1" ht="16.5" customHeight="1">
      <c r="D49" s="599"/>
      <c r="E49" s="599"/>
      <c r="F49" s="599"/>
      <c r="G49" s="599"/>
      <c r="H49" s="599"/>
      <c r="I49" s="599"/>
      <c r="J49" s="599"/>
      <c r="K49" s="599"/>
    </row>
    <row r="50" spans="1:11" s="40" customFormat="1" ht="16.5" customHeight="1">
      <c r="A50" s="279"/>
      <c r="B50" s="432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9"/>
      <c r="B51" s="432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9"/>
      <c r="B52" s="432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9"/>
      <c r="B53" s="432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9"/>
      <c r="B54" s="432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9"/>
      <c r="B55" s="432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9"/>
      <c r="B56" s="432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9"/>
      <c r="B57" s="432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9"/>
      <c r="B58" s="432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9"/>
      <c r="B59" s="432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9"/>
      <c r="B60" s="432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9"/>
      <c r="B61" s="432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9"/>
      <c r="B62" s="432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9"/>
      <c r="B63" s="432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9"/>
      <c r="B64" s="432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9"/>
      <c r="B65" s="432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9"/>
      <c r="B66" s="432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9"/>
      <c r="B67" s="432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9"/>
      <c r="B68" s="432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9"/>
      <c r="B69" s="432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9"/>
      <c r="B70" s="432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9"/>
      <c r="B71" s="432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9"/>
      <c r="B72" s="432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9"/>
      <c r="B73" s="432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9"/>
      <c r="B74" s="432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9"/>
      <c r="B75" s="432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9"/>
      <c r="B76" s="432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9"/>
      <c r="B77" s="432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9"/>
      <c r="B78" s="432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9"/>
      <c r="B79" s="432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9"/>
      <c r="B80" s="432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9"/>
      <c r="B81" s="432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9"/>
      <c r="B82" s="432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9"/>
      <c r="B83" s="432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9"/>
      <c r="B84" s="432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9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601"/>
      <c r="B86" s="602"/>
      <c r="C86" s="602"/>
      <c r="D86" s="602"/>
      <c r="E86" s="602"/>
    </row>
    <row r="87" spans="1:5" ht="16.5" customHeight="1">
      <c r="A87" s="601"/>
      <c r="B87" s="603"/>
      <c r="C87" s="603"/>
      <c r="D87" s="603"/>
      <c r="E87" s="60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37" bestFit="1" customWidth="1"/>
    <col min="8" max="8" width="7.140625" style="50" bestFit="1" customWidth="1"/>
    <col min="9" max="9" width="7.140625" style="137" bestFit="1" customWidth="1"/>
    <col min="10" max="16384" width="9.140625" style="50" customWidth="1"/>
  </cols>
  <sheetData>
    <row r="1" spans="1:9" ht="12.75">
      <c r="A1" s="1747" t="s">
        <v>486</v>
      </c>
      <c r="B1" s="1747"/>
      <c r="C1" s="1747"/>
      <c r="D1" s="1747"/>
      <c r="E1" s="1747"/>
      <c r="F1" s="1747"/>
      <c r="G1" s="1747"/>
      <c r="H1" s="1747"/>
      <c r="I1" s="1747"/>
    </row>
    <row r="2" spans="1:9" ht="15.75">
      <c r="A2" s="1748" t="s">
        <v>1043</v>
      </c>
      <c r="B2" s="1748"/>
      <c r="C2" s="1748"/>
      <c r="D2" s="1748"/>
      <c r="E2" s="1748"/>
      <c r="F2" s="1748"/>
      <c r="G2" s="1748"/>
      <c r="H2" s="1748"/>
      <c r="I2" s="1748"/>
    </row>
    <row r="3" spans="8:9" ht="13.5" thickBot="1">
      <c r="H3" s="1749" t="s">
        <v>227</v>
      </c>
      <c r="I3" s="1750"/>
    </row>
    <row r="4" spans="1:9" ht="13.5" thickTop="1">
      <c r="A4" s="607"/>
      <c r="B4" s="608">
        <v>2011</v>
      </c>
      <c r="C4" s="608">
        <v>2012</v>
      </c>
      <c r="D4" s="608">
        <v>2012</v>
      </c>
      <c r="E4" s="608">
        <v>2013</v>
      </c>
      <c r="F4" s="1751" t="s">
        <v>1510</v>
      </c>
      <c r="G4" s="1752"/>
      <c r="H4" s="1752"/>
      <c r="I4" s="1753"/>
    </row>
    <row r="5" spans="1:9" ht="12.75">
      <c r="A5" s="609" t="s">
        <v>346</v>
      </c>
      <c r="B5" s="610" t="s">
        <v>723</v>
      </c>
      <c r="C5" s="610" t="s">
        <v>594</v>
      </c>
      <c r="D5" s="610" t="s">
        <v>449</v>
      </c>
      <c r="E5" s="610" t="s">
        <v>1509</v>
      </c>
      <c r="F5" s="1744" t="s">
        <v>466</v>
      </c>
      <c r="G5" s="1745"/>
      <c r="H5" s="1744" t="s">
        <v>313</v>
      </c>
      <c r="I5" s="1746"/>
    </row>
    <row r="6" spans="1:9" s="530" customFormat="1" ht="12.75">
      <c r="A6" s="611"/>
      <c r="B6" s="612"/>
      <c r="C6" s="612"/>
      <c r="D6" s="612"/>
      <c r="E6" s="612"/>
      <c r="F6" s="613" t="s">
        <v>432</v>
      </c>
      <c r="G6" s="614" t="s">
        <v>421</v>
      </c>
      <c r="H6" s="613" t="s">
        <v>432</v>
      </c>
      <c r="I6" s="615" t="s">
        <v>421</v>
      </c>
    </row>
    <row r="7" spans="1:11" ht="12.75">
      <c r="A7" s="616" t="s">
        <v>411</v>
      </c>
      <c r="B7" s="1577">
        <v>52856.68871733526</v>
      </c>
      <c r="C7" s="1577">
        <v>57907.45724482177</v>
      </c>
      <c r="D7" s="1577">
        <v>60686.772659360795</v>
      </c>
      <c r="E7" s="1577">
        <v>71345.3649802004</v>
      </c>
      <c r="F7" s="1577">
        <v>5050.768527486514</v>
      </c>
      <c r="G7" s="1578">
        <v>9.555590125020503</v>
      </c>
      <c r="H7" s="1577">
        <v>10658.592320839598</v>
      </c>
      <c r="I7" s="1579">
        <v>17.56328744101625</v>
      </c>
      <c r="K7" s="530"/>
    </row>
    <row r="8" spans="1:11" ht="12.75">
      <c r="A8" s="139" t="s">
        <v>1044</v>
      </c>
      <c r="B8" s="1577">
        <v>1185.00222639</v>
      </c>
      <c r="C8" s="1577">
        <v>1043.0797991600002</v>
      </c>
      <c r="D8" s="1577">
        <v>1135.7351382599998</v>
      </c>
      <c r="E8" s="1577">
        <v>2126.1859276200003</v>
      </c>
      <c r="F8" s="1577">
        <v>-141.9224272299998</v>
      </c>
      <c r="G8" s="1578">
        <v>-11.976553635882475</v>
      </c>
      <c r="H8" s="1577">
        <v>990.4507893600005</v>
      </c>
      <c r="I8" s="1580">
        <v>87.2079022647321</v>
      </c>
      <c r="K8" s="530"/>
    </row>
    <row r="9" spans="1:11" ht="12.75">
      <c r="A9" s="616" t="s">
        <v>412</v>
      </c>
      <c r="B9" s="1581">
        <v>142544.09445406668</v>
      </c>
      <c r="C9" s="1581">
        <v>153454.76097031383</v>
      </c>
      <c r="D9" s="1581">
        <v>170303.0215983395</v>
      </c>
      <c r="E9" s="1581">
        <v>185671.868787098</v>
      </c>
      <c r="F9" s="1581">
        <v>10910.666516247147</v>
      </c>
      <c r="G9" s="1582">
        <v>7.654239593744092</v>
      </c>
      <c r="H9" s="1581">
        <v>15368.847188758518</v>
      </c>
      <c r="I9" s="1583">
        <v>9.024412511603005</v>
      </c>
      <c r="K9" s="530"/>
    </row>
    <row r="10" spans="1:11" ht="12.75">
      <c r="A10" s="138" t="s">
        <v>1045</v>
      </c>
      <c r="B10" s="1584">
        <v>57421.44897481</v>
      </c>
      <c r="C10" s="1584">
        <v>61682.2042732905</v>
      </c>
      <c r="D10" s="1584">
        <v>77479.70383870952</v>
      </c>
      <c r="E10" s="1584">
        <v>72116.146012428</v>
      </c>
      <c r="F10" s="1584">
        <v>4260.755298480501</v>
      </c>
      <c r="G10" s="1585">
        <v>7.420145911590693</v>
      </c>
      <c r="H10" s="1584">
        <v>-5363.557826281525</v>
      </c>
      <c r="I10" s="1586">
        <v>-6.922532689911813</v>
      </c>
      <c r="K10" s="530"/>
    </row>
    <row r="11" spans="1:11" ht="12.75">
      <c r="A11" s="138" t="s">
        <v>1046</v>
      </c>
      <c r="B11" s="1584">
        <v>79757.54750321667</v>
      </c>
      <c r="C11" s="1584">
        <v>83257.91475615001</v>
      </c>
      <c r="D11" s="1584">
        <v>84979.77144712</v>
      </c>
      <c r="E11" s="1584">
        <v>101729.94053696</v>
      </c>
      <c r="F11" s="1584">
        <v>3500.3672529333417</v>
      </c>
      <c r="G11" s="1585">
        <v>4.388759888576275</v>
      </c>
      <c r="H11" s="1584">
        <v>16750.169089839997</v>
      </c>
      <c r="I11" s="1586">
        <v>19.71077211035223</v>
      </c>
      <c r="K11" s="530"/>
    </row>
    <row r="12" spans="1:11" ht="12.75">
      <c r="A12" s="138" t="s">
        <v>413</v>
      </c>
      <c r="B12" s="1584">
        <v>29883.26522278</v>
      </c>
      <c r="C12" s="1584">
        <v>32977.49967321</v>
      </c>
      <c r="D12" s="1584">
        <v>34214.28552038</v>
      </c>
      <c r="E12" s="1584">
        <v>45398.74099099</v>
      </c>
      <c r="F12" s="1584">
        <v>3094.234450429998</v>
      </c>
      <c r="G12" s="1585">
        <v>10.354405475313538</v>
      </c>
      <c r="H12" s="1584">
        <v>11184.455470610003</v>
      </c>
      <c r="I12" s="1586">
        <v>32.689431623372336</v>
      </c>
      <c r="K12" s="530"/>
    </row>
    <row r="13" spans="1:11" ht="12.75">
      <c r="A13" s="138" t="s">
        <v>414</v>
      </c>
      <c r="B13" s="1584">
        <v>26583.48041757</v>
      </c>
      <c r="C13" s="1584">
        <v>25937.75202343</v>
      </c>
      <c r="D13" s="1584">
        <v>25719.236076110006</v>
      </c>
      <c r="E13" s="1584">
        <v>25945.424302140003</v>
      </c>
      <c r="F13" s="1584">
        <v>-645.7283941400019</v>
      </c>
      <c r="G13" s="1585">
        <v>-2.4290588891935165</v>
      </c>
      <c r="H13" s="1584">
        <v>226.18822602999717</v>
      </c>
      <c r="I13" s="1586">
        <v>0.879451572203181</v>
      </c>
      <c r="K13" s="530"/>
    </row>
    <row r="14" spans="1:11" ht="12.75">
      <c r="A14" s="138" t="s">
        <v>1047</v>
      </c>
      <c r="B14" s="1584">
        <v>15252.99049325</v>
      </c>
      <c r="C14" s="1584">
        <v>14047.799080900004</v>
      </c>
      <c r="D14" s="1584">
        <v>13498.869472459999</v>
      </c>
      <c r="E14" s="1584">
        <v>17209.722609329998</v>
      </c>
      <c r="F14" s="1584">
        <v>-1205.1914123499955</v>
      </c>
      <c r="G14" s="1585">
        <v>-7.90134506989522</v>
      </c>
      <c r="H14" s="1584">
        <v>3710.8531368699987</v>
      </c>
      <c r="I14" s="1586">
        <v>27.49010311152925</v>
      </c>
      <c r="K14" s="530"/>
    </row>
    <row r="15" spans="1:11" ht="12.75">
      <c r="A15" s="138" t="s">
        <v>1048</v>
      </c>
      <c r="B15" s="1584">
        <v>8037.811369616665</v>
      </c>
      <c r="C15" s="1584">
        <v>10294.863978610001</v>
      </c>
      <c r="D15" s="1584">
        <v>11547.38037817</v>
      </c>
      <c r="E15" s="1584">
        <v>13176.0526345</v>
      </c>
      <c r="F15" s="1584">
        <v>2257.0526089933364</v>
      </c>
      <c r="G15" s="1585">
        <v>28.080437636607275</v>
      </c>
      <c r="H15" s="1584">
        <v>1628.672256329999</v>
      </c>
      <c r="I15" s="1586">
        <v>14.104257441877971</v>
      </c>
      <c r="K15" s="530"/>
    </row>
    <row r="16" spans="1:11" ht="12.75">
      <c r="A16" s="139" t="s">
        <v>1049</v>
      </c>
      <c r="B16" s="1577">
        <v>5365.097976039999</v>
      </c>
      <c r="C16" s="1577">
        <v>8514.641940873333</v>
      </c>
      <c r="D16" s="1577">
        <v>7843.5463125100005</v>
      </c>
      <c r="E16" s="1577">
        <v>11825.78223771</v>
      </c>
      <c r="F16" s="1577">
        <v>3149.543964833334</v>
      </c>
      <c r="G16" s="1578">
        <v>58.70431404792398</v>
      </c>
      <c r="H16" s="1577">
        <v>3982.2359251999997</v>
      </c>
      <c r="I16" s="1580">
        <v>50.77086009995969</v>
      </c>
      <c r="K16" s="530"/>
    </row>
    <row r="17" spans="1:11" ht="12.75">
      <c r="A17" s="616" t="s">
        <v>1050</v>
      </c>
      <c r="B17" s="1581">
        <v>59032.62423428001</v>
      </c>
      <c r="C17" s="1581">
        <v>72825.22933160001</v>
      </c>
      <c r="D17" s="1581">
        <v>75042.49712190591</v>
      </c>
      <c r="E17" s="1581">
        <v>82194.24277570995</v>
      </c>
      <c r="F17" s="1581">
        <v>13792.605097320004</v>
      </c>
      <c r="G17" s="1582">
        <v>23.364377369676028</v>
      </c>
      <c r="H17" s="1581">
        <v>7151.745653804042</v>
      </c>
      <c r="I17" s="1583">
        <v>9.53026075636328</v>
      </c>
      <c r="K17" s="530"/>
    </row>
    <row r="18" spans="1:11" ht="12.75">
      <c r="A18" s="616" t="s">
        <v>1051</v>
      </c>
      <c r="B18" s="1581">
        <v>79996.20580024051</v>
      </c>
      <c r="C18" s="1581">
        <v>85530.59757039872</v>
      </c>
      <c r="D18" s="1581">
        <v>89187.38069267686</v>
      </c>
      <c r="E18" s="1581">
        <v>87957.38935113838</v>
      </c>
      <c r="F18" s="1581">
        <v>5534.39177015821</v>
      </c>
      <c r="G18" s="1582">
        <v>6.918317831195902</v>
      </c>
      <c r="H18" s="1581">
        <v>-1229.99134153848</v>
      </c>
      <c r="I18" s="1583">
        <v>-1.379109165428685</v>
      </c>
      <c r="K18" s="530"/>
    </row>
    <row r="19" spans="1:11" ht="12.75">
      <c r="A19" s="616" t="s">
        <v>1052</v>
      </c>
      <c r="B19" s="1581">
        <v>9095.07396429919</v>
      </c>
      <c r="C19" s="1581">
        <v>11357.690045562078</v>
      </c>
      <c r="D19" s="1581">
        <v>13641.687064336304</v>
      </c>
      <c r="E19" s="1581">
        <v>10007.069839764</v>
      </c>
      <c r="F19" s="1581">
        <v>2262.6160812628877</v>
      </c>
      <c r="G19" s="1582">
        <v>24.877379668865956</v>
      </c>
      <c r="H19" s="1581">
        <v>-3634.617224572303</v>
      </c>
      <c r="I19" s="1583">
        <v>-26.64345844785096</v>
      </c>
      <c r="K19" s="530"/>
    </row>
    <row r="20" spans="1:11" ht="12.75">
      <c r="A20" s="616" t="s">
        <v>415</v>
      </c>
      <c r="B20" s="1581">
        <v>32711.61479553365</v>
      </c>
      <c r="C20" s="1581">
        <v>34913.1025936769</v>
      </c>
      <c r="D20" s="1581">
        <v>40203.751548748</v>
      </c>
      <c r="E20" s="1581">
        <v>49835.86227749901</v>
      </c>
      <c r="F20" s="1581">
        <v>2201.487798143251</v>
      </c>
      <c r="G20" s="1582">
        <v>6.729988146118167</v>
      </c>
      <c r="H20" s="1581">
        <v>9632.11072875101</v>
      </c>
      <c r="I20" s="1583">
        <v>23.958238616293926</v>
      </c>
      <c r="K20" s="530"/>
    </row>
    <row r="21" spans="1:12" ht="12.75">
      <c r="A21" s="616" t="s">
        <v>416</v>
      </c>
      <c r="B21" s="1581">
        <v>440447.9517976892</v>
      </c>
      <c r="C21" s="1581">
        <v>538123.3300444795</v>
      </c>
      <c r="D21" s="1581">
        <v>580551.3239229806</v>
      </c>
      <c r="E21" s="1581">
        <v>623801.3922748315</v>
      </c>
      <c r="F21" s="1581">
        <v>97675.37824679026</v>
      </c>
      <c r="G21" s="1582">
        <v>22.1763724517569</v>
      </c>
      <c r="H21" s="1581">
        <v>43250.06835185096</v>
      </c>
      <c r="I21" s="1583">
        <v>7.4498268403895285</v>
      </c>
      <c r="K21" s="530"/>
      <c r="L21" s="38"/>
    </row>
    <row r="22" spans="1:12" ht="12.75">
      <c r="A22" s="139" t="s">
        <v>417</v>
      </c>
      <c r="B22" s="1577">
        <v>44123.70685360964</v>
      </c>
      <c r="C22" s="1577">
        <v>39622.3535939789</v>
      </c>
      <c r="D22" s="1577">
        <v>42106.3848209984</v>
      </c>
      <c r="E22" s="1577">
        <v>36388.236857822994</v>
      </c>
      <c r="F22" s="1577">
        <v>-4501.353259630741</v>
      </c>
      <c r="G22" s="1578">
        <v>-10.201666135089232</v>
      </c>
      <c r="H22" s="1577">
        <v>-5718.147963175405</v>
      </c>
      <c r="I22" s="1580">
        <v>-13.580239641765141</v>
      </c>
      <c r="K22" s="530"/>
      <c r="L22" s="38"/>
    </row>
    <row r="23" spans="1:12" s="75" customFormat="1" ht="13.5" thickBot="1">
      <c r="A23" s="617" t="s">
        <v>599</v>
      </c>
      <c r="B23" s="1587">
        <v>861992.9628434442</v>
      </c>
      <c r="C23" s="1587">
        <v>994777.6011939917</v>
      </c>
      <c r="D23" s="1587">
        <v>1072858.5545676064</v>
      </c>
      <c r="E23" s="1587">
        <v>1149327.6130716843</v>
      </c>
      <c r="F23" s="1587">
        <v>132784.63835054752</v>
      </c>
      <c r="G23" s="1588">
        <v>15.404376146242852</v>
      </c>
      <c r="H23" s="1587">
        <v>76469.05850407784</v>
      </c>
      <c r="I23" s="1589">
        <v>7.127599270054487</v>
      </c>
      <c r="J23" s="50"/>
      <c r="K23" s="530"/>
      <c r="L23" s="486"/>
    </row>
    <row r="24" spans="1:12" ht="13.5" hidden="1" thickTop="1">
      <c r="A24" s="618" t="s">
        <v>1053</v>
      </c>
      <c r="B24" s="140"/>
      <c r="C24" s="140"/>
      <c r="D24" s="140"/>
      <c r="E24" s="140"/>
      <c r="F24" s="140"/>
      <c r="G24" s="619"/>
      <c r="H24" s="140"/>
      <c r="I24" s="141"/>
      <c r="K24" s="38"/>
      <c r="L24" s="38"/>
    </row>
    <row r="25" spans="1:12" ht="13.5" hidden="1" thickTop="1">
      <c r="A25" s="620" t="s">
        <v>1054</v>
      </c>
      <c r="B25" s="140"/>
      <c r="C25" s="140"/>
      <c r="D25" s="140"/>
      <c r="E25" s="140"/>
      <c r="F25" s="140"/>
      <c r="G25" s="619"/>
      <c r="H25" s="140"/>
      <c r="I25" s="141"/>
      <c r="K25" s="38"/>
      <c r="L25" s="38"/>
    </row>
    <row r="26" spans="1:12" ht="13.5" hidden="1" thickTop="1">
      <c r="A26" s="75" t="s">
        <v>1055</v>
      </c>
      <c r="I26" s="141"/>
      <c r="K26" s="38"/>
      <c r="L26" s="38"/>
    </row>
    <row r="27" spans="1:12" ht="13.5" hidden="1" thickTop="1">
      <c r="A27" s="50" t="s">
        <v>1056</v>
      </c>
      <c r="I27" s="141"/>
      <c r="K27" s="38"/>
      <c r="L27" s="38"/>
    </row>
    <row r="28" spans="1:12" ht="13.5" hidden="1" thickTop="1">
      <c r="A28" s="75" t="s">
        <v>1057</v>
      </c>
      <c r="I28" s="141"/>
      <c r="K28" s="38"/>
      <c r="L28" s="38"/>
    </row>
    <row r="29" spans="1:12" ht="13.5" hidden="1" thickTop="1">
      <c r="A29" s="50" t="s">
        <v>1058</v>
      </c>
      <c r="I29" s="141"/>
      <c r="K29" s="38"/>
      <c r="L29" s="38"/>
    </row>
    <row r="30" spans="9:12" ht="13.5" hidden="1" thickTop="1">
      <c r="I30" s="141"/>
      <c r="K30" s="38"/>
      <c r="L30" s="38"/>
    </row>
    <row r="31" spans="1:12" s="142" customFormat="1" ht="13.5" thickTop="1">
      <c r="A31" s="433" t="s">
        <v>467</v>
      </c>
      <c r="E31" s="50"/>
      <c r="G31" s="143"/>
      <c r="I31" s="144"/>
      <c r="K31" s="621"/>
      <c r="L31" s="621"/>
    </row>
    <row r="32" ht="12.75">
      <c r="I32" s="141"/>
    </row>
    <row r="33" ht="12.75">
      <c r="I33" s="141"/>
    </row>
    <row r="34" ht="12.75">
      <c r="I34" s="141"/>
    </row>
    <row r="35" ht="12.75">
      <c r="I35" s="141"/>
    </row>
    <row r="36" ht="12.75">
      <c r="I36" s="141"/>
    </row>
    <row r="37" ht="12.75">
      <c r="I37" s="141"/>
    </row>
    <row r="38" ht="12.75">
      <c r="I38" s="141"/>
    </row>
    <row r="39" ht="12.75">
      <c r="I39" s="141"/>
    </row>
    <row r="40" ht="12.75">
      <c r="I40" s="141"/>
    </row>
    <row r="41" ht="12.75">
      <c r="I41" s="141"/>
    </row>
    <row r="42" ht="12.75">
      <c r="I42" s="141"/>
    </row>
    <row r="43" ht="12.75">
      <c r="I43" s="141"/>
    </row>
    <row r="44" ht="12.75">
      <c r="I44" s="141"/>
    </row>
    <row r="45" ht="12.75">
      <c r="I45" s="141"/>
    </row>
    <row r="46" ht="12.75">
      <c r="I46" s="141"/>
    </row>
    <row r="47" ht="12.75">
      <c r="I47" s="141"/>
    </row>
    <row r="48" ht="12.75">
      <c r="I48" s="141"/>
    </row>
    <row r="49" ht="12.75">
      <c r="I49" s="141"/>
    </row>
    <row r="50" ht="12.75">
      <c r="I50" s="141"/>
    </row>
    <row r="51" ht="12.75">
      <c r="I51" s="141"/>
    </row>
    <row r="52" ht="12.75">
      <c r="I52" s="141"/>
    </row>
    <row r="53" ht="12.75">
      <c r="I53" s="141"/>
    </row>
    <row r="54" ht="12.75">
      <c r="I54" s="141"/>
    </row>
    <row r="55" ht="12.75">
      <c r="I55" s="141"/>
    </row>
    <row r="56" ht="12.75">
      <c r="I56" s="141"/>
    </row>
    <row r="57" ht="12.75">
      <c r="I57" s="141"/>
    </row>
    <row r="58" ht="12.75">
      <c r="I58" s="141"/>
    </row>
    <row r="59" ht="12.75">
      <c r="I59" s="141"/>
    </row>
    <row r="60" ht="12.75">
      <c r="I60" s="141"/>
    </row>
    <row r="61" ht="12.75">
      <c r="I61" s="141"/>
    </row>
    <row r="62" ht="12.75">
      <c r="I62" s="141"/>
    </row>
    <row r="63" ht="12.75">
      <c r="I63" s="141"/>
    </row>
    <row r="64" ht="12.75">
      <c r="I64" s="141"/>
    </row>
    <row r="65" ht="12.75">
      <c r="I65" s="141"/>
    </row>
    <row r="66" ht="12.75">
      <c r="I66" s="141"/>
    </row>
    <row r="67" ht="12.75">
      <c r="I67" s="141"/>
    </row>
    <row r="68" ht="12.75">
      <c r="I68" s="141"/>
    </row>
    <row r="69" ht="12.75">
      <c r="I69" s="141"/>
    </row>
    <row r="70" ht="12.75">
      <c r="I70" s="141"/>
    </row>
    <row r="71" ht="12.75">
      <c r="I71" s="141"/>
    </row>
    <row r="72" ht="12.75">
      <c r="I72" s="141"/>
    </row>
    <row r="73" ht="12.75">
      <c r="I73" s="141"/>
    </row>
    <row r="74" ht="12.75">
      <c r="I74" s="141"/>
    </row>
    <row r="75" ht="12.75">
      <c r="I75" s="141"/>
    </row>
    <row r="76" ht="12.75">
      <c r="I76" s="141"/>
    </row>
    <row r="77" ht="12.75">
      <c r="I77" s="141"/>
    </row>
    <row r="78" ht="12.75">
      <c r="I78" s="141"/>
    </row>
    <row r="79" ht="12.75">
      <c r="I79" s="141"/>
    </row>
    <row r="80" ht="12.75">
      <c r="I80" s="141"/>
    </row>
    <row r="81" ht="12.75">
      <c r="I81" s="141"/>
    </row>
    <row r="82" ht="12.75">
      <c r="I82" s="141"/>
    </row>
    <row r="83" ht="12.75">
      <c r="I83" s="141"/>
    </row>
    <row r="84" ht="12.75">
      <c r="I84" s="141"/>
    </row>
    <row r="85" ht="12.75">
      <c r="I85" s="141"/>
    </row>
    <row r="86" ht="12.75">
      <c r="I86" s="141"/>
    </row>
    <row r="87" ht="12.75">
      <c r="I87" s="141"/>
    </row>
    <row r="88" ht="12.75">
      <c r="I88" s="141"/>
    </row>
    <row r="89" ht="12.75">
      <c r="I89" s="141"/>
    </row>
    <row r="90" ht="12.75">
      <c r="I90" s="141"/>
    </row>
    <row r="91" ht="12.75">
      <c r="I91" s="141"/>
    </row>
    <row r="92" ht="12.75">
      <c r="I92" s="141"/>
    </row>
    <row r="93" ht="12.75">
      <c r="I93" s="141"/>
    </row>
    <row r="94" ht="12.75">
      <c r="I94" s="141"/>
    </row>
    <row r="95" ht="12.75">
      <c r="I95" s="141"/>
    </row>
    <row r="96" ht="12.75">
      <c r="I96" s="141"/>
    </row>
    <row r="97" ht="12.75">
      <c r="I97" s="141"/>
    </row>
    <row r="98" ht="12.75">
      <c r="I98" s="141"/>
    </row>
    <row r="99" ht="12.75">
      <c r="I99" s="141"/>
    </row>
    <row r="100" ht="12.75">
      <c r="I100" s="141"/>
    </row>
    <row r="101" ht="12.75">
      <c r="I101" s="141"/>
    </row>
    <row r="102" ht="12.75">
      <c r="I102" s="141"/>
    </row>
    <row r="103" ht="12.75">
      <c r="I103" s="141"/>
    </row>
    <row r="104" ht="12.75">
      <c r="I104" s="141"/>
    </row>
    <row r="105" ht="12.75">
      <c r="I105" s="141"/>
    </row>
    <row r="106" ht="12.75">
      <c r="I106" s="141"/>
    </row>
    <row r="107" ht="12.75">
      <c r="I107" s="141"/>
    </row>
    <row r="108" ht="12.75">
      <c r="I108" s="141"/>
    </row>
    <row r="109" ht="12.75">
      <c r="I109" s="141"/>
    </row>
    <row r="110" ht="12.75">
      <c r="I110" s="141"/>
    </row>
    <row r="111" ht="12.75">
      <c r="I111" s="141"/>
    </row>
    <row r="112" ht="12.75">
      <c r="I112" s="141"/>
    </row>
    <row r="113" ht="12.75">
      <c r="I113" s="141"/>
    </row>
    <row r="114" ht="12.75">
      <c r="I114" s="141"/>
    </row>
    <row r="115" ht="12.75">
      <c r="I115" s="141"/>
    </row>
    <row r="116" ht="12.75">
      <c r="I116" s="141"/>
    </row>
    <row r="117" ht="12.75">
      <c r="I117" s="141"/>
    </row>
    <row r="118" ht="12.75">
      <c r="I118" s="141"/>
    </row>
    <row r="119" ht="12.75">
      <c r="I119" s="141"/>
    </row>
    <row r="120" ht="12.75">
      <c r="I120" s="141"/>
    </row>
    <row r="121" ht="12.75">
      <c r="I121" s="141"/>
    </row>
    <row r="122" ht="12.75">
      <c r="I122" s="141"/>
    </row>
    <row r="123" ht="12.75">
      <c r="I123" s="141"/>
    </row>
    <row r="124" ht="12.75">
      <c r="I124" s="141"/>
    </row>
    <row r="125" ht="12.75">
      <c r="I125" s="141"/>
    </row>
    <row r="126" ht="12.75">
      <c r="I126" s="141"/>
    </row>
    <row r="127" ht="12.75">
      <c r="I127" s="141"/>
    </row>
    <row r="128" ht="12.75">
      <c r="I128" s="141"/>
    </row>
    <row r="129" ht="12.75">
      <c r="I129" s="141"/>
    </row>
    <row r="130" ht="12.75">
      <c r="I130" s="141"/>
    </row>
    <row r="131" ht="12.75">
      <c r="I131" s="141"/>
    </row>
    <row r="132" ht="12.75">
      <c r="I132" s="141"/>
    </row>
    <row r="133" ht="12.75">
      <c r="I133" s="141"/>
    </row>
    <row r="134" ht="12.75">
      <c r="I134" s="141"/>
    </row>
    <row r="135" ht="12.75">
      <c r="I135" s="141"/>
    </row>
    <row r="136" ht="12.75">
      <c r="I136" s="141"/>
    </row>
    <row r="137" ht="12.75">
      <c r="I137" s="141"/>
    </row>
    <row r="138" ht="12.75">
      <c r="I138" s="141"/>
    </row>
    <row r="139" ht="12.75">
      <c r="I139" s="141"/>
    </row>
    <row r="140" ht="12.75">
      <c r="I140" s="141"/>
    </row>
    <row r="141" ht="12.75">
      <c r="I141" s="141"/>
    </row>
    <row r="142" ht="12.75">
      <c r="I142" s="141"/>
    </row>
    <row r="143" ht="12.75">
      <c r="I143" s="141"/>
    </row>
    <row r="144" ht="12.75">
      <c r="I144" s="141"/>
    </row>
    <row r="145" ht="12.75">
      <c r="I145" s="141"/>
    </row>
    <row r="146" ht="12.75">
      <c r="I146" s="141"/>
    </row>
    <row r="147" ht="12.75">
      <c r="I147" s="141"/>
    </row>
    <row r="148" ht="12.75">
      <c r="I148" s="141"/>
    </row>
    <row r="149" ht="12.75">
      <c r="I149" s="141"/>
    </row>
    <row r="150" ht="12.75">
      <c r="I150" s="141"/>
    </row>
    <row r="151" ht="12.75">
      <c r="I151" s="141"/>
    </row>
    <row r="152" ht="12.75">
      <c r="I152" s="141"/>
    </row>
    <row r="153" ht="12.75">
      <c r="I153" s="141"/>
    </row>
    <row r="154" ht="12.75">
      <c r="I154" s="141"/>
    </row>
    <row r="155" ht="12.75">
      <c r="I155" s="141"/>
    </row>
    <row r="156" ht="12.75">
      <c r="I156" s="141"/>
    </row>
    <row r="157" ht="12.75">
      <c r="I157" s="141"/>
    </row>
    <row r="158" ht="12.75">
      <c r="I158" s="141"/>
    </row>
    <row r="159" ht="12.75">
      <c r="I159" s="141"/>
    </row>
    <row r="160" ht="12.75">
      <c r="I160" s="141"/>
    </row>
    <row r="161" ht="12.75">
      <c r="I161" s="141"/>
    </row>
    <row r="162" ht="12.75">
      <c r="I162" s="141"/>
    </row>
    <row r="163" ht="12.75">
      <c r="I163" s="141"/>
    </row>
    <row r="164" ht="12.75">
      <c r="I164" s="141"/>
    </row>
    <row r="165" ht="12.75">
      <c r="I165" s="141"/>
    </row>
    <row r="166" ht="12.75">
      <c r="I166" s="141"/>
    </row>
    <row r="167" ht="12.75">
      <c r="I167" s="141"/>
    </row>
    <row r="168" ht="12.75">
      <c r="I168" s="141"/>
    </row>
    <row r="169" ht="12.75">
      <c r="I169" s="141"/>
    </row>
    <row r="170" ht="12.75">
      <c r="I170" s="141"/>
    </row>
    <row r="171" ht="12.75">
      <c r="I171" s="141"/>
    </row>
    <row r="172" ht="12.75">
      <c r="I172" s="141"/>
    </row>
    <row r="173" ht="12.75">
      <c r="I173" s="141"/>
    </row>
    <row r="174" ht="12.75">
      <c r="I174" s="141"/>
    </row>
    <row r="175" ht="12.75">
      <c r="I175" s="141"/>
    </row>
    <row r="176" ht="12.75">
      <c r="I176" s="141"/>
    </row>
    <row r="177" ht="12.75">
      <c r="I177" s="141"/>
    </row>
    <row r="178" ht="12.75">
      <c r="I178" s="141"/>
    </row>
    <row r="179" ht="12.75">
      <c r="I179" s="141"/>
    </row>
    <row r="180" ht="12.75">
      <c r="I180" s="141"/>
    </row>
    <row r="181" ht="12.75">
      <c r="I181" s="141"/>
    </row>
    <row r="182" ht="12.75">
      <c r="I182" s="141"/>
    </row>
    <row r="183" ht="12.75">
      <c r="I183" s="141"/>
    </row>
    <row r="184" ht="12.75">
      <c r="I184" s="141"/>
    </row>
    <row r="185" ht="12.75">
      <c r="I185" s="141"/>
    </row>
    <row r="186" ht="12.75">
      <c r="I186" s="141"/>
    </row>
    <row r="187" ht="12.75">
      <c r="I187" s="141"/>
    </row>
    <row r="188" ht="12.75">
      <c r="I188" s="141"/>
    </row>
    <row r="189" ht="12.75">
      <c r="I189" s="141"/>
    </row>
    <row r="190" ht="12.75">
      <c r="I190" s="141"/>
    </row>
    <row r="191" ht="12.75">
      <c r="I191" s="141"/>
    </row>
    <row r="192" ht="12.75">
      <c r="I192" s="141"/>
    </row>
    <row r="193" ht="12.75">
      <c r="I193" s="141"/>
    </row>
    <row r="194" ht="12.75">
      <c r="I194" s="141"/>
    </row>
    <row r="195" ht="12.75">
      <c r="I195" s="141"/>
    </row>
    <row r="196" ht="12.75">
      <c r="I196" s="141"/>
    </row>
    <row r="197" ht="12.75">
      <c r="I197" s="141"/>
    </row>
    <row r="198" ht="12.75">
      <c r="I198" s="141"/>
    </row>
    <row r="199" ht="12.75">
      <c r="I199" s="141"/>
    </row>
    <row r="200" ht="12.75">
      <c r="I200" s="141"/>
    </row>
    <row r="201" ht="12.75">
      <c r="I201" s="141"/>
    </row>
    <row r="202" ht="12.75">
      <c r="I202" s="141"/>
    </row>
    <row r="203" ht="12.75">
      <c r="I203" s="141"/>
    </row>
    <row r="204" ht="12.75">
      <c r="I204" s="141"/>
    </row>
    <row r="205" ht="12.75">
      <c r="I205" s="141"/>
    </row>
    <row r="206" ht="12.75">
      <c r="I206" s="141"/>
    </row>
    <row r="207" ht="12.75">
      <c r="I207" s="141"/>
    </row>
    <row r="208" ht="12.75">
      <c r="I208" s="141"/>
    </row>
    <row r="209" ht="12.75">
      <c r="I209" s="141"/>
    </row>
    <row r="210" ht="12.75">
      <c r="I210" s="141"/>
    </row>
    <row r="211" ht="12.75">
      <c r="I211" s="141"/>
    </row>
    <row r="212" ht="12.75">
      <c r="I212" s="141"/>
    </row>
    <row r="213" ht="12.75">
      <c r="I213" s="141"/>
    </row>
    <row r="214" ht="12.75">
      <c r="I214" s="141"/>
    </row>
    <row r="215" ht="12.75">
      <c r="I215" s="141"/>
    </row>
    <row r="216" ht="12.75">
      <c r="I216" s="141"/>
    </row>
    <row r="217" ht="12.75">
      <c r="I217" s="141"/>
    </row>
    <row r="218" ht="12.75">
      <c r="I218" s="141"/>
    </row>
    <row r="219" ht="12.75">
      <c r="I219" s="141"/>
    </row>
    <row r="220" ht="12.75">
      <c r="I220" s="141"/>
    </row>
    <row r="221" ht="12.75">
      <c r="I221" s="141"/>
    </row>
    <row r="222" ht="12.75">
      <c r="I222" s="141"/>
    </row>
    <row r="223" ht="12.75">
      <c r="I223" s="141"/>
    </row>
    <row r="224" ht="12.75">
      <c r="I224" s="141"/>
    </row>
    <row r="225" ht="12.75">
      <c r="I225" s="141"/>
    </row>
    <row r="226" ht="12.75">
      <c r="I226" s="141"/>
    </row>
    <row r="227" ht="12.75">
      <c r="I227" s="141"/>
    </row>
    <row r="228" ht="12.75">
      <c r="I228" s="141"/>
    </row>
    <row r="229" ht="12.75">
      <c r="I229" s="141"/>
    </row>
    <row r="230" ht="12.75">
      <c r="I230" s="141"/>
    </row>
    <row r="231" ht="12.75">
      <c r="I231" s="141"/>
    </row>
    <row r="232" ht="12.75">
      <c r="I232" s="141"/>
    </row>
    <row r="233" ht="12.75">
      <c r="I233" s="141"/>
    </row>
    <row r="234" ht="12.75">
      <c r="I234" s="141"/>
    </row>
    <row r="235" ht="12.75">
      <c r="I235" s="141"/>
    </row>
    <row r="236" ht="12.75">
      <c r="I236" s="141"/>
    </row>
    <row r="237" ht="12.75">
      <c r="I237" s="141"/>
    </row>
    <row r="238" ht="12.75">
      <c r="I238" s="141"/>
    </row>
    <row r="239" ht="12.75">
      <c r="I239" s="141"/>
    </row>
    <row r="240" ht="12.75">
      <c r="I240" s="141"/>
    </row>
    <row r="241" ht="12.75">
      <c r="I241" s="141"/>
    </row>
    <row r="242" ht="12.75">
      <c r="I242" s="141"/>
    </row>
    <row r="243" ht="12.75">
      <c r="I243" s="141"/>
    </row>
    <row r="244" ht="12.75">
      <c r="I244" s="141"/>
    </row>
    <row r="245" ht="12.75">
      <c r="I245" s="141"/>
    </row>
    <row r="246" ht="12.75">
      <c r="I246" s="141"/>
    </row>
    <row r="247" ht="12.75">
      <c r="I247" s="141"/>
    </row>
    <row r="248" ht="12.75">
      <c r="I248" s="141"/>
    </row>
    <row r="249" ht="12.75">
      <c r="I249" s="141"/>
    </row>
    <row r="250" ht="12.75">
      <c r="I250" s="141"/>
    </row>
    <row r="251" ht="12.75">
      <c r="I251" s="141"/>
    </row>
    <row r="252" ht="12.75">
      <c r="I252" s="141"/>
    </row>
    <row r="253" ht="12.75">
      <c r="I253" s="141"/>
    </row>
    <row r="254" ht="12.75">
      <c r="I254" s="141"/>
    </row>
    <row r="255" ht="12.75">
      <c r="I255" s="141"/>
    </row>
    <row r="256" ht="12.75">
      <c r="I256" s="141"/>
    </row>
    <row r="257" ht="12.75">
      <c r="I257" s="141"/>
    </row>
    <row r="258" ht="12.75">
      <c r="I258" s="141"/>
    </row>
    <row r="259" ht="12.75">
      <c r="I259" s="141"/>
    </row>
    <row r="260" ht="12.75">
      <c r="I260" s="141"/>
    </row>
    <row r="261" ht="12.75">
      <c r="I261" s="141"/>
    </row>
    <row r="262" ht="12.75">
      <c r="I262" s="141"/>
    </row>
    <row r="263" ht="12.75">
      <c r="I263" s="141"/>
    </row>
    <row r="264" ht="12.75">
      <c r="I264" s="141"/>
    </row>
    <row r="265" ht="12.75">
      <c r="I265" s="141"/>
    </row>
    <row r="266" ht="12.75">
      <c r="I266" s="141"/>
    </row>
    <row r="267" ht="12.75">
      <c r="I267" s="141"/>
    </row>
    <row r="268" ht="12.75">
      <c r="I268" s="141"/>
    </row>
    <row r="269" ht="12.75">
      <c r="I269" s="141"/>
    </row>
    <row r="270" ht="12.75">
      <c r="I270" s="141"/>
    </row>
    <row r="271" ht="12.75">
      <c r="I271" s="141"/>
    </row>
    <row r="272" ht="12.75">
      <c r="I272" s="141"/>
    </row>
    <row r="273" ht="12.75">
      <c r="I273" s="141"/>
    </row>
    <row r="274" ht="12.75">
      <c r="I274" s="141"/>
    </row>
    <row r="275" ht="12.75">
      <c r="I275" s="141"/>
    </row>
    <row r="276" ht="12.75">
      <c r="I276" s="141"/>
    </row>
    <row r="277" ht="12.75">
      <c r="I277" s="141"/>
    </row>
    <row r="278" ht="12.75">
      <c r="I278" s="141"/>
    </row>
    <row r="279" ht="12.75">
      <c r="I279" s="141"/>
    </row>
    <row r="280" ht="12.75">
      <c r="I280" s="141"/>
    </row>
    <row r="281" ht="12.75">
      <c r="I281" s="141"/>
    </row>
    <row r="282" ht="12.75">
      <c r="I282" s="141"/>
    </row>
    <row r="283" ht="12.75">
      <c r="I283" s="141"/>
    </row>
    <row r="284" ht="12.75">
      <c r="I284" s="141"/>
    </row>
    <row r="285" ht="12.75">
      <c r="I285" s="141"/>
    </row>
    <row r="286" ht="12.75">
      <c r="I286" s="141"/>
    </row>
    <row r="287" ht="12.75">
      <c r="I287" s="141"/>
    </row>
    <row r="288" ht="12.75">
      <c r="I288" s="141"/>
    </row>
    <row r="289" ht="12.75">
      <c r="I289" s="141"/>
    </row>
    <row r="290" ht="12.75">
      <c r="I290" s="141"/>
    </row>
    <row r="291" ht="12.75">
      <c r="I291" s="141"/>
    </row>
    <row r="292" ht="12.75">
      <c r="I292" s="141"/>
    </row>
    <row r="293" ht="12.75">
      <c r="I293" s="141"/>
    </row>
    <row r="294" ht="12.75">
      <c r="I294" s="141"/>
    </row>
    <row r="295" ht="12.75">
      <c r="I295" s="141"/>
    </row>
    <row r="296" ht="12.75">
      <c r="I296" s="141"/>
    </row>
    <row r="297" ht="12.75">
      <c r="I297" s="141"/>
    </row>
    <row r="298" ht="12.75">
      <c r="I298" s="141"/>
    </row>
    <row r="299" ht="12.75">
      <c r="I299" s="141"/>
    </row>
    <row r="300" ht="12.75">
      <c r="I300" s="141"/>
    </row>
    <row r="301" ht="12.75">
      <c r="I301" s="141"/>
    </row>
    <row r="302" ht="12.75">
      <c r="I302" s="141"/>
    </row>
    <row r="303" ht="12.75">
      <c r="I303" s="141"/>
    </row>
    <row r="304" ht="12.75">
      <c r="I304" s="141"/>
    </row>
    <row r="305" ht="12.75">
      <c r="I305" s="141"/>
    </row>
    <row r="306" ht="12.75">
      <c r="I306" s="141"/>
    </row>
    <row r="307" ht="12.75">
      <c r="I307" s="141"/>
    </row>
    <row r="308" ht="12.75">
      <c r="I308" s="141"/>
    </row>
    <row r="309" ht="12.75">
      <c r="I309" s="141"/>
    </row>
    <row r="310" ht="12.75">
      <c r="I310" s="141"/>
    </row>
    <row r="311" ht="12.75">
      <c r="I311" s="141"/>
    </row>
    <row r="312" ht="12.75">
      <c r="I312" s="141"/>
    </row>
    <row r="313" ht="12.75">
      <c r="I313" s="141"/>
    </row>
    <row r="314" ht="12.75">
      <c r="I314" s="141"/>
    </row>
    <row r="315" ht="12.75">
      <c r="I315" s="141"/>
    </row>
    <row r="316" ht="12.75">
      <c r="I316" s="141"/>
    </row>
    <row r="317" ht="12.75">
      <c r="I317" s="141"/>
    </row>
    <row r="318" ht="12.75">
      <c r="I318" s="141"/>
    </row>
    <row r="319" ht="12.75">
      <c r="I319" s="141"/>
    </row>
    <row r="320" ht="12.75">
      <c r="I320" s="141"/>
    </row>
    <row r="321" ht="12.75">
      <c r="I321" s="141"/>
    </row>
    <row r="322" ht="12.75">
      <c r="I322" s="141"/>
    </row>
    <row r="323" ht="12.75">
      <c r="I323" s="141"/>
    </row>
    <row r="324" ht="12.75">
      <c r="I324" s="141"/>
    </row>
    <row r="325" ht="12.75">
      <c r="I325" s="141"/>
    </row>
    <row r="326" ht="12.75">
      <c r="I326" s="141"/>
    </row>
    <row r="327" ht="12.75">
      <c r="I327" s="141"/>
    </row>
    <row r="328" ht="12.75">
      <c r="I328" s="141"/>
    </row>
    <row r="329" ht="12.75">
      <c r="I329" s="141"/>
    </row>
    <row r="330" ht="12.75">
      <c r="I330" s="141"/>
    </row>
    <row r="331" ht="12.75">
      <c r="I331" s="141"/>
    </row>
    <row r="332" ht="12.75">
      <c r="I332" s="141"/>
    </row>
    <row r="333" ht="12.75">
      <c r="I333" s="141"/>
    </row>
    <row r="334" ht="12.75">
      <c r="I334" s="187"/>
    </row>
    <row r="335" ht="12.75">
      <c r="I335" s="187"/>
    </row>
    <row r="336" ht="12.75">
      <c r="I336" s="187"/>
    </row>
    <row r="337" ht="12.75">
      <c r="I337" s="187"/>
    </row>
    <row r="338" ht="12.75">
      <c r="I338" s="187"/>
    </row>
    <row r="339" ht="12.75">
      <c r="I339" s="187"/>
    </row>
    <row r="340" ht="12.75">
      <c r="I340" s="187"/>
    </row>
    <row r="341" ht="12.75">
      <c r="I341" s="187"/>
    </row>
    <row r="342" ht="12.75">
      <c r="I342" s="187"/>
    </row>
    <row r="343" ht="12.75">
      <c r="I343" s="187"/>
    </row>
    <row r="344" ht="12.75">
      <c r="I344" s="187"/>
    </row>
    <row r="345" ht="12.75">
      <c r="I345" s="187"/>
    </row>
    <row r="346" ht="12.75">
      <c r="I346" s="187"/>
    </row>
    <row r="347" ht="12.75">
      <c r="I347" s="187"/>
    </row>
    <row r="348" ht="12.75">
      <c r="I348" s="187"/>
    </row>
    <row r="349" ht="12.75">
      <c r="I349" s="187"/>
    </row>
    <row r="350" ht="12.75">
      <c r="I350" s="187"/>
    </row>
    <row r="351" ht="12.75">
      <c r="I351" s="187"/>
    </row>
    <row r="352" ht="12.75">
      <c r="I352" s="187"/>
    </row>
    <row r="353" ht="12.75">
      <c r="I353" s="187"/>
    </row>
    <row r="354" ht="12.75">
      <c r="I354" s="187"/>
    </row>
    <row r="355" ht="12.75">
      <c r="I355" s="187"/>
    </row>
    <row r="356" ht="12.75">
      <c r="I356" s="187"/>
    </row>
    <row r="357" ht="12.75">
      <c r="I357" s="187"/>
    </row>
    <row r="358" ht="12.75">
      <c r="I358" s="187"/>
    </row>
    <row r="359" ht="12.75">
      <c r="I359" s="187"/>
    </row>
    <row r="360" ht="12.75">
      <c r="I360" s="187"/>
    </row>
    <row r="361" ht="12.75">
      <c r="I361" s="187"/>
    </row>
    <row r="362" ht="12.75">
      <c r="I362" s="187"/>
    </row>
    <row r="363" ht="12.75">
      <c r="I363" s="187"/>
    </row>
    <row r="364" ht="12.75">
      <c r="I364" s="187"/>
    </row>
    <row r="365" ht="12.75">
      <c r="I365" s="187"/>
    </row>
    <row r="366" ht="12.75">
      <c r="I366" s="187"/>
    </row>
    <row r="367" ht="12.75">
      <c r="I367" s="187"/>
    </row>
    <row r="368" ht="12.75">
      <c r="I368" s="187"/>
    </row>
    <row r="369" ht="12.75">
      <c r="I369" s="187"/>
    </row>
    <row r="370" ht="12.75">
      <c r="I370" s="187"/>
    </row>
    <row r="371" ht="12.75">
      <c r="I371" s="187"/>
    </row>
    <row r="372" ht="12.75">
      <c r="I372" s="187"/>
    </row>
    <row r="373" ht="12.75">
      <c r="I373" s="187"/>
    </row>
    <row r="374" ht="12.75">
      <c r="I374" s="187"/>
    </row>
    <row r="375" ht="12.75">
      <c r="I375" s="187"/>
    </row>
    <row r="376" ht="12.75">
      <c r="I376" s="187"/>
    </row>
    <row r="377" ht="12.75">
      <c r="I377" s="187"/>
    </row>
    <row r="378" ht="12.75">
      <c r="I378" s="187"/>
    </row>
    <row r="379" ht="12.75">
      <c r="I379" s="187"/>
    </row>
    <row r="380" ht="12.75">
      <c r="I380" s="187"/>
    </row>
    <row r="381" ht="12.75">
      <c r="I381" s="187"/>
    </row>
    <row r="382" ht="12.75">
      <c r="I382" s="187"/>
    </row>
    <row r="383" ht="12.75">
      <c r="I383" s="187"/>
    </row>
    <row r="384" ht="12.75">
      <c r="I384" s="187"/>
    </row>
    <row r="385" ht="12.75">
      <c r="I385" s="187"/>
    </row>
    <row r="386" ht="12.75">
      <c r="I386" s="187"/>
    </row>
    <row r="387" ht="12.75">
      <c r="I387" s="187"/>
    </row>
    <row r="388" ht="12.75">
      <c r="I388" s="187"/>
    </row>
    <row r="389" ht="12.75">
      <c r="I389" s="187"/>
    </row>
    <row r="390" ht="12.75">
      <c r="I390" s="187"/>
    </row>
    <row r="391" ht="12.75">
      <c r="I391" s="187"/>
    </row>
    <row r="392" ht="12.75">
      <c r="I392" s="187"/>
    </row>
    <row r="393" ht="12.75">
      <c r="I393" s="187"/>
    </row>
    <row r="394" ht="12.75">
      <c r="I394" s="187"/>
    </row>
    <row r="395" ht="12.75">
      <c r="I395" s="187"/>
    </row>
    <row r="396" ht="12.75">
      <c r="I396" s="187"/>
    </row>
    <row r="397" ht="12.75">
      <c r="I397" s="187"/>
    </row>
    <row r="398" ht="12.75">
      <c r="I398" s="187"/>
    </row>
    <row r="399" ht="12.75">
      <c r="I399" s="187"/>
    </row>
    <row r="400" ht="12.75">
      <c r="I400" s="187"/>
    </row>
    <row r="401" ht="12.75">
      <c r="I401" s="187"/>
    </row>
    <row r="402" ht="12.75">
      <c r="I402" s="187"/>
    </row>
    <row r="403" ht="12.75">
      <c r="I403" s="187"/>
    </row>
    <row r="404" ht="12.75">
      <c r="I404" s="187"/>
    </row>
    <row r="405" ht="12.75">
      <c r="I405" s="187"/>
    </row>
    <row r="406" ht="12.75">
      <c r="I406" s="187"/>
    </row>
    <row r="407" ht="12.75">
      <c r="I407" s="187"/>
    </row>
    <row r="408" ht="12.75">
      <c r="I408" s="187"/>
    </row>
    <row r="409" ht="12.75">
      <c r="I409" s="187"/>
    </row>
    <row r="410" ht="12.75">
      <c r="I410" s="187"/>
    </row>
    <row r="411" ht="12.75">
      <c r="I411" s="187"/>
    </row>
    <row r="412" ht="12.75">
      <c r="I412" s="187"/>
    </row>
    <row r="413" ht="12.75">
      <c r="I413" s="187"/>
    </row>
    <row r="414" ht="12.75">
      <c r="I414" s="187"/>
    </row>
    <row r="415" ht="12.75">
      <c r="I415" s="187"/>
    </row>
    <row r="416" ht="12.75">
      <c r="I416" s="187"/>
    </row>
    <row r="417" ht="12.75">
      <c r="I417" s="187"/>
    </row>
    <row r="418" ht="12.75">
      <c r="I418" s="187"/>
    </row>
    <row r="419" ht="12.75">
      <c r="I419" s="187"/>
    </row>
    <row r="420" ht="12.75">
      <c r="I420" s="187"/>
    </row>
    <row r="421" ht="12.75">
      <c r="I421" s="187"/>
    </row>
    <row r="422" ht="12.75">
      <c r="I422" s="187"/>
    </row>
    <row r="423" ht="12.75">
      <c r="I423" s="187"/>
    </row>
    <row r="424" ht="12.75">
      <c r="I424" s="187"/>
    </row>
    <row r="425" ht="12.75">
      <c r="I425" s="187"/>
    </row>
    <row r="426" ht="12.75">
      <c r="I426" s="187"/>
    </row>
    <row r="427" ht="12.75">
      <c r="I427" s="187"/>
    </row>
    <row r="428" ht="12.75">
      <c r="I428" s="187"/>
    </row>
    <row r="429" ht="12.75">
      <c r="I429" s="187"/>
    </row>
    <row r="430" ht="12.75">
      <c r="I430" s="187"/>
    </row>
    <row r="431" ht="12.75">
      <c r="I431" s="187"/>
    </row>
    <row r="432" ht="12.75">
      <c r="I432" s="187"/>
    </row>
    <row r="433" ht="12.75">
      <c r="I433" s="187"/>
    </row>
    <row r="434" ht="12.75">
      <c r="I434" s="187"/>
    </row>
    <row r="435" ht="12.75">
      <c r="I435" s="187"/>
    </row>
    <row r="436" ht="12.75">
      <c r="I436" s="187"/>
    </row>
    <row r="437" ht="12.75">
      <c r="I437" s="187"/>
    </row>
    <row r="438" ht="12.75">
      <c r="I438" s="187"/>
    </row>
    <row r="439" ht="12.75">
      <c r="I439" s="187"/>
    </row>
    <row r="440" ht="12.75">
      <c r="I440" s="187"/>
    </row>
    <row r="441" ht="12.75">
      <c r="I441" s="187"/>
    </row>
    <row r="442" ht="12.75">
      <c r="I442" s="187"/>
    </row>
    <row r="443" ht="12.75">
      <c r="I443" s="187"/>
    </row>
    <row r="444" ht="12.75">
      <c r="I444" s="187"/>
    </row>
    <row r="445" ht="12.75">
      <c r="I445" s="187"/>
    </row>
    <row r="446" ht="12.75">
      <c r="I446" s="187"/>
    </row>
    <row r="447" ht="12.75">
      <c r="I447" s="187"/>
    </row>
    <row r="448" ht="12.75">
      <c r="I448" s="187"/>
    </row>
    <row r="449" ht="12.75">
      <c r="I449" s="187"/>
    </row>
    <row r="450" ht="12.75">
      <c r="I450" s="187"/>
    </row>
    <row r="451" ht="12.75">
      <c r="I451" s="187"/>
    </row>
    <row r="452" ht="12.75">
      <c r="I452" s="187"/>
    </row>
    <row r="453" ht="12.75">
      <c r="I453" s="187"/>
    </row>
    <row r="454" ht="12.75">
      <c r="I454" s="187"/>
    </row>
    <row r="455" ht="12.75">
      <c r="I455" s="187"/>
    </row>
    <row r="456" ht="12.75">
      <c r="I456" s="187"/>
    </row>
    <row r="457" ht="12.75">
      <c r="I457" s="187"/>
    </row>
    <row r="458" ht="12.75">
      <c r="I458" s="187"/>
    </row>
    <row r="459" ht="12.75">
      <c r="I459" s="187"/>
    </row>
    <row r="460" ht="12.75">
      <c r="I460" s="187"/>
    </row>
    <row r="461" ht="12.75">
      <c r="I461" s="187"/>
    </row>
    <row r="462" ht="12.75">
      <c r="I462" s="187"/>
    </row>
    <row r="463" ht="12.75">
      <c r="I463" s="187"/>
    </row>
    <row r="464" ht="12.75">
      <c r="I464" s="187"/>
    </row>
    <row r="465" ht="12.75">
      <c r="I465" s="187"/>
    </row>
    <row r="466" ht="12.75">
      <c r="I466" s="187"/>
    </row>
    <row r="467" ht="12.75">
      <c r="I467" s="187"/>
    </row>
    <row r="468" ht="12.75">
      <c r="I468" s="187"/>
    </row>
    <row r="469" ht="12.75">
      <c r="I469" s="187"/>
    </row>
    <row r="470" ht="12.75">
      <c r="I470" s="187"/>
    </row>
    <row r="471" ht="12.75">
      <c r="I471" s="187"/>
    </row>
    <row r="472" ht="12.75">
      <c r="I472" s="187"/>
    </row>
    <row r="473" ht="12.75">
      <c r="I473" s="187"/>
    </row>
    <row r="474" ht="12.75">
      <c r="I474" s="187"/>
    </row>
    <row r="475" ht="12.75">
      <c r="I475" s="187"/>
    </row>
    <row r="476" ht="12.75">
      <c r="I476" s="187"/>
    </row>
    <row r="477" ht="12.75">
      <c r="I477" s="187"/>
    </row>
    <row r="478" ht="12.75">
      <c r="I478" s="187"/>
    </row>
    <row r="479" ht="12.75">
      <c r="I479" s="187"/>
    </row>
    <row r="480" ht="12.75">
      <c r="I480" s="187"/>
    </row>
    <row r="481" ht="12.75">
      <c r="I481" s="187"/>
    </row>
    <row r="482" ht="12.75">
      <c r="I482" s="187"/>
    </row>
    <row r="483" ht="12.75">
      <c r="I483" s="187"/>
    </row>
    <row r="484" ht="12.75">
      <c r="I484" s="187"/>
    </row>
    <row r="485" ht="12.75">
      <c r="I485" s="187"/>
    </row>
    <row r="486" ht="12.75">
      <c r="I486" s="187"/>
    </row>
    <row r="487" ht="12.75">
      <c r="I487" s="187"/>
    </row>
    <row r="488" ht="12.75">
      <c r="I488" s="187"/>
    </row>
    <row r="489" ht="12.75">
      <c r="I489" s="187"/>
    </row>
    <row r="490" ht="12.75">
      <c r="I490" s="187"/>
    </row>
    <row r="491" ht="12.75">
      <c r="I491" s="187"/>
    </row>
    <row r="492" ht="12.75">
      <c r="I492" s="187"/>
    </row>
    <row r="493" ht="12.75">
      <c r="I493" s="187"/>
    </row>
    <row r="494" ht="12.75">
      <c r="I494" s="187"/>
    </row>
    <row r="495" ht="12.75">
      <c r="I495" s="187"/>
    </row>
    <row r="496" ht="12.75">
      <c r="I496" s="187"/>
    </row>
    <row r="497" ht="12.75">
      <c r="I497" s="187"/>
    </row>
    <row r="498" ht="12.75">
      <c r="I498" s="187"/>
    </row>
    <row r="499" ht="12.75">
      <c r="I499" s="187"/>
    </row>
    <row r="500" ht="12.75">
      <c r="I500" s="187"/>
    </row>
    <row r="501" ht="12.75">
      <c r="I501" s="187"/>
    </row>
    <row r="502" ht="12.75">
      <c r="I502" s="187"/>
    </row>
    <row r="503" ht="12.75">
      <c r="I503" s="187"/>
    </row>
    <row r="504" ht="12.75">
      <c r="I504" s="187"/>
    </row>
    <row r="505" ht="12.75">
      <c r="I505" s="187"/>
    </row>
    <row r="506" ht="12.75">
      <c r="I506" s="187"/>
    </row>
    <row r="507" ht="12.75">
      <c r="I507" s="187"/>
    </row>
    <row r="508" ht="12.75">
      <c r="I508" s="187"/>
    </row>
    <row r="509" ht="12.75">
      <c r="I509" s="187"/>
    </row>
    <row r="510" ht="12.75">
      <c r="I510" s="187"/>
    </row>
    <row r="511" ht="12.75">
      <c r="I511" s="187"/>
    </row>
    <row r="512" ht="12.75">
      <c r="I512" s="187"/>
    </row>
    <row r="513" ht="12.75">
      <c r="I513" s="187"/>
    </row>
    <row r="514" ht="12.75">
      <c r="I514" s="187"/>
    </row>
    <row r="515" ht="12.75">
      <c r="I515" s="187"/>
    </row>
    <row r="516" ht="12.75">
      <c r="I516" s="187"/>
    </row>
    <row r="517" ht="12.75">
      <c r="I517" s="187"/>
    </row>
    <row r="518" ht="12.75">
      <c r="I518" s="187"/>
    </row>
    <row r="519" ht="12.75">
      <c r="I519" s="187"/>
    </row>
    <row r="520" ht="12.75">
      <c r="I520" s="187"/>
    </row>
    <row r="521" ht="12.75">
      <c r="I521" s="187"/>
    </row>
    <row r="522" ht="12.75">
      <c r="I522" s="187"/>
    </row>
    <row r="523" ht="12.75">
      <c r="I523" s="187"/>
    </row>
    <row r="524" ht="12.75">
      <c r="I524" s="187"/>
    </row>
    <row r="525" ht="12.75">
      <c r="I525" s="187"/>
    </row>
    <row r="526" ht="12.75">
      <c r="I526" s="187"/>
    </row>
    <row r="527" ht="12.75">
      <c r="I527" s="187"/>
    </row>
    <row r="528" ht="12.75">
      <c r="I528" s="187"/>
    </row>
    <row r="529" ht="12.75">
      <c r="I529" s="187"/>
    </row>
    <row r="530" ht="12.75">
      <c r="I530" s="187"/>
    </row>
    <row r="531" ht="12.75">
      <c r="I531" s="187"/>
    </row>
    <row r="532" ht="12.75">
      <c r="I532" s="187"/>
    </row>
    <row r="533" ht="12.75">
      <c r="I533" s="187"/>
    </row>
    <row r="534" ht="12.75">
      <c r="I534" s="187"/>
    </row>
    <row r="535" ht="12.75">
      <c r="I535" s="187"/>
    </row>
    <row r="536" ht="12.75">
      <c r="I536" s="187"/>
    </row>
    <row r="537" ht="12.75">
      <c r="I537" s="187"/>
    </row>
    <row r="538" ht="12.75">
      <c r="I538" s="187"/>
    </row>
    <row r="539" ht="12.75">
      <c r="I539" s="187"/>
    </row>
    <row r="540" ht="12.75">
      <c r="I540" s="187"/>
    </row>
    <row r="541" ht="12.75">
      <c r="I541" s="187"/>
    </row>
    <row r="542" ht="12.75">
      <c r="I542" s="187"/>
    </row>
    <row r="543" ht="12.75">
      <c r="I543" s="187"/>
    </row>
    <row r="544" ht="12.75">
      <c r="I544" s="187"/>
    </row>
    <row r="545" ht="12.75">
      <c r="I545" s="187"/>
    </row>
    <row r="546" ht="12.75">
      <c r="I546" s="187"/>
    </row>
    <row r="547" ht="12.75">
      <c r="I547" s="187"/>
    </row>
    <row r="548" ht="12.75">
      <c r="I548" s="187"/>
    </row>
    <row r="549" ht="12.75">
      <c r="I549" s="187"/>
    </row>
    <row r="550" ht="12.75">
      <c r="I550" s="187"/>
    </row>
    <row r="551" ht="12.75">
      <c r="I551" s="187"/>
    </row>
    <row r="552" ht="12.75">
      <c r="I552" s="187"/>
    </row>
    <row r="553" ht="12.75">
      <c r="I553" s="187"/>
    </row>
    <row r="554" ht="12.75">
      <c r="I554" s="187"/>
    </row>
    <row r="555" ht="12.75">
      <c r="I555" s="187"/>
    </row>
    <row r="556" ht="12.75">
      <c r="I556" s="187"/>
    </row>
    <row r="557" ht="12.75">
      <c r="I557" s="187"/>
    </row>
    <row r="558" ht="12.75">
      <c r="I558" s="187"/>
    </row>
    <row r="559" ht="12.75">
      <c r="I559" s="187"/>
    </row>
    <row r="560" ht="12.75">
      <c r="I560" s="187"/>
    </row>
    <row r="561" ht="12.75">
      <c r="I561" s="187"/>
    </row>
    <row r="562" ht="12.75">
      <c r="I562" s="187"/>
    </row>
    <row r="563" ht="12.75">
      <c r="I563" s="187"/>
    </row>
    <row r="564" ht="12.75">
      <c r="I564" s="187"/>
    </row>
    <row r="565" ht="12.75">
      <c r="I565" s="187"/>
    </row>
    <row r="566" ht="12.75">
      <c r="I566" s="187"/>
    </row>
    <row r="567" ht="12.75">
      <c r="I567" s="187"/>
    </row>
    <row r="568" ht="12.75">
      <c r="I568" s="187"/>
    </row>
    <row r="569" ht="12.75">
      <c r="I569" s="187"/>
    </row>
    <row r="570" ht="12.75">
      <c r="I570" s="187"/>
    </row>
    <row r="571" ht="12.75">
      <c r="I571" s="187"/>
    </row>
    <row r="572" ht="12.75">
      <c r="I572" s="187"/>
    </row>
    <row r="573" ht="12.75">
      <c r="I573" s="187"/>
    </row>
    <row r="574" ht="12.75">
      <c r="I574" s="187"/>
    </row>
    <row r="575" ht="12.75">
      <c r="I575" s="187"/>
    </row>
    <row r="576" ht="12.75">
      <c r="I576" s="187"/>
    </row>
    <row r="577" ht="12.75">
      <c r="I577" s="187"/>
    </row>
    <row r="578" ht="12.75">
      <c r="I578" s="187"/>
    </row>
    <row r="579" ht="12.75">
      <c r="I579" s="187"/>
    </row>
    <row r="580" ht="12.75">
      <c r="I580" s="187"/>
    </row>
    <row r="581" ht="12.75">
      <c r="I581" s="187"/>
    </row>
    <row r="582" ht="12.75">
      <c r="I582" s="187"/>
    </row>
    <row r="583" ht="12.75">
      <c r="I583" s="187"/>
    </row>
    <row r="584" ht="12.75">
      <c r="I584" s="187"/>
    </row>
    <row r="585" ht="12.75">
      <c r="I585" s="187"/>
    </row>
    <row r="586" ht="12.75">
      <c r="I586" s="187"/>
    </row>
    <row r="587" ht="12.75">
      <c r="I587" s="187"/>
    </row>
    <row r="588" ht="12.75">
      <c r="I588" s="187"/>
    </row>
    <row r="589" ht="12.75">
      <c r="I589" s="187"/>
    </row>
    <row r="590" ht="12.75">
      <c r="I590" s="187"/>
    </row>
    <row r="591" ht="12.75">
      <c r="I591" s="187"/>
    </row>
    <row r="592" ht="12.75">
      <c r="I592" s="187"/>
    </row>
    <row r="593" ht="12.75">
      <c r="I593" s="187"/>
    </row>
    <row r="594" ht="12.75">
      <c r="I594" s="187"/>
    </row>
    <row r="595" ht="12.75">
      <c r="I595" s="187"/>
    </row>
    <row r="596" ht="12.75">
      <c r="I596" s="187"/>
    </row>
    <row r="597" ht="12.75">
      <c r="I597" s="187"/>
    </row>
    <row r="598" ht="12.75">
      <c r="I598" s="187"/>
    </row>
    <row r="599" ht="12.75">
      <c r="I599" s="187"/>
    </row>
    <row r="600" ht="12.75">
      <c r="I600" s="187"/>
    </row>
    <row r="601" ht="12.75">
      <c r="I601" s="187"/>
    </row>
    <row r="602" ht="12.75">
      <c r="I602" s="187"/>
    </row>
    <row r="603" ht="12.75">
      <c r="I603" s="187"/>
    </row>
    <row r="604" ht="12.75">
      <c r="I604" s="187"/>
    </row>
    <row r="605" ht="12.75">
      <c r="I605" s="187"/>
    </row>
    <row r="606" ht="12.75">
      <c r="I606" s="187"/>
    </row>
    <row r="607" ht="12.75">
      <c r="I607" s="187"/>
    </row>
    <row r="608" ht="12.75">
      <c r="I608" s="187"/>
    </row>
    <row r="609" ht="12.75">
      <c r="I609" s="187"/>
    </row>
    <row r="610" ht="12.75">
      <c r="I610" s="187"/>
    </row>
    <row r="611" ht="12.75">
      <c r="I611" s="187"/>
    </row>
    <row r="612" ht="12.75">
      <c r="I612" s="187"/>
    </row>
    <row r="613" ht="12.75">
      <c r="I613" s="187"/>
    </row>
    <row r="614" ht="12.75">
      <c r="I614" s="187"/>
    </row>
    <row r="615" ht="12.75">
      <c r="I615" s="187"/>
    </row>
    <row r="616" ht="12.75">
      <c r="I616" s="187"/>
    </row>
    <row r="617" ht="12.75">
      <c r="I617" s="187"/>
    </row>
    <row r="618" ht="12.75">
      <c r="I618" s="187"/>
    </row>
    <row r="619" ht="12.75">
      <c r="I619" s="187"/>
    </row>
    <row r="620" ht="12.75">
      <c r="I620" s="187"/>
    </row>
    <row r="621" ht="12.75">
      <c r="I621" s="187"/>
    </row>
    <row r="622" ht="12.75">
      <c r="I622" s="187"/>
    </row>
    <row r="623" ht="12.75">
      <c r="I623" s="187"/>
    </row>
    <row r="624" ht="12.75">
      <c r="I624" s="187"/>
    </row>
    <row r="625" ht="12.75">
      <c r="I625" s="187"/>
    </row>
    <row r="626" ht="12.75">
      <c r="I626" s="187"/>
    </row>
    <row r="627" ht="12.75">
      <c r="I627" s="187"/>
    </row>
    <row r="628" ht="12.75">
      <c r="I628" s="187"/>
    </row>
    <row r="629" ht="12.75">
      <c r="I629" s="187"/>
    </row>
    <row r="630" ht="12.75">
      <c r="I630" s="187"/>
    </row>
    <row r="631" ht="12.75">
      <c r="I631" s="187"/>
    </row>
    <row r="632" ht="12.75">
      <c r="I632" s="187"/>
    </row>
    <row r="633" ht="12.75">
      <c r="I633" s="187"/>
    </row>
    <row r="634" ht="12.75">
      <c r="I634" s="187"/>
    </row>
    <row r="635" ht="12.75">
      <c r="I635" s="187"/>
    </row>
    <row r="636" ht="12.75">
      <c r="I636" s="187"/>
    </row>
    <row r="637" ht="12.75">
      <c r="I637" s="187"/>
    </row>
    <row r="638" ht="12.75">
      <c r="I638" s="187"/>
    </row>
    <row r="639" ht="12.75">
      <c r="I639" s="187"/>
    </row>
    <row r="640" ht="12.75">
      <c r="I640" s="187"/>
    </row>
    <row r="641" ht="12.75">
      <c r="I641" s="187"/>
    </row>
    <row r="642" ht="12.75">
      <c r="I642" s="187"/>
    </row>
    <row r="643" ht="12.75">
      <c r="I643" s="187"/>
    </row>
    <row r="644" ht="12.75">
      <c r="I644" s="187"/>
    </row>
    <row r="645" ht="12.75">
      <c r="I645" s="187"/>
    </row>
    <row r="646" ht="12.75">
      <c r="I646" s="187"/>
    </row>
    <row r="647" ht="12.75">
      <c r="I647" s="187"/>
    </row>
    <row r="648" ht="12.75">
      <c r="I648" s="187"/>
    </row>
    <row r="649" ht="12.75">
      <c r="I649" s="187"/>
    </row>
    <row r="650" ht="12.75">
      <c r="I650" s="187"/>
    </row>
    <row r="651" ht="12.75">
      <c r="I651" s="187"/>
    </row>
    <row r="652" ht="12.75">
      <c r="I652" s="187"/>
    </row>
    <row r="653" ht="12.75">
      <c r="I653" s="187"/>
    </row>
    <row r="654" ht="12.75">
      <c r="I654" s="187"/>
    </row>
    <row r="655" ht="12.75">
      <c r="I655" s="187"/>
    </row>
    <row r="656" ht="12.75">
      <c r="I656" s="187"/>
    </row>
    <row r="657" ht="12.75">
      <c r="I657" s="187"/>
    </row>
    <row r="658" ht="12.75">
      <c r="I658" s="187"/>
    </row>
    <row r="659" ht="12.75">
      <c r="I659" s="187"/>
    </row>
    <row r="660" ht="12.75">
      <c r="I660" s="187"/>
    </row>
    <row r="661" ht="12.75">
      <c r="I661" s="187"/>
    </row>
    <row r="662" ht="12.75">
      <c r="I662" s="187"/>
    </row>
    <row r="663" ht="12.75">
      <c r="I663" s="187"/>
    </row>
    <row r="664" ht="12.75">
      <c r="I664" s="187"/>
    </row>
    <row r="665" ht="12.75">
      <c r="I665" s="187"/>
    </row>
    <row r="666" ht="12.75">
      <c r="I666" s="187"/>
    </row>
    <row r="667" ht="12.75">
      <c r="I667" s="187"/>
    </row>
    <row r="668" ht="12.75">
      <c r="I668" s="187"/>
    </row>
    <row r="669" ht="12.75">
      <c r="I669" s="187"/>
    </row>
    <row r="670" ht="12.75">
      <c r="I670" s="187"/>
    </row>
    <row r="671" ht="12.75">
      <c r="I671" s="187"/>
    </row>
    <row r="672" ht="12.75">
      <c r="I672" s="187"/>
    </row>
    <row r="673" ht="12.75">
      <c r="I673" s="187"/>
    </row>
    <row r="674" ht="12.75">
      <c r="I674" s="187"/>
    </row>
    <row r="675" ht="12.75">
      <c r="I675" s="187"/>
    </row>
    <row r="676" ht="12.75">
      <c r="I676" s="187"/>
    </row>
    <row r="677" ht="12.75">
      <c r="I677" s="187"/>
    </row>
    <row r="678" ht="12.75">
      <c r="I678" s="187"/>
    </row>
    <row r="679" ht="12.75">
      <c r="I679" s="187"/>
    </row>
    <row r="680" ht="12.75">
      <c r="I680" s="187"/>
    </row>
    <row r="681" ht="12.75">
      <c r="I681" s="187"/>
    </row>
    <row r="682" ht="12.75">
      <c r="I682" s="187"/>
    </row>
    <row r="683" ht="12.75">
      <c r="I683" s="187"/>
    </row>
    <row r="684" ht="12.75">
      <c r="I684" s="187"/>
    </row>
    <row r="685" ht="12.75">
      <c r="I685" s="187"/>
    </row>
    <row r="686" ht="12.75">
      <c r="I686" s="187"/>
    </row>
    <row r="687" ht="12.75">
      <c r="I687" s="187"/>
    </row>
    <row r="688" ht="12.75">
      <c r="I688" s="187"/>
    </row>
    <row r="689" ht="12.75">
      <c r="I689" s="187"/>
    </row>
    <row r="690" ht="12.75">
      <c r="I690" s="187"/>
    </row>
    <row r="691" ht="12.75">
      <c r="I691" s="187"/>
    </row>
    <row r="692" ht="12.75">
      <c r="I692" s="187"/>
    </row>
    <row r="693" ht="12.75">
      <c r="I693" s="187"/>
    </row>
    <row r="694" ht="12.75">
      <c r="I694" s="187"/>
    </row>
    <row r="695" ht="12.75">
      <c r="I695" s="187"/>
    </row>
    <row r="696" ht="12.75">
      <c r="I696" s="187"/>
    </row>
    <row r="697" ht="12.75">
      <c r="I697" s="187"/>
    </row>
    <row r="698" ht="12.75">
      <c r="I698" s="187"/>
    </row>
    <row r="699" ht="12.75">
      <c r="I699" s="187"/>
    </row>
    <row r="700" ht="12.75">
      <c r="I700" s="187"/>
    </row>
    <row r="701" ht="12.75">
      <c r="I701" s="187"/>
    </row>
    <row r="702" ht="12.75">
      <c r="I702" s="187"/>
    </row>
    <row r="703" ht="12.75">
      <c r="I703" s="187"/>
    </row>
    <row r="704" ht="12.75">
      <c r="I704" s="187"/>
    </row>
    <row r="705" ht="12.75">
      <c r="I705" s="187"/>
    </row>
    <row r="706" ht="12.75">
      <c r="I706" s="187"/>
    </row>
    <row r="707" ht="12.75">
      <c r="I707" s="187"/>
    </row>
    <row r="708" ht="12.75">
      <c r="I708" s="187"/>
    </row>
    <row r="709" ht="12.75">
      <c r="I709" s="187"/>
    </row>
    <row r="710" ht="12.75">
      <c r="I710" s="187"/>
    </row>
    <row r="711" ht="12.75">
      <c r="I711" s="187"/>
    </row>
    <row r="712" ht="12.75">
      <c r="I712" s="187"/>
    </row>
    <row r="713" ht="12.75">
      <c r="I713" s="187"/>
    </row>
    <row r="714" ht="12.75">
      <c r="I714" s="187"/>
    </row>
    <row r="715" ht="12.75">
      <c r="I715" s="187"/>
    </row>
    <row r="716" ht="12.75">
      <c r="I716" s="187"/>
    </row>
    <row r="717" ht="12.75">
      <c r="I717" s="187"/>
    </row>
    <row r="718" ht="12.75">
      <c r="I718" s="187"/>
    </row>
    <row r="719" ht="12.75">
      <c r="I719" s="187"/>
    </row>
    <row r="720" ht="12.75">
      <c r="I720" s="187"/>
    </row>
    <row r="721" ht="12.75">
      <c r="I721" s="187"/>
    </row>
    <row r="722" ht="12.75">
      <c r="I722" s="187"/>
    </row>
    <row r="723" ht="12.75">
      <c r="I723" s="187"/>
    </row>
    <row r="724" ht="12.75">
      <c r="I724" s="187"/>
    </row>
    <row r="725" ht="12.75">
      <c r="I725" s="187"/>
    </row>
    <row r="726" ht="12.75">
      <c r="I726" s="187"/>
    </row>
    <row r="727" ht="12.75">
      <c r="I727" s="187"/>
    </row>
    <row r="728" ht="12.75">
      <c r="I728" s="187"/>
    </row>
    <row r="729" ht="12.75">
      <c r="I729" s="187"/>
    </row>
    <row r="730" ht="12.75">
      <c r="I730" s="187"/>
    </row>
    <row r="731" ht="12.75">
      <c r="I731" s="187"/>
    </row>
    <row r="732" ht="12.75">
      <c r="I732" s="187"/>
    </row>
    <row r="733" ht="12.75">
      <c r="I733" s="187"/>
    </row>
    <row r="734" ht="12.75">
      <c r="I734" s="187"/>
    </row>
    <row r="735" ht="12.75">
      <c r="I735" s="187"/>
    </row>
    <row r="736" ht="12.75">
      <c r="I736" s="187"/>
    </row>
    <row r="737" ht="12.75">
      <c r="I737" s="187"/>
    </row>
    <row r="738" ht="12.75">
      <c r="I738" s="187"/>
    </row>
    <row r="739" ht="12.75">
      <c r="I739" s="187"/>
    </row>
    <row r="740" ht="12.75">
      <c r="I740" s="187"/>
    </row>
    <row r="741" ht="12.75">
      <c r="I741" s="187"/>
    </row>
    <row r="742" ht="12.75">
      <c r="I742" s="187"/>
    </row>
    <row r="743" ht="12.75">
      <c r="I743" s="187"/>
    </row>
    <row r="744" ht="12.75">
      <c r="I744" s="187"/>
    </row>
    <row r="745" ht="12.75">
      <c r="I745" s="187"/>
    </row>
    <row r="746" ht="12.75">
      <c r="I746" s="187"/>
    </row>
    <row r="747" ht="12.75">
      <c r="I747" s="187"/>
    </row>
    <row r="748" ht="12.75">
      <c r="I748" s="187"/>
    </row>
    <row r="749" ht="12.75">
      <c r="I749" s="187"/>
    </row>
    <row r="750" ht="12.75">
      <c r="I750" s="187"/>
    </row>
    <row r="751" ht="12.75">
      <c r="I751" s="187"/>
    </row>
    <row r="752" ht="12.75">
      <c r="I752" s="187"/>
    </row>
    <row r="753" ht="12.75">
      <c r="I753" s="187"/>
    </row>
    <row r="754" ht="12.75">
      <c r="I754" s="187"/>
    </row>
    <row r="755" ht="12.75">
      <c r="I755" s="187"/>
    </row>
    <row r="756" ht="12.75">
      <c r="I756" s="187"/>
    </row>
    <row r="757" ht="12.75">
      <c r="I757" s="187"/>
    </row>
    <row r="758" ht="12.75">
      <c r="I758" s="187"/>
    </row>
    <row r="759" ht="12.75">
      <c r="I759" s="187"/>
    </row>
    <row r="760" ht="12.75">
      <c r="I760" s="187"/>
    </row>
    <row r="761" ht="12.75">
      <c r="I761" s="187"/>
    </row>
    <row r="762" ht="12.75">
      <c r="I762" s="187"/>
    </row>
    <row r="763" ht="12.75">
      <c r="I763" s="187"/>
    </row>
    <row r="764" ht="12.75">
      <c r="I764" s="187"/>
    </row>
    <row r="765" ht="12.75">
      <c r="I765" s="187"/>
    </row>
    <row r="766" ht="12.75">
      <c r="I766" s="187"/>
    </row>
    <row r="767" ht="12.75">
      <c r="I767" s="187"/>
    </row>
    <row r="768" ht="12.75">
      <c r="I768" s="187"/>
    </row>
    <row r="769" ht="12.75">
      <c r="I769" s="187"/>
    </row>
    <row r="770" ht="12.75">
      <c r="I770" s="187"/>
    </row>
    <row r="771" ht="12.75">
      <c r="I771" s="187"/>
    </row>
    <row r="772" ht="12.75">
      <c r="I772" s="187"/>
    </row>
    <row r="773" ht="12.75">
      <c r="I773" s="187"/>
    </row>
    <row r="774" ht="12.75">
      <c r="I774" s="187"/>
    </row>
    <row r="775" ht="12.75">
      <c r="I775" s="187"/>
    </row>
    <row r="776" ht="12.75">
      <c r="I776" s="187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45.00390625" style="40" customWidth="1"/>
    <col min="12" max="15" width="8.421875" style="40" bestFit="1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58" t="s">
        <v>501</v>
      </c>
      <c r="B1" s="1758"/>
      <c r="C1" s="1758"/>
      <c r="D1" s="1758"/>
      <c r="E1" s="1758"/>
      <c r="F1" s="1758"/>
      <c r="G1" s="1758"/>
      <c r="H1" s="1758"/>
      <c r="I1" s="1758"/>
      <c r="J1" s="1758"/>
      <c r="K1" s="1758"/>
      <c r="L1" s="1758"/>
      <c r="M1" s="1758"/>
      <c r="N1" s="1758"/>
      <c r="O1" s="1758"/>
      <c r="P1" s="1758"/>
      <c r="Q1" s="1758"/>
      <c r="R1" s="1758"/>
      <c r="S1" s="1758"/>
    </row>
    <row r="2" spans="1:19" ht="15.75">
      <c r="A2" s="1757" t="s">
        <v>1099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  <c r="L2" s="1757"/>
      <c r="M2" s="1757"/>
      <c r="N2" s="1757"/>
      <c r="O2" s="1757"/>
      <c r="P2" s="1757"/>
      <c r="Q2" s="1757"/>
      <c r="R2" s="1757"/>
      <c r="S2" s="1757"/>
    </row>
    <row r="3" spans="1:19" ht="13.5" thickBot="1">
      <c r="A3" s="56"/>
      <c r="B3" s="56"/>
      <c r="C3" s="56"/>
      <c r="D3" s="56"/>
      <c r="E3" s="56"/>
      <c r="F3" s="56"/>
      <c r="G3" s="56"/>
      <c r="H3" s="1759" t="s">
        <v>227</v>
      </c>
      <c r="I3" s="1759"/>
      <c r="K3" s="56"/>
      <c r="L3" s="56"/>
      <c r="M3" s="56"/>
      <c r="N3" s="56"/>
      <c r="O3" s="56"/>
      <c r="P3" s="56"/>
      <c r="Q3" s="56"/>
      <c r="R3" s="1759" t="s">
        <v>227</v>
      </c>
      <c r="S3" s="1759"/>
    </row>
    <row r="4" spans="1:19" ht="13.5" thickTop="1">
      <c r="A4" s="534"/>
      <c r="B4" s="622">
        <v>2011</v>
      </c>
      <c r="C4" s="608">
        <v>2012</v>
      </c>
      <c r="D4" s="608">
        <v>2012</v>
      </c>
      <c r="E4" s="608">
        <v>2013</v>
      </c>
      <c r="F4" s="1751" t="s">
        <v>1516</v>
      </c>
      <c r="G4" s="1752"/>
      <c r="H4" s="1752"/>
      <c r="I4" s="1753"/>
      <c r="K4" s="534"/>
      <c r="L4" s="622">
        <v>2011</v>
      </c>
      <c r="M4" s="608">
        <v>2012</v>
      </c>
      <c r="N4" s="608">
        <v>2012</v>
      </c>
      <c r="O4" s="608">
        <v>2013</v>
      </c>
      <c r="P4" s="1751" t="s">
        <v>1510</v>
      </c>
      <c r="Q4" s="1752"/>
      <c r="R4" s="1752"/>
      <c r="S4" s="1753"/>
    </row>
    <row r="5" spans="1:19" ht="12.75">
      <c r="A5" s="623" t="s">
        <v>346</v>
      </c>
      <c r="B5" s="624" t="s">
        <v>723</v>
      </c>
      <c r="C5" s="610" t="s">
        <v>594</v>
      </c>
      <c r="D5" s="610" t="s">
        <v>449</v>
      </c>
      <c r="E5" s="610" t="s">
        <v>1515</v>
      </c>
      <c r="F5" s="1754" t="s">
        <v>466</v>
      </c>
      <c r="G5" s="1755"/>
      <c r="H5" s="1754" t="s">
        <v>313</v>
      </c>
      <c r="I5" s="1756"/>
      <c r="K5" s="623" t="s">
        <v>346</v>
      </c>
      <c r="L5" s="624" t="s">
        <v>723</v>
      </c>
      <c r="M5" s="610" t="s">
        <v>594</v>
      </c>
      <c r="N5" s="610" t="s">
        <v>449</v>
      </c>
      <c r="O5" s="610" t="s">
        <v>1509</v>
      </c>
      <c r="P5" s="1754" t="s">
        <v>466</v>
      </c>
      <c r="Q5" s="1755"/>
      <c r="R5" s="1754" t="s">
        <v>313</v>
      </c>
      <c r="S5" s="1756"/>
    </row>
    <row r="6" spans="1:19" ht="12.75">
      <c r="A6" s="625"/>
      <c r="B6" s="626"/>
      <c r="C6" s="511"/>
      <c r="D6" s="511"/>
      <c r="E6" s="511"/>
      <c r="F6" s="511" t="s">
        <v>432</v>
      </c>
      <c r="G6" s="511" t="s">
        <v>450</v>
      </c>
      <c r="H6" s="511" t="s">
        <v>432</v>
      </c>
      <c r="I6" s="512" t="s">
        <v>450</v>
      </c>
      <c r="K6" s="625"/>
      <c r="L6" s="626"/>
      <c r="M6" s="511"/>
      <c r="N6" s="511"/>
      <c r="O6" s="511"/>
      <c r="P6" s="511" t="s">
        <v>432</v>
      </c>
      <c r="Q6" s="511" t="s">
        <v>450</v>
      </c>
      <c r="R6" s="511" t="s">
        <v>432</v>
      </c>
      <c r="S6" s="512" t="s">
        <v>450</v>
      </c>
    </row>
    <row r="7" spans="1:19" s="56" customFormat="1" ht="12.75">
      <c r="A7" s="146" t="s">
        <v>1059</v>
      </c>
      <c r="B7" s="1095">
        <v>18278.48467097</v>
      </c>
      <c r="C7" s="1093">
        <v>26479.90369418053</v>
      </c>
      <c r="D7" s="1093">
        <v>28794.08333632381</v>
      </c>
      <c r="E7" s="1093">
        <v>37627.137693199445</v>
      </c>
      <c r="F7" s="1093">
        <v>8201.419023210532</v>
      </c>
      <c r="G7" s="1093">
        <v>44.86925021873435</v>
      </c>
      <c r="H7" s="1093">
        <v>8833.054356875637</v>
      </c>
      <c r="I7" s="1096">
        <v>30.676629826005662</v>
      </c>
      <c r="J7" s="75"/>
      <c r="K7" s="832" t="s">
        <v>1081</v>
      </c>
      <c r="L7" s="1106">
        <v>17543.01106912</v>
      </c>
      <c r="M7" s="1104">
        <v>17049.577178801173</v>
      </c>
      <c r="N7" s="1104">
        <v>17493.73130175474</v>
      </c>
      <c r="O7" s="1104">
        <v>17439.038133496393</v>
      </c>
      <c r="P7" s="1104">
        <v>-493.43389031882543</v>
      </c>
      <c r="Q7" s="1104">
        <v>-2.812709222918921</v>
      </c>
      <c r="R7" s="1104">
        <v>-54.693168258345395</v>
      </c>
      <c r="S7" s="1109">
        <v>-0.31264438280733914</v>
      </c>
    </row>
    <row r="8" spans="1:19" s="36" customFormat="1" ht="12.75">
      <c r="A8" s="147" t="s">
        <v>356</v>
      </c>
      <c r="B8" s="1102">
        <v>2048.67468898</v>
      </c>
      <c r="C8" s="1100">
        <v>2652.6482796495993</v>
      </c>
      <c r="D8" s="1100">
        <v>2797.9137915141005</v>
      </c>
      <c r="E8" s="1100">
        <v>6299.373303126602</v>
      </c>
      <c r="F8" s="1094">
        <v>603.9735906695992</v>
      </c>
      <c r="G8" s="1094">
        <v>29.481185759673107</v>
      </c>
      <c r="H8" s="1094">
        <v>3501.4595116125015</v>
      </c>
      <c r="I8" s="1097">
        <v>125.14536803214638</v>
      </c>
      <c r="J8" s="38"/>
      <c r="K8" s="147" t="s">
        <v>1082</v>
      </c>
      <c r="L8" s="1113">
        <v>11829.07816704</v>
      </c>
      <c r="M8" s="1111">
        <v>10931.185277781702</v>
      </c>
      <c r="N8" s="1111">
        <v>11594.3432973572</v>
      </c>
      <c r="O8" s="1111">
        <v>10017.8873399429</v>
      </c>
      <c r="P8" s="1105">
        <v>-897.8928892582971</v>
      </c>
      <c r="Q8" s="1105">
        <v>-7.590556732984864</v>
      </c>
      <c r="R8" s="1105">
        <v>-1576.4559574143004</v>
      </c>
      <c r="S8" s="1108">
        <v>-13.59676798403611</v>
      </c>
    </row>
    <row r="9" spans="1:19" s="36" customFormat="1" ht="12.75">
      <c r="A9" s="147" t="s">
        <v>357</v>
      </c>
      <c r="B9" s="1099">
        <v>1310.96642236</v>
      </c>
      <c r="C9" s="1094">
        <v>1600.8479406949998</v>
      </c>
      <c r="D9" s="1094">
        <v>1757.2036578750005</v>
      </c>
      <c r="E9" s="1094">
        <v>2011.6117794285942</v>
      </c>
      <c r="F9" s="1099">
        <v>289.8815183349998</v>
      </c>
      <c r="G9" s="1094">
        <v>22.112047523929366</v>
      </c>
      <c r="H9" s="1094">
        <v>254.40812155359367</v>
      </c>
      <c r="I9" s="1097">
        <v>14.478010014004369</v>
      </c>
      <c r="K9" s="147" t="s">
        <v>822</v>
      </c>
      <c r="L9" s="1110">
        <v>109.24748722</v>
      </c>
      <c r="M9" s="1105">
        <v>84.634050714</v>
      </c>
      <c r="N9" s="1105">
        <v>87.867018306</v>
      </c>
      <c r="O9" s="1105">
        <v>98.55390018300001</v>
      </c>
      <c r="P9" s="1110">
        <v>-24.613436506</v>
      </c>
      <c r="Q9" s="1105">
        <v>-22.52997952843899</v>
      </c>
      <c r="R9" s="1105">
        <v>10.686881877000005</v>
      </c>
      <c r="S9" s="1108">
        <v>12.162563477211165</v>
      </c>
    </row>
    <row r="10" spans="1:19" s="36" customFormat="1" ht="12.75">
      <c r="A10" s="147" t="s">
        <v>358</v>
      </c>
      <c r="B10" s="1099">
        <v>2081.8060426300003</v>
      </c>
      <c r="C10" s="1094">
        <v>3675.5476540505006</v>
      </c>
      <c r="D10" s="1094">
        <v>4382.5101739421</v>
      </c>
      <c r="E10" s="1094">
        <v>11897.8917600511</v>
      </c>
      <c r="F10" s="1099">
        <v>1593.7416114205002</v>
      </c>
      <c r="G10" s="1094">
        <v>76.55572031134487</v>
      </c>
      <c r="H10" s="1094">
        <v>7515.381586109</v>
      </c>
      <c r="I10" s="1097">
        <v>171.4857761379447</v>
      </c>
      <c r="K10" s="147" t="s">
        <v>1083</v>
      </c>
      <c r="L10" s="1110">
        <v>3709.3670420799995</v>
      </c>
      <c r="M10" s="1105">
        <v>4052.391275054</v>
      </c>
      <c r="N10" s="1105">
        <v>3866.2562353819994</v>
      </c>
      <c r="O10" s="1105">
        <v>4857.281512308</v>
      </c>
      <c r="P10" s="1110">
        <v>343.02423297400037</v>
      </c>
      <c r="Q10" s="1105">
        <v>9.24751390419569</v>
      </c>
      <c r="R10" s="1105">
        <v>991.0252769260005</v>
      </c>
      <c r="S10" s="1108">
        <v>25.632684865960105</v>
      </c>
    </row>
    <row r="11" spans="1:19" s="36" customFormat="1" ht="12.75">
      <c r="A11" s="147" t="s">
        <v>1060</v>
      </c>
      <c r="B11" s="1099">
        <v>193.55895646999997</v>
      </c>
      <c r="C11" s="1094">
        <v>265.18910366899996</v>
      </c>
      <c r="D11" s="1094">
        <v>258.713175423</v>
      </c>
      <c r="E11" s="1094">
        <v>493.932453048</v>
      </c>
      <c r="F11" s="1099">
        <v>71.63014719899999</v>
      </c>
      <c r="G11" s="1094">
        <v>37.006888498131616</v>
      </c>
      <c r="H11" s="1094">
        <v>235.21927762500002</v>
      </c>
      <c r="I11" s="1097">
        <v>90.91894034403656</v>
      </c>
      <c r="K11" s="147" t="s">
        <v>390</v>
      </c>
      <c r="L11" s="1114">
        <v>1895.3179948800002</v>
      </c>
      <c r="M11" s="1112">
        <v>1981.3665752514698</v>
      </c>
      <c r="N11" s="1112">
        <v>1945.2647507095403</v>
      </c>
      <c r="O11" s="1112">
        <v>2465.3153810625</v>
      </c>
      <c r="P11" s="1105">
        <v>86.0485803714696</v>
      </c>
      <c r="Q11" s="1105">
        <v>4.540060327814154</v>
      </c>
      <c r="R11" s="1105">
        <v>520.0506303529596</v>
      </c>
      <c r="S11" s="1108">
        <v>26.73418259202352</v>
      </c>
    </row>
    <row r="12" spans="1:19" s="36" customFormat="1" ht="12.75">
      <c r="A12" s="147" t="s">
        <v>1061</v>
      </c>
      <c r="B12" s="1103">
        <v>12643.47895323</v>
      </c>
      <c r="C12" s="1101">
        <v>18285.670716116427</v>
      </c>
      <c r="D12" s="1101">
        <v>19597.7425375696</v>
      </c>
      <c r="E12" s="1101">
        <v>16924.328397545156</v>
      </c>
      <c r="F12" s="1094">
        <v>5642.191762886427</v>
      </c>
      <c r="G12" s="1094">
        <v>44.625310674045366</v>
      </c>
      <c r="H12" s="1094">
        <v>-2673.4141400244444</v>
      </c>
      <c r="I12" s="1097">
        <v>-13.641439236684583</v>
      </c>
      <c r="K12" s="146" t="s">
        <v>1084</v>
      </c>
      <c r="L12" s="1106">
        <v>32198.03019216</v>
      </c>
      <c r="M12" s="1104">
        <v>34965.73035813303</v>
      </c>
      <c r="N12" s="1104">
        <v>36089.8500807535</v>
      </c>
      <c r="O12" s="1104">
        <v>42750.67213913592</v>
      </c>
      <c r="P12" s="1104">
        <v>2767.7001659730267</v>
      </c>
      <c r="Q12" s="1104">
        <v>8.595867975323976</v>
      </c>
      <c r="R12" s="1104">
        <v>6660.822058382415</v>
      </c>
      <c r="S12" s="1109">
        <v>18.456219805508674</v>
      </c>
    </row>
    <row r="13" spans="1:19" s="56" customFormat="1" ht="12.75">
      <c r="A13" s="146" t="s">
        <v>1062</v>
      </c>
      <c r="B13" s="1095">
        <v>2680.2969866900003</v>
      </c>
      <c r="C13" s="1093">
        <v>2612.8189692855995</v>
      </c>
      <c r="D13" s="1093">
        <v>2712.5788700635994</v>
      </c>
      <c r="E13" s="1093">
        <v>4040.1500565517</v>
      </c>
      <c r="F13" s="1093">
        <v>-67.47801740440082</v>
      </c>
      <c r="G13" s="1093">
        <v>-2.5175574848417064</v>
      </c>
      <c r="H13" s="1093">
        <v>1327.5711864881005</v>
      </c>
      <c r="I13" s="1096">
        <v>48.9412935100012</v>
      </c>
      <c r="K13" s="833" t="s">
        <v>1085</v>
      </c>
      <c r="L13" s="1113">
        <v>8721.984791299998</v>
      </c>
      <c r="M13" s="1111">
        <v>8062.818438873299</v>
      </c>
      <c r="N13" s="1111">
        <v>7931.5543567268005</v>
      </c>
      <c r="O13" s="1111">
        <v>8698.791373550797</v>
      </c>
      <c r="P13" s="1105">
        <v>-659.1663524266987</v>
      </c>
      <c r="Q13" s="1105">
        <v>-7.557526964323576</v>
      </c>
      <c r="R13" s="1105">
        <v>767.2370168239968</v>
      </c>
      <c r="S13" s="1108">
        <v>9.673223964900377</v>
      </c>
    </row>
    <row r="14" spans="1:19" s="36" customFormat="1" ht="12.75">
      <c r="A14" s="147" t="s">
        <v>1063</v>
      </c>
      <c r="B14" s="1102">
        <v>1100.88494977</v>
      </c>
      <c r="C14" s="1100">
        <v>856.1648551315999</v>
      </c>
      <c r="D14" s="1100">
        <v>891.0235563995999</v>
      </c>
      <c r="E14" s="1100">
        <v>2140.1195790856996</v>
      </c>
      <c r="F14" s="1094">
        <v>-244.72009463840016</v>
      </c>
      <c r="G14" s="1094">
        <v>-22.229397784893667</v>
      </c>
      <c r="H14" s="1094">
        <v>1249.0960226860998</v>
      </c>
      <c r="I14" s="1097">
        <v>140.18664419304244</v>
      </c>
      <c r="K14" s="147" t="s">
        <v>1086</v>
      </c>
      <c r="L14" s="1110">
        <v>6072.6427103</v>
      </c>
      <c r="M14" s="1105">
        <v>5672.862418483701</v>
      </c>
      <c r="N14" s="1105">
        <v>5777.211207737701</v>
      </c>
      <c r="O14" s="1105">
        <v>6601.160332132199</v>
      </c>
      <c r="P14" s="1110">
        <v>-399.7802918162988</v>
      </c>
      <c r="Q14" s="1105">
        <v>-6.583300070300842</v>
      </c>
      <c r="R14" s="1105">
        <v>823.9491243944976</v>
      </c>
      <c r="S14" s="1108">
        <v>14.262056462310783</v>
      </c>
    </row>
    <row r="15" spans="1:19" s="36" customFormat="1" ht="12.75">
      <c r="A15" s="147" t="s">
        <v>359</v>
      </c>
      <c r="B15" s="1099">
        <v>106.13046679999998</v>
      </c>
      <c r="C15" s="1094">
        <v>105.84154163899998</v>
      </c>
      <c r="D15" s="1094">
        <v>110.90624482899997</v>
      </c>
      <c r="E15" s="1094">
        <v>174.72591939000003</v>
      </c>
      <c r="F15" s="1099">
        <v>-0.28892516099999455</v>
      </c>
      <c r="G15" s="1094">
        <v>-0.2722358336032445</v>
      </c>
      <c r="H15" s="1094">
        <v>63.819674561000056</v>
      </c>
      <c r="I15" s="1097">
        <v>57.54380617556746</v>
      </c>
      <c r="K15" s="147" t="s">
        <v>823</v>
      </c>
      <c r="L15" s="1110">
        <v>0</v>
      </c>
      <c r="M15" s="1105">
        <v>0</v>
      </c>
      <c r="N15" s="1105">
        <v>0</v>
      </c>
      <c r="O15" s="1105">
        <v>0</v>
      </c>
      <c r="P15" s="1110">
        <v>0</v>
      </c>
      <c r="Q15" s="1547"/>
      <c r="R15" s="1548">
        <v>0</v>
      </c>
      <c r="S15" s="1549"/>
    </row>
    <row r="16" spans="1:19" s="36" customFormat="1" ht="12.75">
      <c r="A16" s="147" t="s">
        <v>360</v>
      </c>
      <c r="B16" s="1099">
        <v>215.94988650000002</v>
      </c>
      <c r="C16" s="1094">
        <v>141.65475976</v>
      </c>
      <c r="D16" s="1094">
        <v>193.71553791</v>
      </c>
      <c r="E16" s="1094">
        <v>239.07526392</v>
      </c>
      <c r="F16" s="1099">
        <v>-74.29512674000003</v>
      </c>
      <c r="G16" s="1094">
        <v>-34.403873946930744</v>
      </c>
      <c r="H16" s="1094">
        <v>45.35972601</v>
      </c>
      <c r="I16" s="1097">
        <v>23.41563640138876</v>
      </c>
      <c r="K16" s="147" t="s">
        <v>824</v>
      </c>
      <c r="L16" s="1110">
        <v>0</v>
      </c>
      <c r="M16" s="1105">
        <v>0</v>
      </c>
      <c r="N16" s="1105">
        <v>0</v>
      </c>
      <c r="O16" s="1105">
        <v>0</v>
      </c>
      <c r="P16" s="1110">
        <v>0</v>
      </c>
      <c r="Q16" s="1547"/>
      <c r="R16" s="1548">
        <v>0</v>
      </c>
      <c r="S16" s="1549"/>
    </row>
    <row r="17" spans="1:19" s="36" customFormat="1" ht="12.75">
      <c r="A17" s="147" t="s">
        <v>361</v>
      </c>
      <c r="B17" s="1099">
        <v>18.951999999999998</v>
      </c>
      <c r="C17" s="1094">
        <v>5.228968254</v>
      </c>
      <c r="D17" s="1094">
        <v>2.8245818439999995</v>
      </c>
      <c r="E17" s="1094">
        <v>6.064945106</v>
      </c>
      <c r="F17" s="1099">
        <v>-13.723031745999998</v>
      </c>
      <c r="G17" s="1094">
        <v>-72.40941191430983</v>
      </c>
      <c r="H17" s="1094">
        <v>3.2403632620000002</v>
      </c>
      <c r="I17" s="1097">
        <v>114.72010516824666</v>
      </c>
      <c r="J17" s="38"/>
      <c r="K17" s="147" t="s">
        <v>825</v>
      </c>
      <c r="L17" s="1110">
        <v>6665.300606050004</v>
      </c>
      <c r="M17" s="1105">
        <v>11028.449732988027</v>
      </c>
      <c r="N17" s="1105">
        <v>12333.686117361</v>
      </c>
      <c r="O17" s="1105">
        <v>17115.90128828853</v>
      </c>
      <c r="P17" s="1110">
        <v>4363.149126938023</v>
      </c>
      <c r="Q17" s="1548">
        <v>65.46065038653546</v>
      </c>
      <c r="R17" s="1548">
        <v>4782.2151709275295</v>
      </c>
      <c r="S17" s="1550">
        <v>38.77360851753835</v>
      </c>
    </row>
    <row r="18" spans="1:19" s="36" customFormat="1" ht="12.75">
      <c r="A18" s="147" t="s">
        <v>362</v>
      </c>
      <c r="B18" s="1099">
        <v>13.894052850000001</v>
      </c>
      <c r="C18" s="1094">
        <v>16.556164288</v>
      </c>
      <c r="D18" s="1094">
        <v>18.571079188000002</v>
      </c>
      <c r="E18" s="1094">
        <v>8.661521366</v>
      </c>
      <c r="F18" s="1099">
        <v>2.662111438</v>
      </c>
      <c r="G18" s="1094">
        <v>19.16007853676762</v>
      </c>
      <c r="H18" s="1094">
        <v>-9.909557822000002</v>
      </c>
      <c r="I18" s="1097">
        <v>-53.360161365329915</v>
      </c>
      <c r="K18" s="147" t="s">
        <v>1087</v>
      </c>
      <c r="L18" s="1110">
        <v>1436.6316319500002</v>
      </c>
      <c r="M18" s="1105">
        <v>1673.5541433800006</v>
      </c>
      <c r="N18" s="1105">
        <v>1807.0050915900003</v>
      </c>
      <c r="O18" s="1105">
        <v>2208.3512155300004</v>
      </c>
      <c r="P18" s="1110">
        <v>236.92251143000044</v>
      </c>
      <c r="Q18" s="1548">
        <v>16.491528249897687</v>
      </c>
      <c r="R18" s="1548">
        <v>401.3461239400001</v>
      </c>
      <c r="S18" s="1550">
        <v>22.21056962196227</v>
      </c>
    </row>
    <row r="19" spans="1:19" s="36" customFormat="1" ht="12.75">
      <c r="A19" s="147" t="s">
        <v>1064</v>
      </c>
      <c r="B19" s="1099">
        <v>608.9813856900001</v>
      </c>
      <c r="C19" s="1094">
        <v>896.26830204</v>
      </c>
      <c r="D19" s="1094">
        <v>959.11705672</v>
      </c>
      <c r="E19" s="1094">
        <v>527.48728372</v>
      </c>
      <c r="F19" s="1099">
        <v>287.28691634999984</v>
      </c>
      <c r="G19" s="1094">
        <v>47.17499140380003</v>
      </c>
      <c r="H19" s="1094">
        <v>-431.629773</v>
      </c>
      <c r="I19" s="1097">
        <v>-45.00282525222652</v>
      </c>
      <c r="K19" s="147" t="s">
        <v>826</v>
      </c>
      <c r="L19" s="1114">
        <v>9301.47013946</v>
      </c>
      <c r="M19" s="1112">
        <v>8528.045624408</v>
      </c>
      <c r="N19" s="1112">
        <v>8240.393307338</v>
      </c>
      <c r="O19" s="1112">
        <v>8126.467929634399</v>
      </c>
      <c r="P19" s="1105">
        <v>-773.4245150520001</v>
      </c>
      <c r="Q19" s="1548">
        <v>-8.315078191466425</v>
      </c>
      <c r="R19" s="1548">
        <v>-113.92537770360013</v>
      </c>
      <c r="S19" s="1550">
        <v>-1.3825235453525084</v>
      </c>
    </row>
    <row r="20" spans="1:19" s="36" customFormat="1" ht="12.75">
      <c r="A20" s="147" t="s">
        <v>363</v>
      </c>
      <c r="B20" s="1103">
        <v>615.5046824100001</v>
      </c>
      <c r="C20" s="1101">
        <v>591.104378173</v>
      </c>
      <c r="D20" s="1101">
        <v>536.4208131729999</v>
      </c>
      <c r="E20" s="1101">
        <v>944.0155439640001</v>
      </c>
      <c r="F20" s="1094">
        <v>-24.400304237000114</v>
      </c>
      <c r="G20" s="1094">
        <v>-3.9642759729237245</v>
      </c>
      <c r="H20" s="1094">
        <v>407.5947307910002</v>
      </c>
      <c r="I20" s="1097">
        <v>75.9841379718329</v>
      </c>
      <c r="J20" s="38"/>
      <c r="K20" s="146" t="s">
        <v>1088</v>
      </c>
      <c r="L20" s="1106">
        <v>140631.75953792</v>
      </c>
      <c r="M20" s="1104">
        <v>153195.83060354434</v>
      </c>
      <c r="N20" s="1104">
        <v>161394.038125072</v>
      </c>
      <c r="O20" s="1104">
        <v>193281.97387440345</v>
      </c>
      <c r="P20" s="1104">
        <v>12564.071065624332</v>
      </c>
      <c r="Q20" s="1551">
        <v>8.934021096590596</v>
      </c>
      <c r="R20" s="1551">
        <v>31887.93574933146</v>
      </c>
      <c r="S20" s="1552">
        <v>19.75781517073138</v>
      </c>
    </row>
    <row r="21" spans="1:19" s="56" customFormat="1" ht="12.75">
      <c r="A21" s="146" t="s">
        <v>1065</v>
      </c>
      <c r="B21" s="1095">
        <v>129075.793168187</v>
      </c>
      <c r="C21" s="1093">
        <v>151096.14489316838</v>
      </c>
      <c r="D21" s="1093">
        <v>156363.12800087096</v>
      </c>
      <c r="E21" s="1093">
        <v>183206.88887977807</v>
      </c>
      <c r="F21" s="1093">
        <v>22020.35172498139</v>
      </c>
      <c r="G21" s="1093">
        <v>17.060016587532147</v>
      </c>
      <c r="H21" s="1093">
        <v>26843.76087890711</v>
      </c>
      <c r="I21" s="1096">
        <v>17.167577306817236</v>
      </c>
      <c r="J21" s="75"/>
      <c r="K21" s="833" t="s">
        <v>391</v>
      </c>
      <c r="L21" s="1113">
        <v>47082.55592642001</v>
      </c>
      <c r="M21" s="1111">
        <v>50452.452893912894</v>
      </c>
      <c r="N21" s="1111">
        <v>53412.227971099914</v>
      </c>
      <c r="O21" s="1111">
        <v>58712.1968044003</v>
      </c>
      <c r="P21" s="1105">
        <v>3369.8969674928812</v>
      </c>
      <c r="Q21" s="1548">
        <v>7.157421472103833</v>
      </c>
      <c r="R21" s="1548">
        <v>5299.968833300387</v>
      </c>
      <c r="S21" s="1550">
        <v>9.92276307247111</v>
      </c>
    </row>
    <row r="22" spans="1:19" s="36" customFormat="1" ht="12.75">
      <c r="A22" s="147" t="s">
        <v>1066</v>
      </c>
      <c r="B22" s="1102">
        <v>24937.675669005</v>
      </c>
      <c r="C22" s="1100">
        <v>23338.5143028545</v>
      </c>
      <c r="D22" s="1100">
        <v>26165.742723215895</v>
      </c>
      <c r="E22" s="1100">
        <v>32773.86000777661</v>
      </c>
      <c r="F22" s="1094">
        <v>-1599.1613661504998</v>
      </c>
      <c r="G22" s="1094">
        <v>-6.412631984536134</v>
      </c>
      <c r="H22" s="1094">
        <v>6608.117284560714</v>
      </c>
      <c r="I22" s="1097">
        <v>25.254843152981003</v>
      </c>
      <c r="J22" s="38"/>
      <c r="K22" s="147" t="s">
        <v>392</v>
      </c>
      <c r="L22" s="1110">
        <v>18937.423893760002</v>
      </c>
      <c r="M22" s="1105">
        <v>22721.1620798231</v>
      </c>
      <c r="N22" s="1105">
        <v>23601.874179043803</v>
      </c>
      <c r="O22" s="1105">
        <v>30295.771129587887</v>
      </c>
      <c r="P22" s="1110">
        <v>3783.7381860630994</v>
      </c>
      <c r="Q22" s="1548">
        <v>19.980215932695387</v>
      </c>
      <c r="R22" s="1548">
        <v>6693.896950544084</v>
      </c>
      <c r="S22" s="1550">
        <v>28.361717801578745</v>
      </c>
    </row>
    <row r="23" spans="1:19" s="36" customFormat="1" ht="12.75">
      <c r="A23" s="147" t="s">
        <v>821</v>
      </c>
      <c r="B23" s="1099">
        <v>6556.286642450001</v>
      </c>
      <c r="C23" s="1094">
        <v>8017.200185287</v>
      </c>
      <c r="D23" s="1094">
        <v>7896.8005088271</v>
      </c>
      <c r="E23" s="1094">
        <v>9727.4821884651</v>
      </c>
      <c r="F23" s="1099">
        <v>1460.913542836999</v>
      </c>
      <c r="G23" s="1094">
        <v>22.28263684168443</v>
      </c>
      <c r="H23" s="1094">
        <v>1830.681679637999</v>
      </c>
      <c r="I23" s="1097">
        <v>23.182574735067067</v>
      </c>
      <c r="K23" s="147" t="s">
        <v>393</v>
      </c>
      <c r="L23" s="1110">
        <v>10127.025780179998</v>
      </c>
      <c r="M23" s="1105">
        <v>10755.403776746003</v>
      </c>
      <c r="N23" s="1105">
        <v>11432.505049190004</v>
      </c>
      <c r="O23" s="1105">
        <v>15340.034542634003</v>
      </c>
      <c r="P23" s="1110">
        <v>628.3779965660051</v>
      </c>
      <c r="Q23" s="1548">
        <v>6.204960964904706</v>
      </c>
      <c r="R23" s="1548">
        <v>3907.529493443999</v>
      </c>
      <c r="S23" s="1550">
        <v>34.179118895039096</v>
      </c>
    </row>
    <row r="24" spans="1:19" s="36" customFormat="1" ht="12.75">
      <c r="A24" s="147" t="s">
        <v>1067</v>
      </c>
      <c r="B24" s="1099">
        <v>4124.751072570001</v>
      </c>
      <c r="C24" s="1094">
        <v>4558.842959261461</v>
      </c>
      <c r="D24" s="1094">
        <v>4753.383164016962</v>
      </c>
      <c r="E24" s="1094">
        <v>7480.437550303559</v>
      </c>
      <c r="F24" s="1099">
        <v>434.0918866914599</v>
      </c>
      <c r="G24" s="1094">
        <v>10.52407476364364</v>
      </c>
      <c r="H24" s="1094">
        <v>2727.054386286597</v>
      </c>
      <c r="I24" s="1098">
        <v>57.37080921501042</v>
      </c>
      <c r="K24" s="147" t="s">
        <v>394</v>
      </c>
      <c r="L24" s="1110">
        <v>46968.46331795001</v>
      </c>
      <c r="M24" s="1105">
        <v>48645.81691463606</v>
      </c>
      <c r="N24" s="1105">
        <v>52454.424719779294</v>
      </c>
      <c r="O24" s="1105">
        <v>61452.062456751795</v>
      </c>
      <c r="P24" s="1110">
        <v>1677.3535966860509</v>
      </c>
      <c r="Q24" s="1548">
        <v>3.571233713420243</v>
      </c>
      <c r="R24" s="1548">
        <v>8997.637736972501</v>
      </c>
      <c r="S24" s="1550">
        <v>17.15324833899038</v>
      </c>
    </row>
    <row r="25" spans="1:19" s="36" customFormat="1" ht="12.75">
      <c r="A25" s="147" t="s">
        <v>364</v>
      </c>
      <c r="B25" s="1099">
        <v>2454.1189634099997</v>
      </c>
      <c r="C25" s="1094">
        <v>3304.4249923031603</v>
      </c>
      <c r="D25" s="1094">
        <v>3382.135572129759</v>
      </c>
      <c r="E25" s="1094">
        <v>4045.26553007336</v>
      </c>
      <c r="F25" s="1099">
        <v>850.3060288931606</v>
      </c>
      <c r="G25" s="1094">
        <v>34.648117779574136</v>
      </c>
      <c r="H25" s="1094">
        <v>663.1299579436009</v>
      </c>
      <c r="I25" s="1097">
        <v>19.606841411328237</v>
      </c>
      <c r="K25" s="147" t="s">
        <v>395</v>
      </c>
      <c r="L25" s="1110">
        <v>16135.673341230002</v>
      </c>
      <c r="M25" s="1105">
        <v>19108.917410523</v>
      </c>
      <c r="N25" s="1105">
        <v>18971.735453358004</v>
      </c>
      <c r="O25" s="1105">
        <v>26118.940296096494</v>
      </c>
      <c r="P25" s="1110">
        <v>2973.2440692929995</v>
      </c>
      <c r="Q25" s="1548">
        <v>18.42652615987052</v>
      </c>
      <c r="R25" s="1548">
        <v>7147.204842738491</v>
      </c>
      <c r="S25" s="1550">
        <v>37.67291010519248</v>
      </c>
    </row>
    <row r="26" spans="1:19" s="36" customFormat="1" ht="12.75">
      <c r="A26" s="147" t="s">
        <v>365</v>
      </c>
      <c r="B26" s="1099">
        <v>1670.6321091499995</v>
      </c>
      <c r="C26" s="1094">
        <v>1254.4179669583002</v>
      </c>
      <c r="D26" s="1094">
        <v>1371.2475918872003</v>
      </c>
      <c r="E26" s="1094">
        <v>3435.1720202302004</v>
      </c>
      <c r="F26" s="1099">
        <v>-416.21414219169924</v>
      </c>
      <c r="G26" s="1094">
        <v>-24.913572528153118</v>
      </c>
      <c r="H26" s="1094">
        <v>2063.924428343</v>
      </c>
      <c r="I26" s="1097">
        <v>150.51435208010048</v>
      </c>
      <c r="K26" s="147" t="s">
        <v>396</v>
      </c>
      <c r="L26" s="1114">
        <v>1380.6167850800002</v>
      </c>
      <c r="M26" s="1112">
        <v>1512.0775279033185</v>
      </c>
      <c r="N26" s="1112">
        <v>1521.270752601</v>
      </c>
      <c r="O26" s="1112">
        <v>1362.968644933</v>
      </c>
      <c r="P26" s="1105">
        <v>131.46074282331824</v>
      </c>
      <c r="Q26" s="1548">
        <v>9.521885018636848</v>
      </c>
      <c r="R26" s="1548">
        <v>-158.30210766799996</v>
      </c>
      <c r="S26" s="1550">
        <v>-10.405912780308316</v>
      </c>
    </row>
    <row r="27" spans="1:19" s="36" customFormat="1" ht="12.75">
      <c r="A27" s="147" t="s">
        <v>366</v>
      </c>
      <c r="B27" s="1099">
        <v>43.24621725</v>
      </c>
      <c r="C27" s="1094">
        <v>472.64630869399997</v>
      </c>
      <c r="D27" s="1094">
        <v>606.398186384</v>
      </c>
      <c r="E27" s="1094">
        <v>267.815645764</v>
      </c>
      <c r="F27" s="1099">
        <v>429.40009144399994</v>
      </c>
      <c r="G27" s="1094">
        <v>992.9194245168343</v>
      </c>
      <c r="H27" s="1094">
        <v>-338.58254062000003</v>
      </c>
      <c r="I27" s="1097">
        <v>-55.83501867625863</v>
      </c>
      <c r="K27" s="146" t="s">
        <v>1089</v>
      </c>
      <c r="L27" s="1106">
        <v>77368.11272254998</v>
      </c>
      <c r="M27" s="1104">
        <v>76583.06044255</v>
      </c>
      <c r="N27" s="1104">
        <v>80144.17718591001</v>
      </c>
      <c r="O27" s="1104">
        <v>84549.94548154001</v>
      </c>
      <c r="P27" s="1104">
        <v>-785.0522799999744</v>
      </c>
      <c r="Q27" s="1551">
        <v>-1.014697466920581</v>
      </c>
      <c r="R27" s="1551">
        <v>4405.768295629998</v>
      </c>
      <c r="S27" s="1552">
        <v>5.497303048492171</v>
      </c>
    </row>
    <row r="28" spans="1:19" s="36" customFormat="1" ht="12.75">
      <c r="A28" s="147" t="s">
        <v>367</v>
      </c>
      <c r="B28" s="1099">
        <v>3537.1409692100005</v>
      </c>
      <c r="C28" s="1094">
        <v>4663.076324573522</v>
      </c>
      <c r="D28" s="1094">
        <v>4766.2192866856</v>
      </c>
      <c r="E28" s="1094">
        <v>5398.275086845299</v>
      </c>
      <c r="F28" s="1099">
        <v>1125.935355363521</v>
      </c>
      <c r="G28" s="1094">
        <v>31.83179198014808</v>
      </c>
      <c r="H28" s="1094">
        <v>632.0558001596983</v>
      </c>
      <c r="I28" s="1097">
        <v>13.261156529774903</v>
      </c>
      <c r="K28" s="147" t="s">
        <v>398</v>
      </c>
      <c r="L28" s="1113">
        <v>108.13232405000001</v>
      </c>
      <c r="M28" s="1111">
        <v>7.61695405</v>
      </c>
      <c r="N28" s="1111">
        <v>59.339677009999996</v>
      </c>
      <c r="O28" s="1111">
        <v>51.62889017</v>
      </c>
      <c r="P28" s="1105">
        <v>-100.51537</v>
      </c>
      <c r="Q28" s="1548">
        <v>-92.95589536531375</v>
      </c>
      <c r="R28" s="1548">
        <v>-7.710786839999997</v>
      </c>
      <c r="S28" s="1550">
        <v>-12.994318858022375</v>
      </c>
    </row>
    <row r="29" spans="1:19" s="36" customFormat="1" ht="12.75">
      <c r="A29" s="147" t="s">
        <v>368</v>
      </c>
      <c r="B29" s="1099">
        <v>0</v>
      </c>
      <c r="C29" s="1094">
        <v>0</v>
      </c>
      <c r="D29" s="1094">
        <v>0</v>
      </c>
      <c r="E29" s="1094">
        <v>0</v>
      </c>
      <c r="F29" s="1099">
        <v>0</v>
      </c>
      <c r="G29" s="1543" t="e">
        <v>#DIV/0!</v>
      </c>
      <c r="H29" s="1543">
        <v>0</v>
      </c>
      <c r="I29" s="1545" t="e">
        <v>#DIV/0!</v>
      </c>
      <c r="J29" s="38"/>
      <c r="K29" s="153" t="s">
        <v>399</v>
      </c>
      <c r="L29" s="1110">
        <v>682.27957777</v>
      </c>
      <c r="M29" s="1105">
        <v>586.7876447599999</v>
      </c>
      <c r="N29" s="1105">
        <v>322.5126899999999</v>
      </c>
      <c r="O29" s="1105">
        <v>341.0024656999999</v>
      </c>
      <c r="P29" s="1110">
        <v>-95.49193301000003</v>
      </c>
      <c r="Q29" s="1548">
        <v>-13.99601220984968</v>
      </c>
      <c r="R29" s="1548">
        <v>18.489775699999996</v>
      </c>
      <c r="S29" s="1550">
        <v>5.7330381945591045</v>
      </c>
    </row>
    <row r="30" spans="1:19" s="36" customFormat="1" ht="12.75">
      <c r="A30" s="147" t="s">
        <v>1068</v>
      </c>
      <c r="B30" s="1099">
        <v>8480.6773205365</v>
      </c>
      <c r="C30" s="1094">
        <v>9121.053756449299</v>
      </c>
      <c r="D30" s="1094">
        <v>9526.817046617</v>
      </c>
      <c r="E30" s="1094">
        <v>9560.678998601497</v>
      </c>
      <c r="F30" s="1099">
        <v>640.3764359127981</v>
      </c>
      <c r="G30" s="1544">
        <v>7.551005794809405</v>
      </c>
      <c r="H30" s="1544">
        <v>33.861951984497864</v>
      </c>
      <c r="I30" s="1546">
        <v>0.3554382520290168</v>
      </c>
      <c r="K30" s="147" t="s">
        <v>400</v>
      </c>
      <c r="L30" s="1110">
        <v>1202.9729746</v>
      </c>
      <c r="M30" s="1105">
        <v>795.01469987</v>
      </c>
      <c r="N30" s="1105">
        <v>841.6756287299997</v>
      </c>
      <c r="O30" s="1105">
        <v>871.3319311099999</v>
      </c>
      <c r="P30" s="1110">
        <v>-407.9582747300001</v>
      </c>
      <c r="Q30" s="1548">
        <v>-33.91250537990266</v>
      </c>
      <c r="R30" s="1548">
        <v>29.65630238000017</v>
      </c>
      <c r="S30" s="1550">
        <v>3.5234835568125478</v>
      </c>
    </row>
    <row r="31" spans="1:19" s="36" customFormat="1" ht="12.75">
      <c r="A31" s="147" t="s">
        <v>1069</v>
      </c>
      <c r="B31" s="1099">
        <v>5337.604448640001</v>
      </c>
      <c r="C31" s="1094">
        <v>6608.082025771201</v>
      </c>
      <c r="D31" s="1094">
        <v>7043.596699881199</v>
      </c>
      <c r="E31" s="1094">
        <v>8472.9894456882</v>
      </c>
      <c r="F31" s="1099">
        <v>1270.4775771312006</v>
      </c>
      <c r="G31" s="1544">
        <v>23.802392802915794</v>
      </c>
      <c r="H31" s="1544">
        <v>1429.3927458070002</v>
      </c>
      <c r="I31" s="1546">
        <v>20.293506381918615</v>
      </c>
      <c r="K31" s="147" t="s">
        <v>401</v>
      </c>
      <c r="L31" s="1110">
        <v>6376.67492991</v>
      </c>
      <c r="M31" s="1105">
        <v>8303.977329059999</v>
      </c>
      <c r="N31" s="1105">
        <v>10065.74807388</v>
      </c>
      <c r="O31" s="1105">
        <v>12542.48479064</v>
      </c>
      <c r="P31" s="1110">
        <v>1927.3023991499986</v>
      </c>
      <c r="Q31" s="1548">
        <v>30.224253554308127</v>
      </c>
      <c r="R31" s="1548">
        <v>2476.7367167599987</v>
      </c>
      <c r="S31" s="1550">
        <v>24.605590151684588</v>
      </c>
    </row>
    <row r="32" spans="1:19" s="36" customFormat="1" ht="12.75">
      <c r="A32" s="147" t="s">
        <v>369</v>
      </c>
      <c r="B32" s="1099">
        <v>2887.3022548500003</v>
      </c>
      <c r="C32" s="1094">
        <v>2307.6477887229</v>
      </c>
      <c r="D32" s="1094">
        <v>2489.927476420899</v>
      </c>
      <c r="E32" s="1094">
        <v>2771.6058429194</v>
      </c>
      <c r="F32" s="1099">
        <v>-579.6544661271005</v>
      </c>
      <c r="G32" s="1544">
        <v>-20.075988412831215</v>
      </c>
      <c r="H32" s="1544">
        <v>281.67836649850096</v>
      </c>
      <c r="I32" s="1546">
        <v>11.312713690094878</v>
      </c>
      <c r="K32" s="147" t="s">
        <v>1090</v>
      </c>
      <c r="L32" s="1110">
        <v>440.709013</v>
      </c>
      <c r="M32" s="1105">
        <v>1042.51742668</v>
      </c>
      <c r="N32" s="1105">
        <v>997.3788866799999</v>
      </c>
      <c r="O32" s="1105">
        <v>1573.82612973</v>
      </c>
      <c r="P32" s="1110">
        <v>601.80841368</v>
      </c>
      <c r="Q32" s="1548">
        <v>136.55459632725956</v>
      </c>
      <c r="R32" s="1548">
        <v>576.4472430500001</v>
      </c>
      <c r="S32" s="1550">
        <v>57.796214733283</v>
      </c>
    </row>
    <row r="33" spans="1:19" s="36" customFormat="1" ht="12.75">
      <c r="A33" s="147" t="s">
        <v>1070</v>
      </c>
      <c r="B33" s="1099">
        <v>3564.528013709999</v>
      </c>
      <c r="C33" s="1094">
        <v>4643.8975785164</v>
      </c>
      <c r="D33" s="1094">
        <v>4240.0559228843995</v>
      </c>
      <c r="E33" s="1094">
        <v>4898.270953665397</v>
      </c>
      <c r="F33" s="1099">
        <v>1079.3695648064013</v>
      </c>
      <c r="G33" s="1544">
        <v>30.28085515543422</v>
      </c>
      <c r="H33" s="1544">
        <v>658.215030780998</v>
      </c>
      <c r="I33" s="1546">
        <v>15.523734657094604</v>
      </c>
      <c r="K33" s="147" t="s">
        <v>1091</v>
      </c>
      <c r="L33" s="1110">
        <v>2024.11629669</v>
      </c>
      <c r="M33" s="1105">
        <v>728.14869642</v>
      </c>
      <c r="N33" s="1105">
        <v>1316.16555217</v>
      </c>
      <c r="O33" s="1105">
        <v>1504.48081829</v>
      </c>
      <c r="P33" s="1110">
        <v>-1295.9676002699998</v>
      </c>
      <c r="Q33" s="1548">
        <v>-64.0263408969767</v>
      </c>
      <c r="R33" s="1548">
        <v>188.31526611999993</v>
      </c>
      <c r="S33" s="1550">
        <v>14.307870754520138</v>
      </c>
    </row>
    <row r="34" spans="1:19" s="36" customFormat="1" ht="12.75">
      <c r="A34" s="147" t="s">
        <v>1071</v>
      </c>
      <c r="B34" s="1099">
        <v>0</v>
      </c>
      <c r="C34" s="1094">
        <v>0</v>
      </c>
      <c r="D34" s="1094">
        <v>0</v>
      </c>
      <c r="E34" s="1094">
        <v>0</v>
      </c>
      <c r="F34" s="1099">
        <v>0</v>
      </c>
      <c r="G34" s="1543"/>
      <c r="H34" s="1543">
        <v>0</v>
      </c>
      <c r="I34" s="1545"/>
      <c r="K34" s="147" t="s">
        <v>402</v>
      </c>
      <c r="L34" s="1110">
        <v>1840.1760797999998</v>
      </c>
      <c r="M34" s="1105">
        <v>2500.67800209</v>
      </c>
      <c r="N34" s="1105">
        <v>2646.0690899600004</v>
      </c>
      <c r="O34" s="1105">
        <v>2054.0404855300003</v>
      </c>
      <c r="P34" s="1110">
        <v>660.5019222900003</v>
      </c>
      <c r="Q34" s="1548">
        <v>35.8934087634585</v>
      </c>
      <c r="R34" s="1548">
        <v>-592.0286044300001</v>
      </c>
      <c r="S34" s="1550">
        <v>-22.373890639376675</v>
      </c>
    </row>
    <row r="35" spans="1:19" s="36" customFormat="1" ht="12.75">
      <c r="A35" s="147" t="s">
        <v>370</v>
      </c>
      <c r="B35" s="1099">
        <v>4934.023069909998</v>
      </c>
      <c r="C35" s="1094">
        <v>5607.0848077383025</v>
      </c>
      <c r="D35" s="1094">
        <v>5545.4989165073</v>
      </c>
      <c r="E35" s="1094">
        <v>6232.9730804673</v>
      </c>
      <c r="F35" s="1099">
        <v>673.0617378283041</v>
      </c>
      <c r="G35" s="1094">
        <v>13.641236133105098</v>
      </c>
      <c r="H35" s="1094">
        <v>687.4741639599997</v>
      </c>
      <c r="I35" s="1097">
        <v>12.396975895416617</v>
      </c>
      <c r="K35" s="147" t="s">
        <v>405</v>
      </c>
      <c r="L35" s="1110">
        <v>0</v>
      </c>
      <c r="M35" s="1105">
        <v>0</v>
      </c>
      <c r="N35" s="1105">
        <v>0</v>
      </c>
      <c r="O35" s="1105">
        <v>0</v>
      </c>
      <c r="P35" s="1110">
        <v>0</v>
      </c>
      <c r="Q35" s="1547"/>
      <c r="R35" s="1548">
        <v>0</v>
      </c>
      <c r="S35" s="1549"/>
    </row>
    <row r="36" spans="1:19" s="36" customFormat="1" ht="12.75">
      <c r="A36" s="147" t="s">
        <v>1072</v>
      </c>
      <c r="B36" s="1099">
        <v>1347.0356882899996</v>
      </c>
      <c r="C36" s="1094">
        <v>1783.695555568</v>
      </c>
      <c r="D36" s="1094">
        <v>1804.324624248</v>
      </c>
      <c r="E36" s="1094">
        <v>1728.6098140259999</v>
      </c>
      <c r="F36" s="1099">
        <v>436.6598672780003</v>
      </c>
      <c r="G36" s="1094">
        <v>32.41635474649674</v>
      </c>
      <c r="H36" s="1094">
        <v>-75.7148102220001</v>
      </c>
      <c r="I36" s="1097">
        <v>-4.196296453780109</v>
      </c>
      <c r="K36" s="147" t="s">
        <v>406</v>
      </c>
      <c r="L36" s="1110">
        <v>1902.17605019</v>
      </c>
      <c r="M36" s="1105">
        <v>2344.01793642</v>
      </c>
      <c r="N36" s="1105">
        <v>2185.4605045800004</v>
      </c>
      <c r="O36" s="1105">
        <v>4226.27616293</v>
      </c>
      <c r="P36" s="1110">
        <v>441.8418862299998</v>
      </c>
      <c r="Q36" s="1548">
        <v>23.228233064224845</v>
      </c>
      <c r="R36" s="1548">
        <v>2040.81565835</v>
      </c>
      <c r="S36" s="1550">
        <v>93.38149346891088</v>
      </c>
    </row>
    <row r="37" spans="1:19" s="36" customFormat="1" ht="12.75">
      <c r="A37" s="147" t="s">
        <v>1073</v>
      </c>
      <c r="B37" s="1099">
        <v>295.73291508</v>
      </c>
      <c r="C37" s="1094">
        <v>505.86488242999997</v>
      </c>
      <c r="D37" s="1094">
        <v>492.84087349000004</v>
      </c>
      <c r="E37" s="1094">
        <v>520.9084030500001</v>
      </c>
      <c r="F37" s="1099">
        <v>210.13196734999997</v>
      </c>
      <c r="G37" s="1094">
        <v>71.05464310361133</v>
      </c>
      <c r="H37" s="1094">
        <v>28.067529560000025</v>
      </c>
      <c r="I37" s="1097">
        <v>5.695049065480874</v>
      </c>
      <c r="K37" s="147" t="s">
        <v>407</v>
      </c>
      <c r="L37" s="1110">
        <v>1441.6306166099998</v>
      </c>
      <c r="M37" s="1105">
        <v>1409.3677112200003</v>
      </c>
      <c r="N37" s="1105">
        <v>1409.63553895</v>
      </c>
      <c r="O37" s="1105">
        <v>824.41111594</v>
      </c>
      <c r="P37" s="1110">
        <v>-32.26290538999956</v>
      </c>
      <c r="Q37" s="1548">
        <v>-2.23794535287173</v>
      </c>
      <c r="R37" s="1548">
        <v>-585.22442301</v>
      </c>
      <c r="S37" s="1550">
        <v>-41.516009410909014</v>
      </c>
    </row>
    <row r="38" spans="1:19" s="36" customFormat="1" ht="12.75">
      <c r="A38" s="147" t="s">
        <v>371</v>
      </c>
      <c r="B38" s="1099">
        <v>296.16859980000004</v>
      </c>
      <c r="C38" s="1094">
        <v>396.08286139999996</v>
      </c>
      <c r="D38" s="1094">
        <v>310.1411297100001</v>
      </c>
      <c r="E38" s="1094">
        <v>384.25706427</v>
      </c>
      <c r="F38" s="1099">
        <v>99.91426159999992</v>
      </c>
      <c r="G38" s="1094">
        <v>33.735602514065</v>
      </c>
      <c r="H38" s="1094">
        <v>74.11593455999991</v>
      </c>
      <c r="I38" s="1097">
        <v>23.89748648600803</v>
      </c>
      <c r="K38" s="147" t="s">
        <v>436</v>
      </c>
      <c r="L38" s="1110">
        <v>47429.68259750999</v>
      </c>
      <c r="M38" s="1105">
        <v>55517.60426843</v>
      </c>
      <c r="N38" s="1105">
        <v>57064.3672057</v>
      </c>
      <c r="O38" s="1105">
        <v>56248.24663703002</v>
      </c>
      <c r="P38" s="1110">
        <v>8087.9216709200045</v>
      </c>
      <c r="Q38" s="1548">
        <v>17.052447387334215</v>
      </c>
      <c r="R38" s="1548">
        <v>-816.1205686699832</v>
      </c>
      <c r="S38" s="1550">
        <v>-1.430175446839027</v>
      </c>
    </row>
    <row r="39" spans="1:19" s="36" customFormat="1" ht="12.75">
      <c r="A39" s="147" t="s">
        <v>372</v>
      </c>
      <c r="B39" s="1099">
        <v>1030.2089705555</v>
      </c>
      <c r="C39" s="1094">
        <v>996.3306804839999</v>
      </c>
      <c r="D39" s="1094">
        <v>982.7729532540001</v>
      </c>
      <c r="E39" s="1094">
        <v>1207.326070384</v>
      </c>
      <c r="F39" s="1099">
        <v>-33.87829007150003</v>
      </c>
      <c r="G39" s="1094">
        <v>-3.288487194324515</v>
      </c>
      <c r="H39" s="1094">
        <v>224.55311713000003</v>
      </c>
      <c r="I39" s="1097">
        <v>22.848931320962365</v>
      </c>
      <c r="K39" s="147" t="s">
        <v>827</v>
      </c>
      <c r="L39" s="1114">
        <v>13919.5627101</v>
      </c>
      <c r="M39" s="1112">
        <v>3347.3297735500028</v>
      </c>
      <c r="N39" s="1112">
        <v>3235.8243382499986</v>
      </c>
      <c r="O39" s="1112">
        <v>4312.21605447</v>
      </c>
      <c r="P39" s="1105">
        <v>-10572.232936549997</v>
      </c>
      <c r="Q39" s="1548">
        <v>-75.95233526178816</v>
      </c>
      <c r="R39" s="1548">
        <v>1076.3917162200014</v>
      </c>
      <c r="S39" s="1550">
        <v>33.26483775698827</v>
      </c>
    </row>
    <row r="40" spans="1:19" s="36" customFormat="1" ht="12.75">
      <c r="A40" s="147" t="s">
        <v>373</v>
      </c>
      <c r="B40" s="1099">
        <v>6888.99475172</v>
      </c>
      <c r="C40" s="1094">
        <v>8008.249448285</v>
      </c>
      <c r="D40" s="1094">
        <v>8572.091446594999</v>
      </c>
      <c r="E40" s="1094">
        <v>10328.800802125</v>
      </c>
      <c r="F40" s="1099">
        <v>1119.254696565</v>
      </c>
      <c r="G40" s="1094">
        <v>16.246995924703697</v>
      </c>
      <c r="H40" s="1094">
        <v>1756.7093555300016</v>
      </c>
      <c r="I40" s="1097">
        <v>20.49335761843512</v>
      </c>
      <c r="K40" s="146" t="s">
        <v>1092</v>
      </c>
      <c r="L40" s="1106">
        <v>51782.343964587</v>
      </c>
      <c r="M40" s="1104">
        <v>57162.69149747969</v>
      </c>
      <c r="N40" s="1104">
        <v>59829.607764042084</v>
      </c>
      <c r="O40" s="1104">
        <v>69704.78242843859</v>
      </c>
      <c r="P40" s="1104">
        <v>5380.347532892687</v>
      </c>
      <c r="Q40" s="1551">
        <v>10.390312838237312</v>
      </c>
      <c r="R40" s="1551">
        <v>9875.174664396502</v>
      </c>
      <c r="S40" s="1552">
        <v>16.505497918927585</v>
      </c>
    </row>
    <row r="41" spans="1:19" s="36" customFormat="1" ht="12.75">
      <c r="A41" s="147" t="s">
        <v>374</v>
      </c>
      <c r="B41" s="1099">
        <v>12788.908546339999</v>
      </c>
      <c r="C41" s="1094">
        <v>17252.728358137996</v>
      </c>
      <c r="D41" s="1094">
        <v>17618.824070582</v>
      </c>
      <c r="E41" s="1094">
        <v>21621.590219467995</v>
      </c>
      <c r="F41" s="1099">
        <v>4463.819811797997</v>
      </c>
      <c r="G41" s="1094">
        <v>34.90383714625497</v>
      </c>
      <c r="H41" s="1094">
        <v>4002.766148885996</v>
      </c>
      <c r="I41" s="1097">
        <v>22.71869071880558</v>
      </c>
      <c r="K41" s="147" t="s">
        <v>1093</v>
      </c>
      <c r="L41" s="1113">
        <v>3962.007681400001</v>
      </c>
      <c r="M41" s="1111">
        <v>4378.540739032101</v>
      </c>
      <c r="N41" s="1111">
        <v>4568.897405178101</v>
      </c>
      <c r="O41" s="1111">
        <v>5414.952242928102</v>
      </c>
      <c r="P41" s="1105">
        <v>416.5330576320998</v>
      </c>
      <c r="Q41" s="1548">
        <v>10.513181475834878</v>
      </c>
      <c r="R41" s="1548">
        <v>846.0548377500018</v>
      </c>
      <c r="S41" s="1550">
        <v>18.517702691050502</v>
      </c>
    </row>
    <row r="42" spans="1:19" s="36" customFormat="1" ht="12.75">
      <c r="A42" s="147" t="s">
        <v>1074</v>
      </c>
      <c r="B42" s="1099">
        <v>3139.27197111</v>
      </c>
      <c r="C42" s="1094">
        <v>3205.718521869999</v>
      </c>
      <c r="D42" s="1094">
        <v>3340.2618720800006</v>
      </c>
      <c r="E42" s="1094">
        <v>3780.4103730020006</v>
      </c>
      <c r="F42" s="1099">
        <v>66.44655075999935</v>
      </c>
      <c r="G42" s="1094">
        <v>2.116622942245582</v>
      </c>
      <c r="H42" s="1094">
        <v>440.14850092200004</v>
      </c>
      <c r="I42" s="1097">
        <v>13.177065684611039</v>
      </c>
      <c r="K42" s="147" t="s">
        <v>418</v>
      </c>
      <c r="L42" s="1110">
        <v>10997.715879020001</v>
      </c>
      <c r="M42" s="1105">
        <v>13562.300801578802</v>
      </c>
      <c r="N42" s="1105">
        <v>14351.704427899798</v>
      </c>
      <c r="O42" s="1105">
        <v>16915.6324023352</v>
      </c>
      <c r="P42" s="1110">
        <v>2564.584922558801</v>
      </c>
      <c r="Q42" s="1548">
        <v>23.31925056775816</v>
      </c>
      <c r="R42" s="1548">
        <v>2563.9279744354008</v>
      </c>
      <c r="S42" s="1550">
        <v>17.864971978179188</v>
      </c>
    </row>
    <row r="43" spans="1:19" s="36" customFormat="1" ht="12.75">
      <c r="A43" s="147" t="s">
        <v>1075</v>
      </c>
      <c r="B43" s="1099">
        <v>21086.572246000003</v>
      </c>
      <c r="C43" s="1094">
        <v>26527.141093849008</v>
      </c>
      <c r="D43" s="1094">
        <v>25944.41716643</v>
      </c>
      <c r="E43" s="1094">
        <v>29000.915698351004</v>
      </c>
      <c r="F43" s="1099">
        <v>5440.568847849005</v>
      </c>
      <c r="G43" s="1094">
        <v>25.80110595680646</v>
      </c>
      <c r="H43" s="1094">
        <v>3056.4985319210027</v>
      </c>
      <c r="I43" s="1097">
        <v>11.780948912106869</v>
      </c>
      <c r="K43" s="147" t="s">
        <v>419</v>
      </c>
      <c r="L43" s="1110">
        <v>1012.8081381300001</v>
      </c>
      <c r="M43" s="1105">
        <v>693.6586236420001</v>
      </c>
      <c r="N43" s="1105">
        <v>694.2135445520001</v>
      </c>
      <c r="O43" s="1105">
        <v>887.5461258579996</v>
      </c>
      <c r="P43" s="1110">
        <v>-319.149514488</v>
      </c>
      <c r="Q43" s="1548">
        <v>-31.511349728810657</v>
      </c>
      <c r="R43" s="1548">
        <v>193.3325813059995</v>
      </c>
      <c r="S43" s="1550">
        <v>27.84915143520624</v>
      </c>
    </row>
    <row r="44" spans="1:19" s="36" customFormat="1" ht="12.75">
      <c r="A44" s="147" t="s">
        <v>375</v>
      </c>
      <c r="B44" s="1099">
        <v>3485.0330589</v>
      </c>
      <c r="C44" s="1094">
        <v>3860.6413297568006</v>
      </c>
      <c r="D44" s="1094">
        <v>3739.4449605976015</v>
      </c>
      <c r="E44" s="1094">
        <v>5302.354113508602</v>
      </c>
      <c r="F44" s="1099">
        <v>375.6082708568006</v>
      </c>
      <c r="G44" s="1094">
        <v>10.777753453373434</v>
      </c>
      <c r="H44" s="1094">
        <v>1562.909152911</v>
      </c>
      <c r="I44" s="1097">
        <v>41.795217455513274</v>
      </c>
      <c r="K44" s="147" t="s">
        <v>420</v>
      </c>
      <c r="L44" s="1110">
        <v>1287.3400754200002</v>
      </c>
      <c r="M44" s="1105">
        <v>1375.25072124613</v>
      </c>
      <c r="N44" s="1105">
        <v>1519.0526708745301</v>
      </c>
      <c r="O44" s="1105">
        <v>1924.4839665856302</v>
      </c>
      <c r="P44" s="1110">
        <v>87.9106458261299</v>
      </c>
      <c r="Q44" s="1548">
        <v>6.828859561250641</v>
      </c>
      <c r="R44" s="1548">
        <v>405.4312957111001</v>
      </c>
      <c r="S44" s="1550">
        <v>26.689745753035034</v>
      </c>
    </row>
    <row r="45" spans="1:19" s="36" customFormat="1" ht="12.75">
      <c r="A45" s="147" t="s">
        <v>376</v>
      </c>
      <c r="B45" s="1103">
        <v>14314.63095261</v>
      </c>
      <c r="C45" s="1101">
        <v>19221.646123519</v>
      </c>
      <c r="D45" s="1101">
        <v>20523.568972443994</v>
      </c>
      <c r="E45" s="1101">
        <v>21747.327521097097</v>
      </c>
      <c r="F45" s="1094">
        <v>4907.0151709090005</v>
      </c>
      <c r="G45" s="1094">
        <v>34.27971833262177</v>
      </c>
      <c r="H45" s="1094">
        <v>1223.7585486531025</v>
      </c>
      <c r="I45" s="1097">
        <v>5.9626985457362895</v>
      </c>
      <c r="K45" s="147" t="s">
        <v>1094</v>
      </c>
      <c r="L45" s="1110">
        <v>5035.69526515</v>
      </c>
      <c r="M45" s="1105">
        <v>6960.739971644851</v>
      </c>
      <c r="N45" s="1105">
        <v>7886.046288374852</v>
      </c>
      <c r="O45" s="1105">
        <v>10593.46872726785</v>
      </c>
      <c r="P45" s="1110">
        <v>1925.0447064948512</v>
      </c>
      <c r="Q45" s="1548">
        <v>38.22798253534727</v>
      </c>
      <c r="R45" s="1548">
        <v>2707.422438892997</v>
      </c>
      <c r="S45" s="1550">
        <v>34.33181013512589</v>
      </c>
    </row>
    <row r="46" spans="1:19" s="56" customFormat="1" ht="12.75">
      <c r="A46" s="146" t="s">
        <v>1076</v>
      </c>
      <c r="B46" s="1095">
        <v>75509.86418034998</v>
      </c>
      <c r="C46" s="1093">
        <v>82915.63882154</v>
      </c>
      <c r="D46" s="1093">
        <v>82535.90366871058</v>
      </c>
      <c r="E46" s="1093">
        <v>93565.27282488463</v>
      </c>
      <c r="F46" s="1093">
        <v>7405.774641190015</v>
      </c>
      <c r="G46" s="1093">
        <v>9.807691646089902</v>
      </c>
      <c r="H46" s="1093">
        <v>11029.369156174042</v>
      </c>
      <c r="I46" s="1096">
        <v>13.363116735771904</v>
      </c>
      <c r="K46" s="146" t="s">
        <v>828</v>
      </c>
      <c r="L46" s="1110">
        <v>12041.017653149996</v>
      </c>
      <c r="M46" s="1105">
        <v>13128.450844740002</v>
      </c>
      <c r="N46" s="1105">
        <v>14209.137687900002</v>
      </c>
      <c r="O46" s="1105">
        <v>15880.936586639995</v>
      </c>
      <c r="P46" s="1110">
        <v>1087.4331915900057</v>
      </c>
      <c r="Q46" s="1548">
        <v>9.031073808828168</v>
      </c>
      <c r="R46" s="1548">
        <v>1671.798898739993</v>
      </c>
      <c r="S46" s="1550">
        <v>11.765660488768702</v>
      </c>
    </row>
    <row r="47" spans="1:19" s="36" customFormat="1" ht="12.75">
      <c r="A47" s="147" t="s">
        <v>377</v>
      </c>
      <c r="B47" s="1102">
        <v>60819.118470600006</v>
      </c>
      <c r="C47" s="1100">
        <v>64387.49594174799</v>
      </c>
      <c r="D47" s="1100">
        <v>64525.85127080101</v>
      </c>
      <c r="E47" s="1100">
        <v>74073.891826116</v>
      </c>
      <c r="F47" s="1094">
        <v>3568.3774711479855</v>
      </c>
      <c r="G47" s="1094">
        <v>5.867196961877935</v>
      </c>
      <c r="H47" s="1094">
        <v>9548.04055531499</v>
      </c>
      <c r="I47" s="1097">
        <v>14.797232996189285</v>
      </c>
      <c r="K47" s="147" t="s">
        <v>829</v>
      </c>
      <c r="L47" s="1110">
        <v>1987.1628727999996</v>
      </c>
      <c r="M47" s="1105">
        <v>1958.7235592710003</v>
      </c>
      <c r="N47" s="1105">
        <v>2010.8289062089996</v>
      </c>
      <c r="O47" s="1105">
        <v>2553.7699619370005</v>
      </c>
      <c r="P47" s="1110">
        <v>-28.439313528999264</v>
      </c>
      <c r="Q47" s="1548">
        <v>-1.4311516141063476</v>
      </c>
      <c r="R47" s="1548">
        <v>542.941055728001</v>
      </c>
      <c r="S47" s="1550">
        <v>27.000857907478743</v>
      </c>
    </row>
    <row r="48" spans="1:19" s="36" customFormat="1" ht="12.75">
      <c r="A48" s="147" t="s">
        <v>378</v>
      </c>
      <c r="B48" s="1099">
        <v>6345.3053733199995</v>
      </c>
      <c r="C48" s="1094">
        <v>8936.914736092998</v>
      </c>
      <c r="D48" s="1094">
        <v>8447.848046062001</v>
      </c>
      <c r="E48" s="1094">
        <v>8960.129105949</v>
      </c>
      <c r="F48" s="1099">
        <v>2591.609362772999</v>
      </c>
      <c r="G48" s="1094">
        <v>40.84294151814814</v>
      </c>
      <c r="H48" s="1094">
        <v>512.2810598869983</v>
      </c>
      <c r="I48" s="1097">
        <v>6.064042074310275</v>
      </c>
      <c r="K48" s="147" t="s">
        <v>830</v>
      </c>
      <c r="L48" s="1114">
        <v>15458.596297346998</v>
      </c>
      <c r="M48" s="1112">
        <v>15105.026236324798</v>
      </c>
      <c r="N48" s="1112">
        <v>14589.726833053803</v>
      </c>
      <c r="O48" s="1112">
        <v>15533.992414886798</v>
      </c>
      <c r="P48" s="1105">
        <v>-353.5700610221993</v>
      </c>
      <c r="Q48" s="1548">
        <v>-2.2872067697561835</v>
      </c>
      <c r="R48" s="1548">
        <v>944.2655818329949</v>
      </c>
      <c r="S48" s="1550">
        <v>6.472126535595655</v>
      </c>
    </row>
    <row r="49" spans="1:19" s="36" customFormat="1" ht="12.75">
      <c r="A49" s="147" t="s">
        <v>1077</v>
      </c>
      <c r="B49" s="1103">
        <v>8345.439924429998</v>
      </c>
      <c r="C49" s="1101">
        <v>9591.228143699</v>
      </c>
      <c r="D49" s="1101">
        <v>9562.204351847602</v>
      </c>
      <c r="E49" s="1101">
        <v>10531.2518928196</v>
      </c>
      <c r="F49" s="1094">
        <v>1245.7882192690013</v>
      </c>
      <c r="G49" s="1094">
        <v>14.927771699873446</v>
      </c>
      <c r="H49" s="1094">
        <v>969.0475409719984</v>
      </c>
      <c r="I49" s="1097">
        <v>10.134143815748507</v>
      </c>
      <c r="K49" s="146" t="s">
        <v>1095</v>
      </c>
      <c r="L49" s="1106">
        <v>30831.4693931557</v>
      </c>
      <c r="M49" s="1104">
        <v>33645.7409435466</v>
      </c>
      <c r="N49" s="1104">
        <v>34900.554135189006</v>
      </c>
      <c r="O49" s="1104">
        <v>42876.301837127</v>
      </c>
      <c r="P49" s="1104">
        <v>2814.271550390902</v>
      </c>
      <c r="Q49" s="1551">
        <v>9.1279189924553</v>
      </c>
      <c r="R49" s="1551">
        <v>7975.747701937995</v>
      </c>
      <c r="S49" s="1552">
        <v>22.852782425870792</v>
      </c>
    </row>
    <row r="50" spans="1:19" s="56" customFormat="1" ht="12.75">
      <c r="A50" s="146" t="s">
        <v>1078</v>
      </c>
      <c r="B50" s="1095">
        <v>9122.511428770002</v>
      </c>
      <c r="C50" s="1093">
        <v>10631.639754819305</v>
      </c>
      <c r="D50" s="1093">
        <v>10841.456495926503</v>
      </c>
      <c r="E50" s="1093">
        <v>14527.063580187107</v>
      </c>
      <c r="F50" s="1093">
        <v>1509.1283260493037</v>
      </c>
      <c r="G50" s="1093">
        <v>16.54290419730152</v>
      </c>
      <c r="H50" s="1093">
        <v>3685.607084260604</v>
      </c>
      <c r="I50" s="1096">
        <v>33.99549761275535</v>
      </c>
      <c r="K50" s="833" t="s">
        <v>1096</v>
      </c>
      <c r="L50" s="1113">
        <v>14793.643437050001</v>
      </c>
      <c r="M50" s="1111">
        <v>20188.01532146</v>
      </c>
      <c r="N50" s="1111">
        <v>21516.542448689997</v>
      </c>
      <c r="O50" s="1111">
        <v>28314.876103060004</v>
      </c>
      <c r="P50" s="1105">
        <v>5394.3718844099985</v>
      </c>
      <c r="Q50" s="1548">
        <v>36.46411992667095</v>
      </c>
      <c r="R50" s="1548">
        <v>6798.333654370006</v>
      </c>
      <c r="S50" s="1550">
        <v>31.595846175480265</v>
      </c>
    </row>
    <row r="51" spans="1:19" s="36" customFormat="1" ht="12.75">
      <c r="A51" s="147" t="s">
        <v>379</v>
      </c>
      <c r="B51" s="1102">
        <v>1193.37411953</v>
      </c>
      <c r="C51" s="1100">
        <v>1257.2051350268027</v>
      </c>
      <c r="D51" s="1100">
        <v>1260.6872875608028</v>
      </c>
      <c r="E51" s="1100">
        <v>1411.0525125638023</v>
      </c>
      <c r="F51" s="1094">
        <v>63.83101549680282</v>
      </c>
      <c r="G51" s="1094">
        <v>5.348784966272111</v>
      </c>
      <c r="H51" s="1094">
        <v>150.36522500299952</v>
      </c>
      <c r="I51" s="1097">
        <v>11.927242107273761</v>
      </c>
      <c r="K51" s="147" t="s">
        <v>423</v>
      </c>
      <c r="L51" s="1110">
        <v>9567.22357402</v>
      </c>
      <c r="M51" s="1105">
        <v>6750.472969142</v>
      </c>
      <c r="N51" s="1105">
        <v>6710.770949561001</v>
      </c>
      <c r="O51" s="1105">
        <v>7178.181480359</v>
      </c>
      <c r="P51" s="1110">
        <v>-2816.7506048779996</v>
      </c>
      <c r="Q51" s="1548">
        <v>-29.441672216451032</v>
      </c>
      <c r="R51" s="1548">
        <v>467.41053079799894</v>
      </c>
      <c r="S51" s="1550">
        <v>6.96507948656146</v>
      </c>
    </row>
    <row r="52" spans="1:19" s="36" customFormat="1" ht="12.75">
      <c r="A52" s="147" t="s">
        <v>380</v>
      </c>
      <c r="B52" s="1099">
        <v>468.93684657999995</v>
      </c>
      <c r="C52" s="1094">
        <v>527.5702592884999</v>
      </c>
      <c r="D52" s="1094">
        <v>245.9311993105</v>
      </c>
      <c r="E52" s="1094">
        <v>560.5960000000001</v>
      </c>
      <c r="F52" s="1099">
        <v>58.63341270849992</v>
      </c>
      <c r="G52" s="1094">
        <v>12.503477416227549</v>
      </c>
      <c r="H52" s="1094">
        <v>314.6648006895001</v>
      </c>
      <c r="I52" s="1097">
        <v>127.94830488026882</v>
      </c>
      <c r="K52" s="147" t="s">
        <v>424</v>
      </c>
      <c r="L52" s="1110">
        <v>6082.9535693</v>
      </c>
      <c r="M52" s="1105">
        <v>6279.18629709</v>
      </c>
      <c r="N52" s="1105">
        <v>6277.9594112800005</v>
      </c>
      <c r="O52" s="1105">
        <v>6981.977012039999</v>
      </c>
      <c r="P52" s="1110">
        <v>196.23272779000035</v>
      </c>
      <c r="Q52" s="1548">
        <v>3.225944856465212</v>
      </c>
      <c r="R52" s="1548">
        <v>704.0176007599985</v>
      </c>
      <c r="S52" s="1550">
        <v>11.214115202704978</v>
      </c>
    </row>
    <row r="53" spans="1:19" s="36" customFormat="1" ht="12.75">
      <c r="A53" s="147" t="s">
        <v>381</v>
      </c>
      <c r="B53" s="1099">
        <v>107.56595681000002</v>
      </c>
      <c r="C53" s="1094">
        <v>389.0433828139999</v>
      </c>
      <c r="D53" s="1094">
        <v>281.37627576399996</v>
      </c>
      <c r="E53" s="1094">
        <v>1586.3828715729996</v>
      </c>
      <c r="F53" s="1099">
        <v>281.4774260039999</v>
      </c>
      <c r="G53" s="1094">
        <v>261.67891250313494</v>
      </c>
      <c r="H53" s="1094">
        <v>1305.0065958089997</v>
      </c>
      <c r="I53" s="1097">
        <v>463.79411066750845</v>
      </c>
      <c r="K53" s="147" t="s">
        <v>425</v>
      </c>
      <c r="L53" s="1114">
        <v>387.64908418569996</v>
      </c>
      <c r="M53" s="1112">
        <v>428.0663558546004</v>
      </c>
      <c r="N53" s="1112">
        <v>395.2813256579997</v>
      </c>
      <c r="O53" s="1112">
        <v>400.91724166799986</v>
      </c>
      <c r="P53" s="1105">
        <v>40.41727166890041</v>
      </c>
      <c r="Q53" s="1548">
        <v>10.426252329165536</v>
      </c>
      <c r="R53" s="1548">
        <v>5.635916010000187</v>
      </c>
      <c r="S53" s="1550">
        <v>1.4257987018785763</v>
      </c>
    </row>
    <row r="54" spans="1:19" s="36" customFormat="1" ht="12.75">
      <c r="A54" s="147" t="s">
        <v>1079</v>
      </c>
      <c r="B54" s="1099">
        <v>1396.1685601100003</v>
      </c>
      <c r="C54" s="1094">
        <v>1204.95961545</v>
      </c>
      <c r="D54" s="1094">
        <v>1150.70374756</v>
      </c>
      <c r="E54" s="1094">
        <v>997.9284621900001</v>
      </c>
      <c r="F54" s="1099">
        <v>-191.20894466000027</v>
      </c>
      <c r="G54" s="1094">
        <v>-13.69526217127647</v>
      </c>
      <c r="H54" s="1094">
        <v>-152.7752853699999</v>
      </c>
      <c r="I54" s="1097">
        <v>-13.276682699083144</v>
      </c>
      <c r="K54" s="146" t="s">
        <v>1097</v>
      </c>
      <c r="L54" s="1106">
        <v>1941.5326628</v>
      </c>
      <c r="M54" s="1104">
        <v>1746.19241606</v>
      </c>
      <c r="N54" s="1104">
        <v>1356.0078068900002</v>
      </c>
      <c r="O54" s="1104">
        <v>847.9952896399999</v>
      </c>
      <c r="P54" s="1104">
        <v>-195.3402467400001</v>
      </c>
      <c r="Q54" s="1551">
        <v>-10.061136260169237</v>
      </c>
      <c r="R54" s="1551">
        <v>-508.0125172500003</v>
      </c>
      <c r="S54" s="1552">
        <v>-37.46383425440046</v>
      </c>
    </row>
    <row r="55" spans="1:19" s="36" customFormat="1" ht="12.75">
      <c r="A55" s="147" t="s">
        <v>1080</v>
      </c>
      <c r="B55" s="1099">
        <v>351.36005338999996</v>
      </c>
      <c r="C55" s="1094">
        <v>405.54616698499996</v>
      </c>
      <c r="D55" s="1094">
        <v>363.44708551499997</v>
      </c>
      <c r="E55" s="1094">
        <v>349.97439518799996</v>
      </c>
      <c r="F55" s="1099">
        <v>54.186113594999995</v>
      </c>
      <c r="G55" s="1094">
        <v>15.421819604192427</v>
      </c>
      <c r="H55" s="1094">
        <v>-13.47269032700001</v>
      </c>
      <c r="I55" s="1097">
        <v>-3.706919346432336</v>
      </c>
      <c r="K55" s="146" t="s">
        <v>1098</v>
      </c>
      <c r="L55" s="1106">
        <v>115268.98694274659</v>
      </c>
      <c r="M55" s="1106">
        <v>116112.82168497163</v>
      </c>
      <c r="N55" s="1106">
        <v>118011.72599985915</v>
      </c>
      <c r="O55" s="1106">
        <v>140357.1916958029</v>
      </c>
      <c r="P55" s="1104">
        <v>843.8347422250372</v>
      </c>
      <c r="Q55" s="1551">
        <v>0.7320570472647294</v>
      </c>
      <c r="R55" s="1551">
        <v>22345.465695943756</v>
      </c>
      <c r="S55" s="1552">
        <v>18.93495371465919</v>
      </c>
    </row>
    <row r="56" spans="1:19" s="36" customFormat="1" ht="13.5" thickBot="1">
      <c r="A56" s="147" t="s">
        <v>382</v>
      </c>
      <c r="B56" s="1099">
        <v>724.08753958</v>
      </c>
      <c r="C56" s="1094">
        <v>756.97852539</v>
      </c>
      <c r="D56" s="1094">
        <v>1033.92811181</v>
      </c>
      <c r="E56" s="1094">
        <v>1777.4324935685001</v>
      </c>
      <c r="F56" s="1099">
        <v>32.89098580999996</v>
      </c>
      <c r="G56" s="1094">
        <v>4.542404614375503</v>
      </c>
      <c r="H56" s="1094">
        <v>743.5043817585001</v>
      </c>
      <c r="I56" s="1097">
        <v>71.91064574662907</v>
      </c>
      <c r="K56" s="835" t="s">
        <v>410</v>
      </c>
      <c r="L56" s="1107">
        <v>702232.1969200062</v>
      </c>
      <c r="M56" s="1107">
        <v>764197.7912580803</v>
      </c>
      <c r="N56" s="1107">
        <v>790466.8427713659</v>
      </c>
      <c r="O56" s="1107">
        <v>924774.413914185</v>
      </c>
      <c r="P56" s="1107">
        <v>61965.59433807402</v>
      </c>
      <c r="Q56" s="1553">
        <v>8.824089042037011</v>
      </c>
      <c r="R56" s="1553">
        <v>134307.5711428193</v>
      </c>
      <c r="S56" s="1554">
        <v>16.99091775588446</v>
      </c>
    </row>
    <row r="57" spans="1:11" s="36" customFormat="1" ht="13.5" thickTop="1">
      <c r="A57" s="147" t="s">
        <v>383</v>
      </c>
      <c r="B57" s="1099">
        <v>1719.5312242499997</v>
      </c>
      <c r="C57" s="1094">
        <v>2583.734004898</v>
      </c>
      <c r="D57" s="1094">
        <v>2948.099658088</v>
      </c>
      <c r="E57" s="1094">
        <v>3566.1695003825</v>
      </c>
      <c r="F57" s="1099">
        <v>864.2027806480003</v>
      </c>
      <c r="G57" s="1094">
        <v>50.25804524282109</v>
      </c>
      <c r="H57" s="1094">
        <v>618.0698422944997</v>
      </c>
      <c r="I57" s="1097">
        <v>20.96502540539457</v>
      </c>
      <c r="K57" s="433" t="s">
        <v>467</v>
      </c>
    </row>
    <row r="58" spans="1:9" s="36" customFormat="1" ht="12.75">
      <c r="A58" s="147" t="s">
        <v>384</v>
      </c>
      <c r="B58" s="1099">
        <v>1094.1946710799998</v>
      </c>
      <c r="C58" s="1094">
        <v>1491.3261106123025</v>
      </c>
      <c r="D58" s="1094">
        <v>1430.7957515715</v>
      </c>
      <c r="E58" s="1094">
        <v>1915.2011029295998</v>
      </c>
      <c r="F58" s="1099">
        <v>397.1314395323027</v>
      </c>
      <c r="G58" s="1094">
        <v>36.294404462811286</v>
      </c>
      <c r="H58" s="1094">
        <v>484.4053513580998</v>
      </c>
      <c r="I58" s="1097">
        <v>33.85566044811484</v>
      </c>
    </row>
    <row r="59" spans="1:9" s="36" customFormat="1" ht="12.75">
      <c r="A59" s="147" t="s">
        <v>385</v>
      </c>
      <c r="B59" s="1099">
        <v>629.3392322100001</v>
      </c>
      <c r="C59" s="1094">
        <v>800.5747555369999</v>
      </c>
      <c r="D59" s="1094">
        <v>920.8742726390001</v>
      </c>
      <c r="E59" s="1094">
        <v>518.811945247</v>
      </c>
      <c r="F59" s="1099">
        <v>171.23552332699978</v>
      </c>
      <c r="G59" s="1094">
        <v>27.208779393219412</v>
      </c>
      <c r="H59" s="1094">
        <v>-402.06232739200004</v>
      </c>
      <c r="I59" s="1097">
        <v>-43.66093606239947</v>
      </c>
    </row>
    <row r="60" spans="1:9" s="36" customFormat="1" ht="12.75">
      <c r="A60" s="147" t="s">
        <v>386</v>
      </c>
      <c r="B60" s="1099">
        <v>781.3058933799999</v>
      </c>
      <c r="C60" s="1094">
        <v>828.4531483737002</v>
      </c>
      <c r="D60" s="1094">
        <v>883.7271165937002</v>
      </c>
      <c r="E60" s="1094">
        <v>1223.3468147117003</v>
      </c>
      <c r="F60" s="1099">
        <v>47.147254993700244</v>
      </c>
      <c r="G60" s="1094">
        <v>6.0344169157277125</v>
      </c>
      <c r="H60" s="1094">
        <v>339.6196981180001</v>
      </c>
      <c r="I60" s="1097">
        <v>38.43038102384524</v>
      </c>
    </row>
    <row r="61" spans="1:9" s="36" customFormat="1" ht="12.75">
      <c r="A61" s="147" t="s">
        <v>387</v>
      </c>
      <c r="B61" s="1099">
        <v>294.88087944</v>
      </c>
      <c r="C61" s="1094">
        <v>323.79336765399995</v>
      </c>
      <c r="D61" s="1094">
        <v>264.785038474</v>
      </c>
      <c r="E61" s="1094">
        <v>581.3896874430001</v>
      </c>
      <c r="F61" s="1099">
        <v>28.91248821399995</v>
      </c>
      <c r="G61" s="1094">
        <v>9.804802627049554</v>
      </c>
      <c r="H61" s="1094">
        <v>316.6046489690001</v>
      </c>
      <c r="I61" s="1097">
        <v>119.57044506504036</v>
      </c>
    </row>
    <row r="62" spans="1:9" s="36" customFormat="1" ht="12.75">
      <c r="A62" s="147" t="s">
        <v>388</v>
      </c>
      <c r="B62" s="1099">
        <v>51.07496027</v>
      </c>
      <c r="C62" s="1094">
        <v>49.44499340000001</v>
      </c>
      <c r="D62" s="1094">
        <v>43.31450212</v>
      </c>
      <c r="E62" s="1094">
        <v>35.34867784</v>
      </c>
      <c r="F62" s="1099">
        <v>-1.6299668699999899</v>
      </c>
      <c r="G62" s="1094">
        <v>-3.1913228348752853</v>
      </c>
      <c r="H62" s="1094">
        <v>-7.96582428</v>
      </c>
      <c r="I62" s="1097">
        <v>-18.390663380895393</v>
      </c>
    </row>
    <row r="63" spans="1:9" s="36" customFormat="1" ht="13.5" thickBot="1">
      <c r="A63" s="834" t="s">
        <v>389</v>
      </c>
      <c r="B63" s="1350">
        <v>310.691</v>
      </c>
      <c r="C63" s="1350">
        <v>13.01028939</v>
      </c>
      <c r="D63" s="1350">
        <v>13.78644892</v>
      </c>
      <c r="E63" s="1350">
        <v>3.42911655</v>
      </c>
      <c r="F63" s="1350">
        <v>-297.68071060999995</v>
      </c>
      <c r="G63" s="1350">
        <v>-95.81246660186487</v>
      </c>
      <c r="H63" s="1350">
        <v>-10.35733237</v>
      </c>
      <c r="I63" s="1351">
        <v>-75.12690490569054</v>
      </c>
    </row>
    <row r="64" spans="1:5" ht="13.5" thickTop="1">
      <c r="A64" s="433" t="s">
        <v>467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2013-06-11T10:00:46Z</cp:lastPrinted>
  <dcterms:created xsi:type="dcterms:W3CDTF">1996-10-14T23:33:28Z</dcterms:created>
  <dcterms:modified xsi:type="dcterms:W3CDTF">2013-06-14T07:44:57Z</dcterms:modified>
  <cp:category/>
  <cp:version/>
  <cp:contentType/>
  <cp:contentStatus/>
</cp:coreProperties>
</file>