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IntervensionRs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M_India$" sheetId="40" r:id="rId40"/>
    <sheet name="BOP" sheetId="41" r:id="rId41"/>
    <sheet name="ReserveRs" sheetId="42" r:id="rId42"/>
    <sheet name="Reserves $" sheetId="43" r:id="rId43"/>
    <sheet name="Ex Rate" sheetId="44" r:id="rId44"/>
  </sheets>
  <definedNames>
    <definedName name="_xlnm.Print_Area" localSheetId="16">'Int Rate'!$A$66:$Q$103</definedName>
    <definedName name="_xlnm.Print_Area" localSheetId="24">'Securities List'!$B$1:$M$27</definedName>
    <definedName name="_xlnm.Print_Area" localSheetId="19">'Stock Mkt Indicator'!$A$1:$G$21</definedName>
  </definedNames>
  <calcPr fullCalcOnLoad="1"/>
</workbook>
</file>

<file path=xl/sharedStrings.xml><?xml version="1.0" encoding="utf-8"?>
<sst xmlns="http://schemas.openxmlformats.org/spreadsheetml/2006/main" count="2766" uniqueCount="1530">
  <si>
    <t>*     Base: February 12, 1994</t>
  </si>
  <si>
    <t>**   Base: July 16, 2006</t>
  </si>
  <si>
    <t>*** Base: August 24, 2008</t>
  </si>
  <si>
    <t>Amount (Rs. Million)</t>
  </si>
  <si>
    <t>Approval Date</t>
  </si>
  <si>
    <t>2069-04-05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</si>
  <si>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</si>
  <si>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</si>
  <si>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</si>
  <si>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</si>
  <si>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</si>
  <si>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</si>
  <si>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>% change</t>
  </si>
  <si>
    <t xml:space="preserve">     NEPSE Sensitive Index**</t>
  </si>
  <si>
    <t>*    Base: February 12, 1994</t>
  </si>
  <si>
    <t xml:space="preserve"> Securities Market Turnover </t>
  </si>
  <si>
    <t>Value (Rs                million)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</si>
  <si>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</si>
  <si>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</si>
  <si>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</si>
  <si>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</si>
  <si>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</si>
  <si>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</si>
  <si>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</si>
  <si>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</si>
  <si>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</si>
  <si>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</si>
  <si>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</si>
  <si>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</si>
  <si>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</si>
  <si>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</si>
  <si>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</si>
  <si>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</si>
  <si>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</si>
  <si>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</si>
  <si>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Gov. Bond</t>
  </si>
  <si>
    <t xml:space="preserve">      Convt. Pref.</t>
  </si>
  <si>
    <t xml:space="preserve">        Total</t>
  </si>
  <si>
    <r>
      <t>2011/12</t>
    </r>
    <r>
      <rPr>
        <b/>
        <vertAlign val="superscript"/>
        <sz val="10"/>
        <rFont val="Times New Roman"/>
        <family val="1"/>
      </rPr>
      <t>R</t>
    </r>
  </si>
  <si>
    <t>Shampoos and Hair Oils</t>
  </si>
  <si>
    <t>Zinc Sheet</t>
  </si>
  <si>
    <r>
      <t>2011/12</t>
    </r>
    <r>
      <rPr>
        <b/>
        <vertAlign val="superscript"/>
        <sz val="9"/>
        <rFont val="Times New Roman"/>
        <family val="1"/>
      </rPr>
      <t>R</t>
    </r>
  </si>
  <si>
    <r>
      <t>2012/13</t>
    </r>
    <r>
      <rPr>
        <b/>
        <vertAlign val="superscript"/>
        <sz val="9"/>
        <rFont val="Times New Roman"/>
        <family val="1"/>
      </rPr>
      <t>P</t>
    </r>
  </si>
  <si>
    <r>
      <t xml:space="preserve">2012/13 </t>
    </r>
    <r>
      <rPr>
        <b/>
        <vertAlign val="superscript"/>
        <sz val="10"/>
        <rFont val="Times New Roman"/>
        <family val="1"/>
      </rPr>
      <t>P</t>
    </r>
  </si>
  <si>
    <t xml:space="preserve">2011/12 </t>
  </si>
  <si>
    <t>Table 33</t>
  </si>
  <si>
    <t>Table 34</t>
  </si>
  <si>
    <t>Table 20</t>
  </si>
  <si>
    <t>Table 21</t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</si>
  <si>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</si>
  <si>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</si>
  <si>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</si>
  <si>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</si>
  <si>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</si>
  <si>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</si>
  <si>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</si>
  <si>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 xml:space="preserve"> Table 23</t>
  </si>
  <si>
    <t>Table 24</t>
  </si>
  <si>
    <t>Securities Market Turnover</t>
  </si>
  <si>
    <t>Securities Listed in Nepal Stock Exchange Ltd.</t>
  </si>
  <si>
    <t># Interbank transaction among A &amp; B, A &amp; C, B &amp; B, B &amp; C and C &amp; C class banks and financial institutions.</t>
  </si>
  <si>
    <t>**  Base: July 16, 2006</t>
  </si>
  <si>
    <t>***Base: August 24, 2008</t>
  </si>
  <si>
    <t>Interest rate = Weighted average interest rate</t>
  </si>
  <si>
    <t>R= Revised</t>
  </si>
  <si>
    <t xml:space="preserve">P=Provisional   </t>
  </si>
  <si>
    <t>A. Ordinary Share</t>
  </si>
  <si>
    <t>2069-05-14</t>
  </si>
  <si>
    <t xml:space="preserve">      Innovative Development Bank Ltd.</t>
  </si>
  <si>
    <t>2069-05-17</t>
  </si>
  <si>
    <t>2069-05-20</t>
  </si>
  <si>
    <t>2069-05-24</t>
  </si>
  <si>
    <t>B. Right Share</t>
  </si>
  <si>
    <t>49.67  </t>
  </si>
  <si>
    <t>50.33  </t>
  </si>
  <si>
    <t>44.49  </t>
  </si>
  <si>
    <t>55.51  </t>
  </si>
  <si>
    <t>10.5  </t>
  </si>
  <si>
    <t>(Rs in million)</t>
  </si>
  <si>
    <t>180.8  </t>
  </si>
  <si>
    <t>4.4  </t>
  </si>
  <si>
    <t>179.9  </t>
  </si>
  <si>
    <t>2069-06-14</t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</si>
  <si>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 Rs. -0.1 million</t>
    </r>
  </si>
  <si>
    <t>Percent change</t>
  </si>
  <si>
    <t>Imports from India against Payment in US Dollar</t>
  </si>
  <si>
    <t>†    The ratio for 2012 is calculated on the basis of GDP for 2011/12.</t>
  </si>
  <si>
    <t>P: Provisional</t>
  </si>
  <si>
    <t>180.5  </t>
  </si>
  <si>
    <t>46.82  </t>
  </si>
  <si>
    <t>5.65  </t>
  </si>
  <si>
    <t>2.23  </t>
  </si>
  <si>
    <t>-0.8  </t>
  </si>
  <si>
    <t xml:space="preserve">* Change in reserve net is derived by netting out  reserves and related items (Group E) and currency and deposits (under Group C) with </t>
  </si>
  <si>
    <t>adjustment of valuation gain/loss.</t>
  </si>
  <si>
    <t>Changes in reserve net ( - increase )*</t>
  </si>
  <si>
    <t>10.4  </t>
  </si>
  <si>
    <t>0.4  </t>
  </si>
  <si>
    <t>0.6  </t>
  </si>
  <si>
    <t>9.2  </t>
  </si>
  <si>
    <t xml:space="preserve">    c. Development Banks</t>
  </si>
  <si>
    <t xml:space="preserve">    d. Finance Companies</t>
  </si>
  <si>
    <t xml:space="preserve">    e. Others</t>
  </si>
  <si>
    <t>Interest rate</t>
  </si>
  <si>
    <t>*Weighted average interest rate.</t>
  </si>
  <si>
    <r>
      <t xml:space="preserve">2012/13 </t>
    </r>
    <r>
      <rPr>
        <vertAlign val="superscript"/>
        <sz val="10"/>
        <rFont val="Times New Roman"/>
        <family val="1"/>
      </rPr>
      <t>P</t>
    </r>
  </si>
  <si>
    <t>47.26  </t>
  </si>
  <si>
    <t>52.74  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</si>
  <si>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</si>
  <si>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</si>
  <si>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</si>
  <si>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</si>
  <si>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</si>
  <si>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</si>
  <si>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</si>
  <si>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</si>
  <si>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</si>
  <si>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</si>
  <si>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</si>
  <si>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</si>
  <si>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</si>
  <si>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</si>
  <si>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</si>
  <si>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</si>
  <si>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</si>
  <si>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</si>
  <si>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</si>
  <si>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</si>
  <si>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</si>
  <si>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</si>
  <si>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</si>
  <si>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</si>
  <si>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</si>
  <si>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</si>
  <si>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</si>
  <si>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</si>
  <si>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</si>
  <si>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</si>
  <si>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</si>
  <si>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</si>
  <si>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</si>
  <si>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</si>
  <si>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</si>
  <si>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</si>
  <si>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</si>
  <si>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</si>
  <si>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</si>
  <si>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</si>
  <si>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</si>
  <si>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</si>
  <si>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</si>
  <si>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</si>
  <si>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</si>
  <si>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</si>
  <si>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</si>
  <si>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</si>
  <si>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</si>
  <si>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</si>
  <si>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</si>
  <si>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</si>
  <si>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</si>
  <si>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</si>
  <si>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</si>
  <si>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</si>
  <si>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</si>
  <si>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</si>
  <si>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</si>
  <si>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</si>
  <si>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</si>
  <si>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</si>
  <si>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</si>
  <si>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</si>
  <si>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</si>
  <si>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</si>
  <si>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</si>
  <si>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</si>
  <si>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</si>
  <si>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</si>
  <si>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</si>
  <si>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</si>
  <si>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</si>
  <si>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</si>
  <si>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</si>
  <si>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</si>
  <si>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</si>
  <si>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</si>
  <si>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</si>
  <si>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</si>
  <si>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</si>
  <si>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</si>
  <si>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</si>
  <si>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</si>
  <si>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</si>
  <si>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</si>
  <si>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</si>
  <si>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</si>
  <si>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</si>
  <si>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</si>
  <si>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</si>
  <si>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</si>
  <si>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</si>
  <si>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</si>
  <si>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</si>
  <si>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</si>
  <si>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</si>
  <si>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</si>
  <si>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</si>
  <si>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</si>
  <si>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</si>
  <si>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</si>
  <si>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</si>
  <si>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</si>
  <si>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</si>
  <si>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</si>
  <si>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</si>
  <si>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</si>
  <si>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</si>
  <si>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</si>
  <si>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</si>
  <si>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</si>
  <si>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</si>
  <si>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</si>
  <si>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</si>
  <si>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</si>
  <si>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</si>
  <si>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</si>
  <si>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</si>
  <si>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</si>
  <si>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</si>
  <si>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</si>
  <si>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</si>
  <si>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</si>
  <si>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</si>
  <si>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</si>
  <si>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</si>
  <si>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</si>
  <si>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</si>
  <si>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</si>
  <si>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</si>
  <si>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</si>
  <si>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</si>
  <si>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</si>
  <si>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</si>
  <si>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</si>
  <si>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</si>
  <si>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</si>
  <si>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</si>
  <si>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</si>
  <si>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</si>
  <si>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</si>
  <si>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</si>
  <si>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</si>
  <si>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</si>
  <si>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</si>
  <si>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</si>
  <si>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</si>
  <si>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</si>
  <si>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</si>
  <si>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</si>
  <si>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</si>
  <si>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</si>
  <si>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</si>
  <si>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</si>
  <si>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</si>
  <si>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</si>
  <si>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</si>
  <si>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</si>
  <si>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</si>
  <si>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</si>
  <si>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</si>
  <si>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</si>
  <si>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</si>
  <si>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</si>
  <si>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</si>
  <si>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</si>
  <si>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</si>
  <si>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</si>
  <si>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</si>
  <si>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</si>
  <si>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</si>
  <si>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</si>
  <si>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</si>
  <si>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</si>
  <si>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11.9  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</si>
  <si>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</si>
  <si>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</si>
  <si>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</si>
  <si>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</si>
  <si>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</si>
  <si>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</si>
  <si>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</si>
  <si>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</si>
  <si>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</si>
  <si>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</si>
  <si>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</si>
  <si>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</si>
  <si>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</si>
  <si>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</si>
  <si>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</si>
  <si>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</si>
  <si>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</si>
  <si>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</si>
  <si>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</si>
  <si>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</si>
  <si>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</si>
  <si>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</si>
  <si>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</si>
  <si>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</si>
  <si>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</si>
  <si>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</si>
  <si>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(2005/06=100) </t>
  </si>
  <si>
    <t>2012/13</t>
  </si>
  <si>
    <t xml:space="preserve">   Financial*</t>
  </si>
  <si>
    <t xml:space="preserve">   Financial </t>
  </si>
  <si>
    <t>Actual Expenditure of Budget</t>
  </si>
  <si>
    <t>Total Resources</t>
  </si>
  <si>
    <t>Revenue and Grants</t>
  </si>
  <si>
    <t xml:space="preserve">    Non-Budgetary Receipts,net</t>
  </si>
  <si>
    <t xml:space="preserve">   V. A. T. </t>
  </si>
  <si>
    <t xml:space="preserve">  Custom</t>
  </si>
  <si>
    <t xml:space="preserve">  Local Authorities' Account (LAA)</t>
  </si>
  <si>
    <t xml:space="preserve">         Domestic Borrowings</t>
  </si>
  <si>
    <t xml:space="preserve">             (i) Treasury Bills</t>
  </si>
  <si>
    <t xml:space="preserve">             (ii) Development Bonds</t>
  </si>
  <si>
    <t xml:space="preserve">             (iii) National Savings Certificates</t>
  </si>
  <si>
    <t xml:space="preserve">             (iv) Citizen Saving Certificates</t>
  </si>
  <si>
    <t xml:space="preserve">          Overdrafts++</t>
  </si>
  <si>
    <t xml:space="preserve">          Others@</t>
  </si>
  <si>
    <t xml:space="preserve">  Principle Refund and Share Divestment</t>
  </si>
  <si>
    <t xml:space="preserve">  Foreign Loans</t>
  </si>
  <si>
    <r>
      <t>2012/13</t>
    </r>
    <r>
      <rPr>
        <b/>
        <vertAlign val="superscript"/>
        <sz val="10"/>
        <rFont val="Times New Roman"/>
        <family val="1"/>
      </rPr>
      <t>P</t>
    </r>
  </si>
  <si>
    <t>Treasury Bills</t>
  </si>
  <si>
    <t xml:space="preserve">    a. Nepal Rastra Bank</t>
  </si>
  <si>
    <t xml:space="preserve">    b. Commercial Banks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</si>
  <si>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</si>
  <si>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</si>
  <si>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</si>
  <si>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</si>
  <si>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</si>
  <si>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</si>
  <si>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</si>
  <si>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</si>
  <si>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</si>
  <si>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</si>
  <si>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</si>
  <si>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Percent Changes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</si>
  <si>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</si>
  <si>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</si>
  <si>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</si>
  <si>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</si>
  <si>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</si>
  <si>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</si>
  <si>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</si>
  <si>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</si>
  <si>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</si>
  <si>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</si>
  <si>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</si>
  <si>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</si>
  <si>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</si>
  <si>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</si>
  <si>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</si>
  <si>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</si>
  <si>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</si>
  <si>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</si>
  <si>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</si>
  <si>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</si>
  <si>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</si>
  <si>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</si>
  <si>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</si>
  <si>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</si>
  <si>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</si>
  <si>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</si>
  <si>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</si>
  <si>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</si>
  <si>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</si>
  <si>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</si>
  <si>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</si>
  <si>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</si>
  <si>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</si>
  <si>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</si>
  <si>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</si>
  <si>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</si>
  <si>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</si>
  <si>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</si>
  <si>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</si>
  <si>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</si>
  <si>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</si>
  <si>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</si>
  <si>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</si>
  <si>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</si>
  <si>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</si>
  <si>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</si>
  <si>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</si>
  <si>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</si>
  <si>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</si>
  <si>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</si>
  <si>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</si>
  <si>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</si>
  <si>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</si>
  <si>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</si>
  <si>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</si>
  <si>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</si>
  <si>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</si>
  <si>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</si>
  <si>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</si>
  <si>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</si>
  <si>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</si>
  <si>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</si>
  <si>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</si>
  <si>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</si>
  <si>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3. Financial Institutions</t>
  </si>
  <si>
    <t xml:space="preserve">           a. Insurance Companies</t>
  </si>
  <si>
    <t xml:space="preserve">           b. Employees Provident Fund</t>
  </si>
  <si>
    <t>7. Non Profit Organisations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</si>
  <si>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</si>
  <si>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</si>
  <si>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</si>
  <si>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</si>
  <si>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</si>
  <si>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</si>
  <si>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</si>
  <si>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</si>
  <si>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</si>
  <si>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</si>
  <si>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</si>
  <si>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</si>
  <si>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</si>
  <si>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</si>
  <si>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2005/06</t>
  </si>
  <si>
    <t>Aug</t>
  </si>
  <si>
    <t>Amount</t>
  </si>
  <si>
    <t>Rs in million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</si>
  <si>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</si>
  <si>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</si>
  <si>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</si>
  <si>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</si>
  <si>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</si>
  <si>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</si>
  <si>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</si>
  <si>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</si>
  <si>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</si>
  <si>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</si>
  <si>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</si>
  <si>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</si>
  <si>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</si>
  <si>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6.8  </t>
  </si>
  <si>
    <t>1. Total Deposits</t>
  </si>
  <si>
    <t>Jul  (p)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</si>
  <si>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</si>
  <si>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</si>
  <si>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</si>
  <si>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</si>
  <si>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</si>
  <si>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</si>
  <si>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</si>
  <si>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</si>
  <si>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</si>
  <si>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</si>
  <si>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</si>
  <si>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</si>
  <si>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</si>
  <si>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</si>
  <si>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</si>
  <si>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</si>
  <si>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</si>
  <si>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</si>
  <si>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</si>
  <si>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</si>
  <si>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5.0-9.5</t>
  </si>
  <si>
    <t>6.0-9.5</t>
  </si>
  <si>
    <t>R=Revised, P= Povisional</t>
  </si>
  <si>
    <t>Other Stationery Goods</t>
  </si>
  <si>
    <t>P= Povisional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</si>
  <si>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</si>
  <si>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</si>
  <si>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</si>
  <si>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</si>
  <si>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</si>
  <si>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</si>
  <si>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Others #</t>
  </si>
  <si>
    <t>Deficits(-) Surplus(+)</t>
  </si>
  <si>
    <t>* Includes internal loan, external borrowing and investment.</t>
  </si>
  <si>
    <t>* * After adjusting exchange valuation gain/loss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</si>
  <si>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</si>
  <si>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</si>
  <si>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</si>
  <si>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</si>
  <si>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</si>
  <si>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</si>
  <si>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</si>
  <si>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</si>
  <si>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</si>
  <si>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</si>
  <si>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>6.Change in NFA (before adj. ex. val.)*</t>
  </si>
  <si>
    <t xml:space="preserve">7.Exchange Valuation </t>
  </si>
  <si>
    <t>8.Change in NFA (6+7)**</t>
  </si>
  <si>
    <t>Table 43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</si>
  <si>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</si>
  <si>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</si>
  <si>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</si>
  <si>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</si>
  <si>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</si>
  <si>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</si>
  <si>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</si>
  <si>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</si>
  <si>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</si>
  <si>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</si>
  <si>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</si>
  <si>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</si>
  <si>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</si>
  <si>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</si>
  <si>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</si>
  <si>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</si>
  <si>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</si>
  <si>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</si>
  <si>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</si>
  <si>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</si>
  <si>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</si>
  <si>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</si>
  <si>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</si>
  <si>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</si>
  <si>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</si>
  <si>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</si>
  <si>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</si>
  <si>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</si>
  <si>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</si>
  <si>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</si>
  <si>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</si>
  <si>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</si>
  <si>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</si>
  <si>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</si>
  <si>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</si>
  <si>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</si>
  <si>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</si>
  <si>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</si>
  <si>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</si>
  <si>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</si>
  <si>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</si>
  <si>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</si>
  <si>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</si>
  <si>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</si>
  <si>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</si>
  <si>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</si>
  <si>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</si>
  <si>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</si>
  <si>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</si>
  <si>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</si>
  <si>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</si>
  <si>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</si>
  <si>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</si>
  <si>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</si>
  <si>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</si>
  <si>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</si>
  <si>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</si>
  <si>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</si>
  <si>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</si>
  <si>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</si>
  <si>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</si>
  <si>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</si>
  <si>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</si>
  <si>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</si>
  <si>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</si>
  <si>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</si>
  <si>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</si>
  <si>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</si>
  <si>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</si>
  <si>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</si>
  <si>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</si>
  <si>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</si>
  <si>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</si>
  <si>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</si>
  <si>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11.4  </t>
  </si>
  <si>
    <t>0.3  </t>
  </si>
  <si>
    <t>155.0  </t>
  </si>
  <si>
    <t>Unspent Government Balance</t>
  </si>
  <si>
    <t xml:space="preserve">   Revenue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</si>
  <si>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</si>
  <si>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</si>
  <si>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</si>
  <si>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</si>
  <si>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</si>
  <si>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</si>
  <si>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>US$ in million</t>
  </si>
  <si>
    <t xml:space="preserve">   Educational Service Tax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</si>
  <si>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</si>
  <si>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</si>
  <si>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</si>
  <si>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</si>
  <si>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</si>
  <si>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</si>
  <si>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</si>
  <si>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</si>
  <si>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</si>
  <si>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</si>
  <si>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</si>
  <si>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</si>
  <si>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</si>
  <si>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</si>
  <si>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</si>
  <si>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</si>
  <si>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</si>
  <si>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</si>
  <si>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</si>
  <si>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</si>
  <si>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</si>
  <si>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</si>
  <si>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</si>
  <si>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</si>
  <si>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</si>
  <si>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</si>
  <si>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</si>
  <si>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</si>
  <si>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</si>
  <si>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</si>
  <si>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</si>
  <si>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</si>
  <si>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</si>
  <si>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</si>
  <si>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</si>
  <si>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</si>
  <si>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</si>
  <si>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</si>
  <si>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</si>
  <si>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</si>
  <si>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</si>
  <si>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</si>
  <si>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</si>
  <si>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</si>
  <si>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</si>
  <si>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</si>
  <si>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</si>
  <si>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</si>
  <si>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</si>
  <si>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</si>
  <si>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</si>
  <si>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</si>
  <si>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</si>
  <si>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</si>
  <si>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</si>
  <si>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</si>
  <si>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</si>
  <si>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</si>
  <si>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</si>
  <si>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</si>
  <si>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</si>
  <si>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</si>
  <si>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</si>
  <si>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</si>
  <si>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</si>
  <si>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</si>
  <si>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</si>
  <si>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</si>
  <si>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</si>
  <si>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</si>
  <si>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</si>
  <si>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 xml:space="preserve">Overall Index </t>
  </si>
  <si>
    <t>100.00  </t>
  </si>
  <si>
    <t>1. Food and Beverage</t>
  </si>
  <si>
    <t>12.5  </t>
  </si>
  <si>
    <t>      Cereals Grains &amp; their products</t>
  </si>
  <si>
    <t>14.81  </t>
  </si>
  <si>
    <t>142.4  </t>
  </si>
  <si>
    <t>      Legume Varieties</t>
  </si>
  <si>
    <t>2.01  </t>
  </si>
  <si>
    <t>      Vegetables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</si>
  <si>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</si>
  <si>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</si>
  <si>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</si>
  <si>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</si>
  <si>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</si>
  <si>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</si>
  <si>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</si>
  <si>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</si>
  <si>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</si>
  <si>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</si>
  <si>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</si>
  <si>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</si>
  <si>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</si>
  <si>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</si>
  <si>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</si>
  <si>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</si>
  <si>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</si>
  <si>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</si>
  <si>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</si>
  <si>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</si>
  <si>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</si>
  <si>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</si>
  <si>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</si>
  <si>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</si>
  <si>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</si>
  <si>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</si>
  <si>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 xml:space="preserve"> from the fiscal year 2011/12 that  may not be consistent with the previous reporting.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</si>
  <si>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</si>
  <si>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</si>
  <si>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</si>
  <si>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</si>
  <si>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</si>
  <si>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</si>
  <si>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</si>
  <si>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</si>
  <si>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</si>
  <si>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</si>
  <si>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</si>
  <si>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</si>
  <si>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</si>
  <si>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</si>
  <si>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</si>
  <si>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</si>
  <si>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</si>
  <si>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</si>
  <si>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</si>
  <si>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</si>
  <si>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</si>
  <si>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</si>
  <si>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</si>
  <si>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</si>
  <si>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</si>
  <si>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</si>
  <si>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</si>
  <si>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</si>
  <si>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</si>
  <si>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</si>
  <si>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</si>
  <si>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</si>
  <si>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</si>
  <si>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</si>
  <si>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</si>
  <si>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</si>
  <si>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</si>
  <si>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</si>
  <si>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</si>
  <si>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</si>
  <si>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</si>
  <si>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</si>
  <si>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</si>
  <si>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</si>
  <si>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</si>
  <si>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</si>
  <si>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</si>
  <si>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</si>
  <si>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</si>
  <si>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</si>
  <si>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</si>
  <si>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</si>
  <si>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</si>
  <si>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</si>
  <si>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</si>
  <si>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</si>
  <si>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</si>
  <si>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</si>
  <si>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</si>
  <si>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</si>
  <si>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</si>
  <si>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</si>
  <si>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</si>
  <si>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** Refers to past London historical fix.</t>
  </si>
  <si>
    <t>Gold ($/ounce)**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</si>
  <si>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</si>
  <si>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</si>
  <si>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</si>
  <si>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</si>
  <si>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</si>
  <si>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>Outstanding Domestic Debt of the GON</t>
  </si>
  <si>
    <t>Table 22</t>
  </si>
  <si>
    <t>Table 26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</si>
  <si>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</si>
  <si>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</si>
  <si>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</si>
  <si>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</si>
  <si>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</si>
  <si>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</si>
  <si>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</si>
  <si>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</si>
  <si>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</si>
  <si>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</si>
  <si>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</si>
  <si>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</si>
  <si>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</si>
  <si>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</si>
  <si>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</si>
  <si>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</si>
  <si>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</si>
  <si>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</si>
  <si>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</si>
  <si>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</si>
  <si>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</si>
  <si>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</si>
  <si>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</si>
  <si>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</si>
  <si>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</si>
  <si>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</si>
  <si>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</si>
  <si>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</si>
  <si>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</si>
  <si>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</si>
  <si>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</si>
  <si>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</si>
  <si>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</si>
  <si>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</si>
  <si>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</si>
  <si>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</si>
  <si>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</si>
  <si>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</si>
  <si>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</si>
  <si>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</si>
  <si>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</si>
  <si>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</si>
  <si>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</si>
  <si>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</si>
  <si>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</si>
  <si>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</si>
  <si>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</si>
  <si>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</si>
  <si>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</si>
  <si>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</si>
  <si>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</si>
  <si>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</si>
  <si>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</si>
  <si>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</si>
  <si>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</si>
  <si>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</si>
  <si>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</si>
  <si>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</si>
  <si>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</si>
  <si>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</si>
  <si>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</si>
  <si>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</si>
  <si>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</si>
  <si>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</si>
  <si>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</si>
  <si>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</si>
  <si>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</si>
  <si>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</si>
  <si>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</si>
  <si>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</si>
  <si>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</si>
  <si>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</si>
  <si>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</si>
  <si>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</si>
  <si>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</si>
  <si>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</si>
  <si>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</si>
  <si>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</si>
  <si>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</si>
  <si>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</si>
  <si>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</si>
  <si>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</si>
  <si>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</si>
  <si>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</si>
  <si>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</si>
  <si>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</si>
  <si>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</si>
  <si>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</si>
  <si>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</si>
  <si>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</si>
  <si>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</si>
  <si>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</si>
  <si>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</si>
  <si>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</si>
  <si>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</si>
  <si>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</si>
  <si>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</si>
  <si>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</si>
  <si>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</si>
  <si>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</si>
  <si>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</si>
  <si>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</si>
  <si>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</si>
  <si>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</si>
  <si>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</si>
  <si>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</si>
  <si>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</si>
  <si>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</si>
  <si>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</si>
  <si>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</si>
  <si>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</si>
  <si>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</si>
  <si>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</si>
  <si>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</si>
  <si>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</si>
  <si>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</si>
  <si>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</si>
  <si>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</si>
  <si>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</si>
  <si>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</si>
  <si>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</si>
  <si>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</si>
  <si>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</si>
  <si>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</si>
  <si>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</si>
  <si>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</si>
  <si>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</si>
  <si>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</si>
  <si>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</si>
  <si>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</si>
  <si>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</si>
  <si>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</si>
  <si>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</si>
  <si>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</si>
  <si>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</si>
  <si>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</si>
  <si>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</si>
  <si>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</si>
  <si>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</si>
  <si>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</si>
  <si>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</si>
  <si>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</si>
  <si>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</si>
  <si>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Government Revenue Collection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</si>
  <si>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</si>
  <si>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</si>
  <si>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</si>
  <si>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</si>
  <si>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</si>
  <si>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</si>
  <si>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</si>
  <si>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</si>
  <si>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</si>
  <si>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</si>
  <si>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</si>
  <si>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</si>
  <si>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</si>
  <si>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</si>
  <si>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</si>
  <si>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</si>
  <si>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</si>
  <si>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</si>
  <si>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</si>
  <si>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</si>
  <si>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</si>
  <si>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</si>
  <si>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</si>
  <si>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</si>
  <si>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Number of Listed Shares ('000)</t>
  </si>
  <si>
    <t>Annual Average</t>
  </si>
  <si>
    <t>Table 31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</si>
  <si>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</si>
  <si>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</si>
  <si>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</si>
  <si>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</si>
  <si>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</si>
  <si>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</si>
  <si>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</si>
  <si>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</si>
  <si>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</si>
  <si>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</si>
  <si>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</si>
  <si>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</si>
  <si>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</si>
  <si>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</si>
  <si>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</si>
  <si>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 xml:space="preserve">2012/13 </t>
  </si>
  <si>
    <t>180.1  </t>
  </si>
  <si>
    <t>174.5  </t>
  </si>
  <si>
    <t>11.2  </t>
  </si>
  <si>
    <t>179.3  </t>
  </si>
  <si>
    <t>7.5  </t>
  </si>
  <si>
    <t>8.7  </t>
  </si>
  <si>
    <r>
      <t>2012/13</t>
    </r>
    <r>
      <rPr>
        <vertAlign val="superscript"/>
        <sz val="10"/>
        <rFont val="Times New Roman"/>
        <family val="1"/>
      </rPr>
      <t>P</t>
    </r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</si>
  <si>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</si>
  <si>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</si>
  <si>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</si>
  <si>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</si>
  <si>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</si>
  <si>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</si>
  <si>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</si>
  <si>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</si>
  <si>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</si>
  <si>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</si>
  <si>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</si>
  <si>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</si>
  <si>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</si>
  <si>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</si>
  <si>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</si>
  <si>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</si>
  <si>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</si>
  <si>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</si>
  <si>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</si>
  <si>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</si>
  <si>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 xml:space="preserve"> e = estimates, p=provisional</t>
  </si>
  <si>
    <t>Memorandum Items</t>
  </si>
  <si>
    <t>Money multiplier (M1)</t>
  </si>
  <si>
    <t>Money multiplier (M1+)</t>
  </si>
  <si>
    <t>Money multiplier (M2)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</si>
  <si>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</si>
  <si>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</si>
  <si>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</si>
  <si>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</si>
  <si>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</si>
  <si>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</si>
  <si>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</si>
  <si>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</si>
  <si>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</si>
  <si>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</si>
  <si>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</si>
  <si>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</si>
  <si>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</si>
  <si>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</si>
  <si>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</si>
  <si>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</si>
  <si>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</si>
  <si>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</si>
  <si>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</si>
  <si>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</si>
  <si>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</si>
  <si>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</si>
  <si>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</si>
  <si>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</si>
  <si>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</si>
  <si>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</si>
  <si>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</si>
  <si>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</si>
  <si>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</si>
  <si>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</si>
  <si>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</si>
  <si>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</si>
  <si>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</si>
  <si>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</si>
  <si>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</si>
  <si>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</si>
  <si>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</si>
  <si>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</si>
  <si>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</si>
  <si>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</si>
  <si>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</si>
  <si>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</si>
  <si>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</si>
  <si>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</si>
  <si>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</si>
  <si>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</si>
  <si>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</si>
  <si>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</si>
  <si>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</si>
  <si>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</si>
  <si>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</si>
  <si>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</si>
  <si>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</si>
  <si>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</si>
  <si>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</si>
  <si>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</si>
  <si>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</si>
  <si>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</si>
  <si>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</si>
  <si>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 xml:space="preserve">    3.1 Deposit collection Institution</t>
  </si>
  <si>
    <t xml:space="preserve">    3.2 Non-Deposit Financial Institutions</t>
  </si>
  <si>
    <t xml:space="preserve">           c. Citizen Investment Trust</t>
  </si>
  <si>
    <t xml:space="preserve">           d. Others</t>
  </si>
  <si>
    <t xml:space="preserve">    3.3 Other Financial Institutions</t>
  </si>
  <si>
    <t>4. Government Corporations</t>
  </si>
  <si>
    <t>5. Non Government Corporations</t>
  </si>
  <si>
    <t>6. Inter Bank Deposits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</si>
  <si>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</si>
  <si>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</si>
  <si>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</si>
  <si>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</si>
  <si>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</si>
  <si>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</si>
  <si>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</si>
  <si>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</si>
  <si>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</si>
  <si>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</si>
  <si>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</si>
  <si>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</si>
  <si>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</si>
  <si>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3.1 Food Production ( Packing and Processing)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</si>
  <si>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</si>
  <si>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</si>
  <si>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</si>
  <si>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</si>
  <si>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</si>
  <si>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</si>
  <si>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</si>
  <si>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</si>
  <si>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</si>
  <si>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</si>
  <si>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</si>
  <si>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</si>
  <si>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</si>
  <si>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</si>
  <si>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</si>
  <si>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</si>
  <si>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</si>
  <si>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</si>
  <si>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</si>
  <si>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</si>
  <si>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</si>
  <si>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</si>
  <si>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</si>
  <si>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</si>
  <si>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</si>
  <si>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</si>
  <si>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</si>
  <si>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</si>
  <si>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</si>
  <si>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</si>
  <si>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</si>
  <si>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</si>
  <si>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</si>
  <si>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</si>
  <si>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</si>
  <si>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</si>
  <si>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</si>
  <si>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</si>
  <si>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</si>
  <si>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</si>
  <si>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</si>
  <si>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</si>
  <si>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</si>
  <si>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</si>
  <si>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</si>
  <si>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</si>
  <si>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</si>
  <si>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</si>
  <si>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</si>
  <si>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</si>
  <si>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</si>
  <si>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</si>
  <si>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</si>
  <si>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</si>
  <si>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</si>
  <si>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</si>
  <si>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</si>
  <si>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</si>
  <si>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</si>
  <si>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</si>
  <si>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</si>
  <si>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</si>
  <si>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</si>
  <si>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</si>
  <si>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</si>
  <si>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</si>
  <si>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</si>
  <si>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</si>
  <si>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</si>
  <si>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</si>
  <si>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</si>
  <si>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</si>
  <si>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</si>
  <si>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</si>
  <si>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</si>
  <si>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</si>
  <si>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</si>
  <si>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</si>
  <si>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</si>
  <si>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</si>
  <si>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</si>
  <si>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</si>
  <si>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</si>
  <si>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</si>
  <si>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</si>
  <si>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</si>
  <si>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</si>
  <si>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</si>
  <si>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</si>
  <si>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Repo and Reverse Repo Auction</t>
  </si>
  <si>
    <t>(First Eleven Months)</t>
  </si>
  <si>
    <t xml:space="preserve">Weighted Average Treasury Bills Rate </t>
  </si>
  <si>
    <t>(in percent)</t>
  </si>
  <si>
    <t>TRB_91 Days</t>
  </si>
  <si>
    <t>TRB_364 Days</t>
  </si>
  <si>
    <t>Annual average</t>
  </si>
  <si>
    <t xml:space="preserve"> Inter-bank Transaction Amount &amp; Weighted Average Interest Rate</t>
  </si>
  <si>
    <t>A &amp; A</t>
  </si>
  <si>
    <t>A &amp; B</t>
  </si>
  <si>
    <t>A &amp; C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</si>
  <si>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</si>
  <si>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</si>
  <si>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</si>
  <si>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</si>
  <si>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</si>
  <si>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</si>
  <si>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</si>
  <si>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</si>
  <si>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Special Refinance</t>
  </si>
  <si>
    <t>General Refinance</t>
  </si>
  <si>
    <t>Standing Liquidity Facility (SLF)  Rate ^</t>
  </si>
  <si>
    <r>
      <t>Standing Liquidity Facility (SLF) Penal Rate</t>
    </r>
    <r>
      <rPr>
        <vertAlign val="superscript"/>
        <sz val="10"/>
        <rFont val="Times New Roman"/>
        <family val="1"/>
      </rPr>
      <t>#</t>
    </r>
  </si>
  <si>
    <t>6.0-10.1</t>
  </si>
  <si>
    <t>C. Interbank Rate of Commercial Banks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</si>
  <si>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</si>
  <si>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</si>
  <si>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</si>
  <si>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Foreign Exchange Intervention</t>
  </si>
  <si>
    <t>( in million)</t>
  </si>
  <si>
    <t>US$</t>
  </si>
  <si>
    <t>Nrs.</t>
  </si>
  <si>
    <t xml:space="preserve">Indian Currency Purchase </t>
  </si>
  <si>
    <t>2012/13*</t>
  </si>
  <si>
    <t>Total Paid-up Value of Listed Shares (Rs. million)</t>
  </si>
  <si>
    <t>Ratio of  Market Capitalization to GDP (in %) †</t>
  </si>
  <si>
    <t>Twelve Months Rolling Standard Deviation of NEPSE Index</t>
  </si>
  <si>
    <t>Deposit Details of Commercial Banks and Financial Institutions</t>
  </si>
  <si>
    <t xml:space="preserve">Standing Liquidity Facility </t>
  </si>
  <si>
    <t>Standing Liquidity Facility</t>
  </si>
  <si>
    <t>Note: Government budgetary operations have been reported as per the Government Finance Statistics, 2001</t>
  </si>
  <si>
    <t>9.8  </t>
  </si>
  <si>
    <t>139.0  </t>
  </si>
  <si>
    <t>151.8  </t>
  </si>
  <si>
    <t>158.5  </t>
  </si>
  <si>
    <t>179.5  </t>
  </si>
  <si>
    <t>195.6  </t>
  </si>
  <si>
    <t>217.8  </t>
  </si>
  <si>
    <t>9.0  </t>
  </si>
  <si>
    <t>1.3  </t>
  </si>
  <si>
    <t>5-9.5</t>
  </si>
  <si>
    <t>180.3  </t>
  </si>
  <si>
    <t>10.1  </t>
  </si>
  <si>
    <t>213.8  </t>
  </si>
  <si>
    <t>212.1  </t>
  </si>
  <si>
    <t>175.5  </t>
  </si>
  <si>
    <t>169.3  </t>
  </si>
  <si>
    <t>0.7  </t>
  </si>
  <si>
    <t>9.4  </t>
  </si>
  <si>
    <t>8.8  </t>
  </si>
  <si>
    <t>2069-08-07</t>
  </si>
  <si>
    <t>2069-10-07</t>
  </si>
  <si>
    <t>2069-10-11</t>
  </si>
  <si>
    <t>2069-10-15</t>
  </si>
  <si>
    <t>2069-10-28</t>
  </si>
  <si>
    <t>2069-09-04</t>
  </si>
  <si>
    <t>2069-09-20</t>
  </si>
  <si>
    <t>(in million)</t>
  </si>
  <si>
    <t xml:space="preserve">  3.1 Money Supply (a+b), M1+</t>
  </si>
  <si>
    <t xml:space="preserve">     1.1 Gold Investment</t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</si>
  <si>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Rs.0.0 million</t>
    </r>
  </si>
  <si>
    <t>Amount (Rs in million)</t>
  </si>
  <si>
    <t>Growth Rates</t>
  </si>
  <si>
    <t>Total  Revenue</t>
  </si>
  <si>
    <t>Source: Ministry of Finance</t>
  </si>
  <si>
    <t>0.9  </t>
  </si>
  <si>
    <t>1.7  </t>
  </si>
  <si>
    <t>215.0  </t>
  </si>
  <si>
    <t>157.7  </t>
  </si>
  <si>
    <t>175.6  </t>
  </si>
  <si>
    <t>8.4  </t>
  </si>
  <si>
    <t>140.3  </t>
  </si>
  <si>
    <t>0.5  </t>
  </si>
  <si>
    <t>187.4  </t>
  </si>
  <si>
    <t>7.8  </t>
  </si>
  <si>
    <t>148.1  </t>
  </si>
  <si>
    <t>160.5  </t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</si>
  <si>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 Rs. -1.8 million</t>
    </r>
  </si>
  <si>
    <t>* Other tax includes health tax, road maintenance and improvement duty, road construction and maintenance duty, registration fee and ownership certificate charge .</t>
  </si>
  <si>
    <t xml:space="preserve">  + Transactions based on the figures reported by 8 NRB offices, 66 RBBL branches (out of 66 branches conducting govt. transaction), 44 NBL branches (out of 44 branches conducting govt. transaction), 5 Everest Bank branches and 1-1 branch each from Nepal Bangladesh Bank Limited and Global IME Bank Limited conducting government transactions .     
</t>
  </si>
  <si>
    <t>2069-12-01</t>
  </si>
  <si>
    <t>2069-12-05</t>
  </si>
  <si>
    <t>2069-12-26</t>
  </si>
  <si>
    <t>Mar/Apr</t>
  </si>
  <si>
    <t>181.7  </t>
  </si>
  <si>
    <t>192.3  </t>
  </si>
  <si>
    <t>1.5  </t>
  </si>
  <si>
    <t>10.3  </t>
  </si>
  <si>
    <t>194.7  </t>
  </si>
  <si>
    <t>212.7  </t>
  </si>
  <si>
    <t>240.7  </t>
  </si>
  <si>
    <t>241.5  </t>
  </si>
  <si>
    <t>2.5  </t>
  </si>
  <si>
    <t>212.5  </t>
  </si>
  <si>
    <t>3.0  </t>
  </si>
  <si>
    <t>223.3  </t>
  </si>
  <si>
    <t>5.4  </t>
  </si>
  <si>
    <t>2.8  </t>
  </si>
  <si>
    <t>256.1  </t>
  </si>
  <si>
    <t>205.9  </t>
  </si>
  <si>
    <t>197.9  </t>
  </si>
  <si>
    <t>7.4  </t>
  </si>
  <si>
    <t>241.9  </t>
  </si>
  <si>
    <t>132.8  </t>
  </si>
  <si>
    <t>158.8  </t>
  </si>
  <si>
    <t>147.2  </t>
  </si>
  <si>
    <t>186.3  </t>
  </si>
  <si>
    <t>15.1  </t>
  </si>
  <si>
    <t>10.0  </t>
  </si>
  <si>
    <t>121.7  </t>
  </si>
  <si>
    <t>131.1  </t>
  </si>
  <si>
    <t>138.1  </t>
  </si>
  <si>
    <t>7.7  </t>
  </si>
  <si>
    <t>87.3  </t>
  </si>
  <si>
    <t>81.1  </t>
  </si>
  <si>
    <t>80.4  </t>
  </si>
  <si>
    <t>-7.1  </t>
  </si>
  <si>
    <t>161.7  </t>
  </si>
  <si>
    <t>187.1  </t>
  </si>
  <si>
    <t>188.4  </t>
  </si>
  <si>
    <t>219.2  </t>
  </si>
  <si>
    <t>1.0  </t>
  </si>
  <si>
    <t>149.1  </t>
  </si>
  <si>
    <t>160.7  </t>
  </si>
  <si>
    <t>175.7  </t>
  </si>
  <si>
    <t>204.1  </t>
  </si>
  <si>
    <t>156.3  </t>
  </si>
  <si>
    <t>185.5  </t>
  </si>
  <si>
    <t>198.0  </t>
  </si>
  <si>
    <t>217.3  </t>
  </si>
  <si>
    <t>161.0  </t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</si>
  <si>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 Rs. 73.3 million</t>
    </r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</si>
  <si>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81.8 million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</si>
  <si>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Rs.81.1 million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</si>
  <si>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0.7 million</t>
    </r>
  </si>
  <si>
    <t>D. Weighted Average Deposit Rate (Commercial Banks)</t>
  </si>
  <si>
    <t>E. Weighted Average Lending Rate (Commercial Banks)</t>
  </si>
  <si>
    <t>$ Base rate has been compiled since January 2013.</t>
  </si>
  <si>
    <r>
      <t>F. Base Rate (Commercial Banks)</t>
    </r>
    <r>
      <rPr>
        <b/>
        <vertAlign val="superscript"/>
        <sz val="10"/>
        <rFont val="Times New Roman"/>
        <family val="1"/>
      </rPr>
      <t>$</t>
    </r>
  </si>
  <si>
    <t>Apr/May</t>
  </si>
  <si>
    <t>168.0  </t>
  </si>
  <si>
    <t>182.6  </t>
  </si>
  <si>
    <t>1.2  </t>
  </si>
  <si>
    <t>197.1  </t>
  </si>
  <si>
    <t>214.3  </t>
  </si>
  <si>
    <t>7.1  </t>
  </si>
  <si>
    <t>173.7  </t>
  </si>
  <si>
    <t>196.0  </t>
  </si>
  <si>
    <t>192.4  </t>
  </si>
  <si>
    <t>216.2  </t>
  </si>
  <si>
    <t>260.4  </t>
  </si>
  <si>
    <t>241.8  </t>
  </si>
  <si>
    <t>12.0  </t>
  </si>
  <si>
    <t>211.0  </t>
  </si>
  <si>
    <t>245.4  </t>
  </si>
  <si>
    <t>10.2  </t>
  </si>
  <si>
    <t>200.6  </t>
  </si>
  <si>
    <t>179.4  </t>
  </si>
  <si>
    <t>191.2  </t>
  </si>
  <si>
    <t>236.6  </t>
  </si>
  <si>
    <t>234.5  </t>
  </si>
  <si>
    <t>257.6  </t>
  </si>
  <si>
    <t>190.5  </t>
  </si>
  <si>
    <t>179.6  </t>
  </si>
  <si>
    <t>198.1  </t>
  </si>
  <si>
    <t>220.7  </t>
  </si>
  <si>
    <t>244.0  </t>
  </si>
  <si>
    <t>146.3  </t>
  </si>
  <si>
    <t>158.9  </t>
  </si>
  <si>
    <t>8.6  </t>
  </si>
  <si>
    <t>144.7  </t>
  </si>
  <si>
    <t>167.8  </t>
  </si>
  <si>
    <t>187.5  </t>
  </si>
  <si>
    <t>163.4  </t>
  </si>
  <si>
    <t>141.1  </t>
  </si>
  <si>
    <t>6.3  </t>
  </si>
  <si>
    <t>134.0  </t>
  </si>
  <si>
    <t>162.1  </t>
  </si>
  <si>
    <t>172.3  </t>
  </si>
  <si>
    <t>189.3  </t>
  </si>
  <si>
    <t>201.7  </t>
  </si>
  <si>
    <t>222.1  </t>
  </si>
  <si>
    <t>148.2  </t>
  </si>
  <si>
    <t>162.4  </t>
  </si>
  <si>
    <t>176.5  </t>
  </si>
  <si>
    <t>190.6  </t>
  </si>
  <si>
    <t>206.1  </t>
  </si>
  <si>
    <t>143.0  </t>
  </si>
  <si>
    <t>156.4  </t>
  </si>
  <si>
    <t>172.5  </t>
  </si>
  <si>
    <t>186.0  </t>
  </si>
  <si>
    <t>202.5  </t>
  </si>
  <si>
    <t>218.9  </t>
  </si>
  <si>
    <t>149.6  </t>
  </si>
  <si>
    <t>Apr/may</t>
  </si>
  <si>
    <t>2069-12-27</t>
  </si>
  <si>
    <t>2070-01-30</t>
  </si>
  <si>
    <t>2069-12-6</t>
  </si>
  <si>
    <t>2070-01-08</t>
  </si>
  <si>
    <t>2069-12-23</t>
  </si>
  <si>
    <t>2070-01-03</t>
  </si>
  <si>
    <t xml:space="preserve">      Bright Development Bank Ltd.</t>
  </si>
  <si>
    <t xml:space="preserve">      Kankrebihar Bikas Bank Ltd.</t>
  </si>
  <si>
    <t xml:space="preserve">      Reliance Finance Ltd.</t>
  </si>
  <si>
    <t xml:space="preserve">      International Development Bank Ltd.</t>
  </si>
  <si>
    <t xml:space="preserve">     Sewa Bikas Bank Ltd.</t>
  </si>
  <si>
    <t xml:space="preserve">     Shrijana Finance </t>
  </si>
  <si>
    <t xml:space="preserve">     Nepal Bank Ltd.</t>
  </si>
  <si>
    <t xml:space="preserve">     Nepal SBI Bank Ltd.</t>
  </si>
  <si>
    <t xml:space="preserve">     Laxmi Capital Ltd.</t>
  </si>
  <si>
    <t xml:space="preserve">     Siddartha Bank Ltd.</t>
  </si>
  <si>
    <t xml:space="preserve">     Bank Of Kathmandu Ltd.</t>
  </si>
  <si>
    <t xml:space="preserve">     Everest Bank Ltd.</t>
  </si>
  <si>
    <t xml:space="preserve">    Nepal Investment Bank Ltd.</t>
  </si>
  <si>
    <t xml:space="preserve">     Others</t>
  </si>
  <si>
    <t xml:space="preserve"> T-bills* (28 days)</t>
  </si>
  <si>
    <t xml:space="preserve"> T-bills* (91 days)</t>
  </si>
  <si>
    <t xml:space="preserve"> T-bills* (182 days)</t>
  </si>
  <si>
    <t xml:space="preserve"> T-bills* (364 days)</t>
  </si>
  <si>
    <t xml:space="preserve"> Development Bonds</t>
  </si>
  <si>
    <t xml:space="preserve"> National/Citizen SCs</t>
  </si>
  <si>
    <r>
      <t>2012/13</t>
    </r>
    <r>
      <rPr>
        <b/>
        <i/>
        <vertAlign val="superscript"/>
        <sz val="10"/>
        <rFont val="Times New Roman"/>
        <family val="1"/>
      </rPr>
      <t>p</t>
    </r>
  </si>
  <si>
    <t xml:space="preserve">  Other Tax*</t>
  </si>
  <si>
    <t>(2005/06 = 100)</t>
  </si>
  <si>
    <t xml:space="preserve">      Debenture </t>
  </si>
  <si>
    <t>Eleven Months</t>
  </si>
  <si>
    <t>Mid-Jun</t>
  </si>
  <si>
    <t>Jul-Jun</t>
  </si>
  <si>
    <t xml:space="preserve">      Civic Development Bank Ltd.</t>
  </si>
  <si>
    <t xml:space="preserve">      Civil Bank Ltd.</t>
  </si>
  <si>
    <t xml:space="preserve">      Swarojgar Laghu Bitta Bikas Bank Ltd.</t>
  </si>
  <si>
    <t xml:space="preserve">      Jebills Finance Ltd.</t>
  </si>
  <si>
    <t xml:space="preserve">      Commerz &amp; Trust Bank Nepal Ltd.</t>
  </si>
  <si>
    <t xml:space="preserve">      NLG Insurance Company Ltd.</t>
  </si>
  <si>
    <t xml:space="preserve">     Sindhu Bikas Bank Ltd.</t>
  </si>
  <si>
    <t xml:space="preserve">     Jhimruk Bikas Bank Ltd.</t>
  </si>
  <si>
    <t xml:space="preserve">     Sanima Mai Hydro Power Ltd.</t>
  </si>
  <si>
    <t xml:space="preserve">     Namate Bittiya Sanstha Ltd.</t>
  </si>
  <si>
    <t xml:space="preserve">     Gaumukhi Bikash Bank Ltd.</t>
  </si>
  <si>
    <t>2070-01-31</t>
  </si>
  <si>
    <t xml:space="preserve">     Mega Bank Nepal Ltd.</t>
  </si>
  <si>
    <t>2070-02-2</t>
  </si>
  <si>
    <t xml:space="preserve">     Mission Development Bank Ltd.</t>
  </si>
  <si>
    <t>2070-02-3</t>
  </si>
  <si>
    <t>May/Jun</t>
  </si>
  <si>
    <t>154.8  </t>
  </si>
  <si>
    <t>170.2  </t>
  </si>
  <si>
    <t>184.2  </t>
  </si>
  <si>
    <t>8.2  </t>
  </si>
  <si>
    <t>0.8  </t>
  </si>
  <si>
    <t>218.2  </t>
  </si>
  <si>
    <t>1.8  </t>
  </si>
  <si>
    <t>177.3  </t>
  </si>
  <si>
    <t>198.7  </t>
  </si>
  <si>
    <t>2.1  </t>
  </si>
  <si>
    <t>1.4  </t>
  </si>
  <si>
    <t>189.1  </t>
  </si>
  <si>
    <t>200.7  </t>
  </si>
  <si>
    <t>220.0  </t>
  </si>
  <si>
    <t>6.1  </t>
  </si>
  <si>
    <t>4.3  </t>
  </si>
  <si>
    <t>9.6  </t>
  </si>
  <si>
    <t>208.6  </t>
  </si>
  <si>
    <t>289.0  </t>
  </si>
  <si>
    <t>262.6  </t>
  </si>
  <si>
    <t>38.5  </t>
  </si>
  <si>
    <t>11.0  </t>
  </si>
  <si>
    <t>-9.1  </t>
  </si>
  <si>
    <t>187.9  </t>
  </si>
  <si>
    <t>212.3  </t>
  </si>
  <si>
    <t>242.9  </t>
  </si>
  <si>
    <t>13.0  </t>
  </si>
  <si>
    <t>14.5  </t>
  </si>
  <si>
    <t>-1.0  </t>
  </si>
  <si>
    <t>183.9  </t>
  </si>
  <si>
    <t>201.6  </t>
  </si>
  <si>
    <t>214.1  </t>
  </si>
  <si>
    <t>9.7  </t>
  </si>
  <si>
    <t>6.2  </t>
  </si>
  <si>
    <t>152.3  </t>
  </si>
  <si>
    <t>183.8  </t>
  </si>
  <si>
    <t>190.3  </t>
  </si>
  <si>
    <t>20.7  </t>
  </si>
  <si>
    <t>2.4  </t>
  </si>
  <si>
    <t>3.6  </t>
  </si>
  <si>
    <t>-0.5  </t>
  </si>
  <si>
    <t>214.9  </t>
  </si>
  <si>
    <t>231.0  </t>
  </si>
  <si>
    <t>253.1  </t>
  </si>
  <si>
    <t>213.7  </t>
  </si>
  <si>
    <t>240.4  </t>
  </si>
  <si>
    <t>257.1  </t>
  </si>
  <si>
    <t>-0.2  </t>
  </si>
  <si>
    <t>211.7  </t>
  </si>
  <si>
    <t>189.8  </t>
  </si>
  <si>
    <t>220.6  </t>
  </si>
  <si>
    <t>-10.4  </t>
  </si>
  <si>
    <t>-0.4  </t>
  </si>
  <si>
    <t>16.2  </t>
  </si>
  <si>
    <t>2.6  </t>
  </si>
  <si>
    <t>168.2  </t>
  </si>
  <si>
    <t>-0.1  </t>
  </si>
  <si>
    <t>197.0  </t>
  </si>
  <si>
    <t>221.1  </t>
  </si>
  <si>
    <t>244.9  </t>
  </si>
  <si>
    <t>12.3  </t>
  </si>
  <si>
    <t>10.8  </t>
  </si>
  <si>
    <t>133.2  </t>
  </si>
  <si>
    <t>146.4  </t>
  </si>
  <si>
    <t>159.0  </t>
  </si>
  <si>
    <t>134.3  </t>
  </si>
  <si>
    <t>145.0  </t>
  </si>
  <si>
    <t>7.9  </t>
  </si>
  <si>
    <t>13.6  </t>
  </si>
  <si>
    <t>11.5  </t>
  </si>
  <si>
    <t>139.6  </t>
  </si>
  <si>
    <t>17.0  </t>
  </si>
  <si>
    <t>122.0  </t>
  </si>
  <si>
    <t>141.3  </t>
  </si>
  <si>
    <t>136.6  </t>
  </si>
  <si>
    <t>149.9  </t>
  </si>
  <si>
    <t>162.8  </t>
  </si>
  <si>
    <t>159.8  </t>
  </si>
  <si>
    <t>174.9  </t>
  </si>
  <si>
    <t>207.7  </t>
  </si>
  <si>
    <t>224.1  </t>
  </si>
  <si>
    <t>148.4  </t>
  </si>
  <si>
    <t>8.3  </t>
  </si>
  <si>
    <t>149.7  </t>
  </si>
  <si>
    <t>164.8  </t>
  </si>
  <si>
    <t>178.7  </t>
  </si>
  <si>
    <t>178.5  </t>
  </si>
  <si>
    <t>196.9  </t>
  </si>
  <si>
    <t>3.3  </t>
  </si>
  <si>
    <t>2.7  </t>
  </si>
  <si>
    <t>130.4  </t>
  </si>
  <si>
    <t>143.2  </t>
  </si>
  <si>
    <t>157.6  </t>
  </si>
  <si>
    <t>173.8  </t>
  </si>
  <si>
    <t>188.9  </t>
  </si>
  <si>
    <t>149.5  </t>
  </si>
  <si>
    <t>161.1  </t>
  </si>
  <si>
    <t>11.6  </t>
  </si>
  <si>
    <t>May/Jun.</t>
  </si>
  <si>
    <t>(Based on Eleven Months' Data of  2012/13)</t>
  </si>
  <si>
    <t xml:space="preserve">Changes during eleven months </t>
  </si>
  <si>
    <r>
      <t xml:space="preserve"> </t>
    </r>
    <r>
      <rPr>
        <vertAlign val="superscript"/>
        <sz val="11"/>
        <rFont val="Times New Roman"/>
        <family val="1"/>
      </rPr>
      <t>1</t>
    </r>
    <r>
      <rPr>
        <b/>
        <vertAlign val="superscript"/>
        <sz val="11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33808.5 million</t>
    </r>
  </si>
  <si>
    <r>
      <t xml:space="preserve"> 2/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Adjusting the exchange valuation gain of Rs. 11191.3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</si>
  <si>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Rs.33735.3 million</t>
    </r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</si>
  <si>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Rs.11109.4 million</t>
    </r>
  </si>
  <si>
    <r>
      <t xml:space="preserve"> 1/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 Rs. 75.1 million </t>
    </r>
  </si>
  <si>
    <t xml:space="preserve">Changes during eleven month </t>
  </si>
  <si>
    <t>Changes during eleven months</t>
  </si>
  <si>
    <t>Eleven  Months</t>
  </si>
  <si>
    <t>11 Months</t>
  </si>
  <si>
    <t>during eleven months</t>
  </si>
  <si>
    <t>NA</t>
  </si>
  <si>
    <t>Jun(e)</t>
  </si>
  <si>
    <t>Jun (e)</t>
  </si>
  <si>
    <t>(May/Jun)</t>
  </si>
  <si>
    <t>(Mid-May to Mid-Jun)</t>
  </si>
  <si>
    <t>(Mid-July to Mid-Jun)</t>
  </si>
  <si>
    <t>Mid-Jun 2013</t>
  </si>
  <si>
    <t>Mid-Jul To Mid-Jun</t>
  </si>
  <si>
    <t>Jun-Jun</t>
  </si>
  <si>
    <r>
      <t>Among Others</t>
    </r>
    <r>
      <rPr>
        <b/>
        <vertAlign val="superscript"/>
        <sz val="10"/>
        <rFont val="Times New Roman"/>
        <family val="1"/>
      </rPr>
      <t>#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</si>
</sst>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  <numFmt numFmtId="187" formatCode="0.0000000"/>
    <numFmt numFmtId="188" formatCode="[$-409]h:mm:ss\ AM/PM"/>
    <numFmt numFmtId="189" formatCode="0.0000_)"/>
  </numFmts>
  <fonts count="7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1"/>
      <name val="Times New Roman"/>
      <family val="1"/>
    </font>
    <font>
      <b/>
      <i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double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medium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025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188" applyFont="1">
      <alignment/>
      <protection/>
    </xf>
    <xf numFmtId="165" fontId="1" fillId="0" borderId="0" xfId="188" applyFont="1" applyBorder="1" applyAlignment="1" quotePrefix="1">
      <alignment horizontal="center"/>
      <protection/>
    </xf>
    <xf numFmtId="165" fontId="2" fillId="0" borderId="10" xfId="188" applyNumberFormat="1" applyFont="1" applyBorder="1" applyAlignment="1" applyProtection="1">
      <alignment horizontal="centerContinuous"/>
      <protection/>
    </xf>
    <xf numFmtId="165" fontId="2" fillId="0" borderId="11" xfId="188" applyFont="1" applyBorder="1" applyAlignment="1">
      <alignment horizontal="centerContinuous"/>
      <protection/>
    </xf>
    <xf numFmtId="165" fontId="2" fillId="0" borderId="12" xfId="188" applyNumberFormat="1" applyFont="1" applyBorder="1" applyAlignment="1" applyProtection="1">
      <alignment horizontal="center"/>
      <protection/>
    </xf>
    <xf numFmtId="165" fontId="2" fillId="0" borderId="0" xfId="188" applyNumberFormat="1" applyFont="1" applyAlignment="1" applyProtection="1">
      <alignment horizontal="left"/>
      <protection/>
    </xf>
    <xf numFmtId="164" fontId="2" fillId="0" borderId="0" xfId="188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188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192" applyFont="1">
      <alignment/>
      <protection/>
    </xf>
    <xf numFmtId="165" fontId="2" fillId="0" borderId="0" xfId="188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5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193" applyFont="1">
      <alignment/>
      <protection/>
    </xf>
    <xf numFmtId="0" fontId="2" fillId="0" borderId="0" xfId="193" applyFont="1" applyAlignment="1">
      <alignment horizontal="right"/>
      <protection/>
    </xf>
    <xf numFmtId="0" fontId="1" fillId="0" borderId="0" xfId="0" applyFont="1" applyFill="1" applyAlignment="1">
      <alignment/>
    </xf>
    <xf numFmtId="0" fontId="2" fillId="0" borderId="16" xfId="193" applyFont="1" applyBorder="1">
      <alignment/>
      <protection/>
    </xf>
    <xf numFmtId="0" fontId="5" fillId="0" borderId="0" xfId="0" applyFont="1" applyFill="1" applyAlignment="1" quotePrefix="1">
      <alignment horizontal="centerContinuous"/>
    </xf>
    <xf numFmtId="0" fontId="2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164" fontId="2" fillId="0" borderId="18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188" applyFont="1" applyFill="1">
      <alignment/>
      <protection/>
    </xf>
    <xf numFmtId="0" fontId="7" fillId="0" borderId="22" xfId="0" applyFont="1" applyBorder="1" applyAlignment="1" applyProtection="1">
      <alignment horizontal="left" vertical="center"/>
      <protection/>
    </xf>
    <xf numFmtId="164" fontId="2" fillId="0" borderId="18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0" fontId="1" fillId="33" borderId="23" xfId="0" applyFont="1" applyFill="1" applyBorder="1" applyAlignment="1">
      <alignment horizontal="center"/>
    </xf>
    <xf numFmtId="43" fontId="2" fillId="0" borderId="24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3" xfId="0" applyNumberFormat="1" applyFont="1" applyBorder="1" applyAlignment="1" applyProtection="1">
      <alignment horizontal="right"/>
      <protection locked="0"/>
    </xf>
    <xf numFmtId="0" fontId="1" fillId="33" borderId="25" xfId="0" applyFont="1" applyFill="1" applyBorder="1" applyAlignment="1">
      <alignment horizontal="center" vertical="center"/>
    </xf>
    <xf numFmtId="1" fontId="1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12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/>
      <protection locked="0"/>
    </xf>
    <xf numFmtId="1" fontId="12" fillId="0" borderId="22" xfId="0" applyNumberFormat="1" applyFont="1" applyBorder="1" applyAlignment="1" applyProtection="1">
      <alignment/>
      <protection locked="0"/>
    </xf>
    <xf numFmtId="164" fontId="2" fillId="0" borderId="26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33" borderId="28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21" fillId="33" borderId="18" xfId="0" applyFont="1" applyFill="1" applyBorder="1" applyAlignment="1">
      <alignment horizontal="center"/>
    </xf>
    <xf numFmtId="0" fontId="21" fillId="33" borderId="29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164" fontId="2" fillId="0" borderId="1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64" fontId="2" fillId="0" borderId="31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164" fontId="1" fillId="0" borderId="27" xfId="0" applyNumberFormat="1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35" xfId="0" applyFont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2" xfId="0" applyNumberFormat="1" applyFont="1" applyFill="1" applyBorder="1" applyAlignment="1" applyProtection="1">
      <alignment horizontal="left"/>
      <protection/>
    </xf>
    <xf numFmtId="164" fontId="2" fillId="0" borderId="34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33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164" fontId="1" fillId="0" borderId="37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/>
    </xf>
    <xf numFmtId="177" fontId="1" fillId="0" borderId="42" xfId="0" applyNumberFormat="1" applyFont="1" applyFill="1" applyBorder="1" applyAlignment="1">
      <alignment vertical="center"/>
    </xf>
    <xf numFmtId="177" fontId="1" fillId="0" borderId="43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0" fontId="1" fillId="0" borderId="41" xfId="0" applyFont="1" applyFill="1" applyBorder="1" applyAlignment="1">
      <alignment horizontal="center" vertical="center"/>
    </xf>
    <xf numFmtId="177" fontId="1" fillId="0" borderId="44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right"/>
    </xf>
    <xf numFmtId="0" fontId="1" fillId="33" borderId="19" xfId="0" applyFont="1" applyFill="1" applyBorder="1" applyAlignment="1">
      <alignment horizontal="right"/>
    </xf>
    <xf numFmtId="0" fontId="1" fillId="33" borderId="45" xfId="0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13" fillId="0" borderId="41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>
      <alignment/>
    </xf>
    <xf numFmtId="43" fontId="2" fillId="0" borderId="13" xfId="42" applyNumberFormat="1" applyFont="1" applyFill="1" applyBorder="1" applyAlignment="1">
      <alignment horizontal="center"/>
    </xf>
    <xf numFmtId="43" fontId="2" fillId="0" borderId="31" xfId="42" applyNumberFormat="1" applyFont="1" applyFill="1" applyBorder="1" applyAlignment="1" quotePrefix="1">
      <alignment horizontal="right"/>
    </xf>
    <xf numFmtId="43" fontId="2" fillId="0" borderId="13" xfId="42" applyNumberFormat="1" applyFont="1" applyFill="1" applyBorder="1" applyAlignment="1">
      <alignment horizontal="right"/>
    </xf>
    <xf numFmtId="43" fontId="2" fillId="0" borderId="31" xfId="42" applyNumberFormat="1" applyFont="1" applyFill="1" applyBorder="1" applyAlignment="1">
      <alignment horizontal="right"/>
    </xf>
    <xf numFmtId="0" fontId="2" fillId="0" borderId="39" xfId="0" applyFont="1" applyBorder="1" applyAlignment="1">
      <alignment/>
    </xf>
    <xf numFmtId="43" fontId="2" fillId="0" borderId="46" xfId="42" applyNumberFormat="1" applyFont="1" applyFill="1" applyBorder="1" applyAlignment="1">
      <alignment/>
    </xf>
    <xf numFmtId="43" fontId="13" fillId="0" borderId="26" xfId="42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/>
    </xf>
    <xf numFmtId="164" fontId="2" fillId="0" borderId="23" xfId="0" applyNumberFormat="1" applyFont="1" applyBorder="1" applyAlignment="1" quotePrefix="1">
      <alignment horizontal="center"/>
    </xf>
    <xf numFmtId="164" fontId="2" fillId="0" borderId="23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indent="1"/>
    </xf>
    <xf numFmtId="43" fontId="2" fillId="0" borderId="31" xfId="42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166" fontId="1" fillId="0" borderId="31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left"/>
      <protection locked="0"/>
    </xf>
    <xf numFmtId="166" fontId="2" fillId="0" borderId="31" xfId="0" applyNumberFormat="1" applyFont="1" applyBorder="1" applyAlignment="1" applyProtection="1">
      <alignment horizontal="right"/>
      <protection locked="0"/>
    </xf>
    <xf numFmtId="0" fontId="12" fillId="0" borderId="13" xfId="0" applyFont="1" applyBorder="1" applyAlignment="1" applyProtection="1">
      <alignment horizontal="left"/>
      <protection locked="0"/>
    </xf>
    <xf numFmtId="164" fontId="2" fillId="0" borderId="0" xfId="193" applyNumberFormat="1" applyFont="1">
      <alignment/>
      <protection/>
    </xf>
    <xf numFmtId="0" fontId="2" fillId="0" borderId="13" xfId="193" applyFont="1" applyBorder="1">
      <alignment/>
      <protection/>
    </xf>
    <xf numFmtId="164" fontId="2" fillId="0" borderId="0" xfId="193" applyNumberFormat="1" applyFont="1" applyAlignment="1">
      <alignment horizontal="right"/>
      <protection/>
    </xf>
    <xf numFmtId="0" fontId="1" fillId="33" borderId="46" xfId="193" applyFont="1" applyFill="1" applyBorder="1" applyAlignment="1" applyProtection="1">
      <alignment horizontal="center"/>
      <protection/>
    </xf>
    <xf numFmtId="0" fontId="2" fillId="0" borderId="31" xfId="193" applyFont="1" applyBorder="1">
      <alignment/>
      <protection/>
    </xf>
    <xf numFmtId="0" fontId="2" fillId="0" borderId="40" xfId="193" applyFont="1" applyBorder="1">
      <alignment/>
      <protection/>
    </xf>
    <xf numFmtId="0" fontId="1" fillId="0" borderId="40" xfId="193" applyFont="1" applyBorder="1" applyAlignment="1" applyProtection="1">
      <alignment horizontal="left"/>
      <protection/>
    </xf>
    <xf numFmtId="0" fontId="2" fillId="0" borderId="40" xfId="193" applyFont="1" applyBorder="1" applyAlignment="1" applyProtection="1">
      <alignment horizontal="left"/>
      <protection/>
    </xf>
    <xf numFmtId="0" fontId="2" fillId="0" borderId="39" xfId="193" applyFont="1" applyBorder="1" applyAlignment="1" applyProtection="1">
      <alignment horizontal="left"/>
      <protection/>
    </xf>
    <xf numFmtId="0" fontId="2" fillId="0" borderId="48" xfId="193" applyFont="1" applyBorder="1" applyAlignment="1" applyProtection="1">
      <alignment horizontal="left"/>
      <protection/>
    </xf>
    <xf numFmtId="0" fontId="1" fillId="33" borderId="12" xfId="193" applyFont="1" applyFill="1" applyBorder="1" applyAlignment="1" applyProtection="1">
      <alignment horizontal="center"/>
      <protection/>
    </xf>
    <xf numFmtId="0" fontId="2" fillId="0" borderId="14" xfId="193" applyFont="1" applyBorder="1">
      <alignment/>
      <protection/>
    </xf>
    <xf numFmtId="166" fontId="13" fillId="33" borderId="15" xfId="200" applyFont="1" applyFill="1" applyBorder="1" applyAlignment="1">
      <alignment horizontal="center"/>
      <protection/>
    </xf>
    <xf numFmtId="49" fontId="13" fillId="33" borderId="15" xfId="200" applyNumberFormat="1" applyFont="1" applyFill="1" applyBorder="1" applyAlignment="1">
      <alignment horizontal="center"/>
      <protection/>
    </xf>
    <xf numFmtId="166" fontId="13" fillId="33" borderId="34" xfId="200" applyFont="1" applyFill="1" applyBorder="1" applyAlignment="1">
      <alignment horizontal="center"/>
      <protection/>
    </xf>
    <xf numFmtId="49" fontId="13" fillId="33" borderId="46" xfId="200" applyNumberFormat="1" applyFont="1" applyFill="1" applyBorder="1" applyAlignment="1">
      <alignment horizontal="center"/>
      <protection/>
    </xf>
    <xf numFmtId="166" fontId="7" fillId="0" borderId="0" xfId="200" applyFont="1" applyBorder="1">
      <alignment/>
      <protection/>
    </xf>
    <xf numFmtId="166" fontId="13" fillId="0" borderId="0" xfId="200" applyFont="1" applyBorder="1">
      <alignment/>
      <protection/>
    </xf>
    <xf numFmtId="166" fontId="13" fillId="0" borderId="0" xfId="200" applyFont="1" applyBorder="1" applyAlignment="1">
      <alignment horizontal="right"/>
      <protection/>
    </xf>
    <xf numFmtId="166" fontId="7" fillId="0" borderId="0" xfId="200" applyFont="1" applyBorder="1" applyAlignment="1">
      <alignment horizontal="right"/>
      <protection/>
    </xf>
    <xf numFmtId="166" fontId="13" fillId="0" borderId="0" xfId="200" applyFont="1" applyBorder="1" applyAlignment="1" quotePrefix="1">
      <alignment horizontal="right"/>
      <protection/>
    </xf>
    <xf numFmtId="166" fontId="1" fillId="33" borderId="28" xfId="200" applyFont="1" applyFill="1" applyBorder="1">
      <alignment/>
      <protection/>
    </xf>
    <xf numFmtId="166" fontId="1" fillId="33" borderId="25" xfId="200" applyFont="1" applyFill="1" applyBorder="1">
      <alignment/>
      <protection/>
    </xf>
    <xf numFmtId="166" fontId="1" fillId="33" borderId="34" xfId="200" applyFont="1" applyFill="1" applyBorder="1" applyAlignment="1">
      <alignment horizontal="center"/>
      <protection/>
    </xf>
    <xf numFmtId="166" fontId="1" fillId="33" borderId="15" xfId="200" applyFont="1" applyFill="1" applyBorder="1" applyAlignment="1">
      <alignment horizontal="center"/>
      <protection/>
    </xf>
    <xf numFmtId="166" fontId="1" fillId="33" borderId="15" xfId="200" applyFont="1" applyFill="1" applyBorder="1" applyAlignment="1" quotePrefix="1">
      <alignment horizontal="center"/>
      <protection/>
    </xf>
    <xf numFmtId="166" fontId="1" fillId="33" borderId="46" xfId="200" applyFont="1" applyFill="1" applyBorder="1" applyAlignment="1" quotePrefix="1">
      <alignment horizontal="center"/>
      <protection/>
    </xf>
    <xf numFmtId="166" fontId="1" fillId="33" borderId="28" xfId="200" applyFont="1" applyFill="1" applyBorder="1" applyAlignment="1">
      <alignment horizontal="left"/>
      <protection/>
    </xf>
    <xf numFmtId="166" fontId="1" fillId="33" borderId="12" xfId="200" applyFont="1" applyFill="1" applyBorder="1" applyAlignment="1" quotePrefix="1">
      <alignment horizontal="center"/>
      <protection/>
    </xf>
    <xf numFmtId="166" fontId="1" fillId="33" borderId="49" xfId="200" applyFont="1" applyFill="1" applyBorder="1">
      <alignment/>
      <protection/>
    </xf>
    <xf numFmtId="166" fontId="1" fillId="33" borderId="50" xfId="200" applyFont="1" applyFill="1" applyBorder="1" applyAlignment="1">
      <alignment horizontal="center"/>
      <protection/>
    </xf>
    <xf numFmtId="166" fontId="1" fillId="33" borderId="51" xfId="200" applyFont="1" applyFill="1" applyBorder="1" applyAlignment="1">
      <alignment horizontal="center"/>
      <protection/>
    </xf>
    <xf numFmtId="0" fontId="2" fillId="0" borderId="18" xfId="0" applyFont="1" applyBorder="1" applyAlignment="1">
      <alignment/>
    </xf>
    <xf numFmtId="0" fontId="2" fillId="0" borderId="17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8" xfId="0" applyFont="1" applyFill="1" applyBorder="1" applyAlignment="1">
      <alignment/>
    </xf>
    <xf numFmtId="0" fontId="2" fillId="0" borderId="38" xfId="0" applyFont="1" applyBorder="1" applyAlignment="1" quotePrefix="1">
      <alignment horizontal="left"/>
    </xf>
    <xf numFmtId="0" fontId="2" fillId="0" borderId="40" xfId="0" applyFont="1" applyBorder="1" applyAlignment="1" quotePrefix="1">
      <alignment horizontal="left"/>
    </xf>
    <xf numFmtId="0" fontId="1" fillId="0" borderId="48" xfId="0" applyFont="1" applyBorder="1" applyAlignment="1" quotePrefix="1">
      <alignment horizontal="left"/>
    </xf>
    <xf numFmtId="0" fontId="9" fillId="0" borderId="13" xfId="0" applyFont="1" applyBorder="1" applyAlignment="1">
      <alignment/>
    </xf>
    <xf numFmtId="0" fontId="1" fillId="33" borderId="53" xfId="0" applyFont="1" applyFill="1" applyBorder="1" applyAlignment="1" quotePrefix="1">
      <alignment horizontal="centerContinuous"/>
    </xf>
    <xf numFmtId="0" fontId="9" fillId="33" borderId="40" xfId="0" applyFont="1" applyFill="1" applyBorder="1" applyAlignment="1">
      <alignment/>
    </xf>
    <xf numFmtId="0" fontId="9" fillId="33" borderId="39" xfId="0" applyFont="1" applyFill="1" applyBorder="1" applyAlignment="1">
      <alignment/>
    </xf>
    <xf numFmtId="0" fontId="9" fillId="0" borderId="4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9" xfId="0" applyFont="1" applyBorder="1" applyAlignment="1">
      <alignment/>
    </xf>
    <xf numFmtId="0" fontId="1" fillId="0" borderId="38" xfId="0" applyFont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0" fontId="2" fillId="33" borderId="55" xfId="0" applyFont="1" applyFill="1" applyBorder="1" applyAlignment="1">
      <alignment/>
    </xf>
    <xf numFmtId="0" fontId="2" fillId="33" borderId="56" xfId="0" applyFont="1" applyFill="1" applyBorder="1" applyAlignment="1">
      <alignment/>
    </xf>
    <xf numFmtId="0" fontId="2" fillId="0" borderId="55" xfId="0" applyFont="1" applyBorder="1" applyAlignment="1">
      <alignment/>
    </xf>
    <xf numFmtId="0" fontId="3" fillId="0" borderId="55" xfId="0" applyFont="1" applyBorder="1" applyAlignment="1">
      <alignment/>
    </xf>
    <xf numFmtId="0" fontId="2" fillId="0" borderId="55" xfId="0" applyFont="1" applyBorder="1" applyAlignment="1" quotePrefix="1">
      <alignment horizontal="left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3" fillId="0" borderId="57" xfId="0" applyFont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9" fillId="0" borderId="57" xfId="0" applyFont="1" applyFill="1" applyBorder="1" applyAlignment="1">
      <alignment/>
    </xf>
    <xf numFmtId="0" fontId="9" fillId="0" borderId="55" xfId="0" applyFont="1" applyBorder="1" applyAlignment="1">
      <alignment/>
    </xf>
    <xf numFmtId="0" fontId="9" fillId="0" borderId="58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33" borderId="32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9" xfId="0" applyFont="1" applyFill="1" applyBorder="1" applyAlignment="1" quotePrefix="1">
      <alignment horizontal="left"/>
    </xf>
    <xf numFmtId="0" fontId="1" fillId="0" borderId="24" xfId="0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1" fillId="33" borderId="40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0" fontId="12" fillId="0" borderId="65" xfId="0" applyFont="1" applyBorder="1" applyAlignment="1">
      <alignment horizontal="left" vertical="center"/>
    </xf>
    <xf numFmtId="0" fontId="2" fillId="0" borderId="65" xfId="0" applyFont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12" fillId="0" borderId="0" xfId="193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189" applyFont="1">
      <alignment/>
      <protection/>
    </xf>
    <xf numFmtId="0" fontId="1" fillId="0" borderId="40" xfId="189" applyFont="1" applyBorder="1">
      <alignment/>
      <protection/>
    </xf>
    <xf numFmtId="2" fontId="1" fillId="0" borderId="13" xfId="189" applyNumberFormat="1" applyFont="1" applyBorder="1" applyAlignment="1">
      <alignment horizontal="center" vertical="center"/>
      <protection/>
    </xf>
    <xf numFmtId="164" fontId="1" fillId="0" borderId="0" xfId="189" applyNumberFormat="1" applyFont="1" applyBorder="1" applyAlignment="1">
      <alignment vertical="center"/>
      <protection/>
    </xf>
    <xf numFmtId="164" fontId="1" fillId="0" borderId="62" xfId="189" applyNumberFormat="1" applyFont="1" applyBorder="1" applyAlignment="1">
      <alignment vertical="center"/>
      <protection/>
    </xf>
    <xf numFmtId="0" fontId="1" fillId="0" borderId="65" xfId="189" applyFont="1" applyBorder="1">
      <alignment/>
      <protection/>
    </xf>
    <xf numFmtId="2" fontId="1" fillId="0" borderId="61" xfId="189" applyNumberFormat="1" applyFont="1" applyBorder="1" applyAlignment="1">
      <alignment horizontal="center" vertical="center"/>
      <protection/>
    </xf>
    <xf numFmtId="164" fontId="1" fillId="0" borderId="10" xfId="189" applyNumberFormat="1" applyFont="1" applyBorder="1" applyAlignment="1">
      <alignment vertical="center"/>
      <protection/>
    </xf>
    <xf numFmtId="164" fontId="1" fillId="0" borderId="64" xfId="189" applyNumberFormat="1" applyFont="1" applyBorder="1" applyAlignment="1">
      <alignment vertical="center"/>
      <protection/>
    </xf>
    <xf numFmtId="0" fontId="2" fillId="0" borderId="40" xfId="189" applyFont="1" applyBorder="1">
      <alignment/>
      <protection/>
    </xf>
    <xf numFmtId="2" fontId="2" fillId="0" borderId="13" xfId="189" applyNumberFormat="1" applyFont="1" applyBorder="1" applyAlignment="1">
      <alignment horizontal="center" vertical="center"/>
      <protection/>
    </xf>
    <xf numFmtId="164" fontId="2" fillId="0" borderId="0" xfId="189" applyNumberFormat="1" applyFont="1" applyBorder="1" applyAlignment="1">
      <alignment vertical="center"/>
      <protection/>
    </xf>
    <xf numFmtId="164" fontId="2" fillId="0" borderId="62" xfId="189" applyNumberFormat="1" applyFont="1" applyBorder="1" applyAlignment="1">
      <alignment vertical="center"/>
      <protection/>
    </xf>
    <xf numFmtId="2" fontId="1" fillId="0" borderId="23" xfId="189" applyNumberFormat="1" applyFont="1" applyBorder="1" applyAlignment="1">
      <alignment horizontal="center" vertical="center"/>
      <protection/>
    </xf>
    <xf numFmtId="0" fontId="1" fillId="0" borderId="0" xfId="189" applyFont="1">
      <alignment/>
      <protection/>
    </xf>
    <xf numFmtId="0" fontId="2" fillId="0" borderId="48" xfId="189" applyFont="1" applyBorder="1">
      <alignment/>
      <protection/>
    </xf>
    <xf numFmtId="2" fontId="2" fillId="0" borderId="26" xfId="189" applyNumberFormat="1" applyFont="1" applyBorder="1" applyAlignment="1">
      <alignment horizontal="center" vertical="center"/>
      <protection/>
    </xf>
    <xf numFmtId="164" fontId="2" fillId="0" borderId="66" xfId="189" applyNumberFormat="1" applyFont="1" applyBorder="1" applyAlignment="1">
      <alignment vertical="center"/>
      <protection/>
    </xf>
    <xf numFmtId="164" fontId="2" fillId="0" borderId="67" xfId="189" applyNumberFormat="1" applyFont="1" applyBorder="1" applyAlignment="1">
      <alignment vertical="center"/>
      <protection/>
    </xf>
    <xf numFmtId="0" fontId="1" fillId="0" borderId="22" xfId="189" applyFont="1" applyBorder="1">
      <alignment/>
      <protection/>
    </xf>
    <xf numFmtId="164" fontId="1" fillId="0" borderId="13" xfId="189" applyNumberFormat="1" applyFont="1" applyBorder="1" applyAlignment="1">
      <alignment vertical="center"/>
      <protection/>
    </xf>
    <xf numFmtId="0" fontId="1" fillId="0" borderId="22" xfId="189" applyFont="1" applyBorder="1" applyAlignment="1">
      <alignment horizontal="center"/>
      <protection/>
    </xf>
    <xf numFmtId="164" fontId="2" fillId="0" borderId="13" xfId="189" applyNumberFormat="1" applyFont="1" applyBorder="1" applyAlignment="1">
      <alignment vertical="center"/>
      <protection/>
    </xf>
    <xf numFmtId="164" fontId="1" fillId="0" borderId="13" xfId="191" applyNumberFormat="1" applyFont="1" applyBorder="1" applyAlignment="1">
      <alignment vertical="center"/>
      <protection/>
    </xf>
    <xf numFmtId="164" fontId="2" fillId="0" borderId="13" xfId="191" applyNumberFormat="1" applyFont="1" applyBorder="1" applyAlignment="1">
      <alignment vertical="center"/>
      <protection/>
    </xf>
    <xf numFmtId="0" fontId="2" fillId="0" borderId="22" xfId="189" applyFont="1" applyBorder="1" applyAlignment="1">
      <alignment horizontal="center"/>
      <protection/>
    </xf>
    <xf numFmtId="0" fontId="1" fillId="0" borderId="41" xfId="189" applyFont="1" applyBorder="1">
      <alignment/>
      <protection/>
    </xf>
    <xf numFmtId="164" fontId="2" fillId="0" borderId="26" xfId="189" applyNumberFormat="1" applyFont="1" applyBorder="1" applyAlignment="1">
      <alignment vertical="center"/>
      <protection/>
    </xf>
    <xf numFmtId="0" fontId="1" fillId="0" borderId="0" xfId="189" applyFont="1" applyAlignment="1">
      <alignment horizontal="center"/>
      <protection/>
    </xf>
    <xf numFmtId="2" fontId="2" fillId="0" borderId="0" xfId="189" applyNumberFormat="1" applyFont="1">
      <alignment/>
      <protection/>
    </xf>
    <xf numFmtId="0" fontId="2" fillId="0" borderId="0" xfId="189" applyFont="1" applyFill="1" applyBorder="1">
      <alignment/>
      <protection/>
    </xf>
    <xf numFmtId="0" fontId="2" fillId="0" borderId="0" xfId="189" applyFont="1" applyAlignment="1">
      <alignment horizontal="center"/>
      <protection/>
    </xf>
    <xf numFmtId="0" fontId="1" fillId="33" borderId="25" xfId="189" applyFont="1" applyFill="1" applyBorder="1" applyAlignment="1">
      <alignment horizontal="center"/>
      <protection/>
    </xf>
    <xf numFmtId="0" fontId="1" fillId="33" borderId="15" xfId="189" applyFont="1" applyFill="1" applyBorder="1" applyAlignment="1">
      <alignment horizontal="center"/>
      <protection/>
    </xf>
    <xf numFmtId="0" fontId="1" fillId="0" borderId="34" xfId="189" applyFont="1" applyBorder="1" applyAlignment="1">
      <alignment horizontal="center" vertical="center"/>
      <protection/>
    </xf>
    <xf numFmtId="0" fontId="1" fillId="0" borderId="0" xfId="189" applyFont="1" applyBorder="1" applyAlignment="1">
      <alignment vertical="center"/>
      <protection/>
    </xf>
    <xf numFmtId="164" fontId="1" fillId="0" borderId="0" xfId="189" applyNumberFormat="1" applyFont="1" applyBorder="1" applyAlignment="1">
      <alignment horizontal="center" vertical="center"/>
      <protection/>
    </xf>
    <xf numFmtId="164" fontId="1" fillId="0" borderId="62" xfId="189" applyNumberFormat="1" applyFont="1" applyBorder="1" applyAlignment="1">
      <alignment horizontal="center" vertical="center"/>
      <protection/>
    </xf>
    <xf numFmtId="164" fontId="1" fillId="0" borderId="0" xfId="190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2" fillId="0" borderId="0" xfId="190" applyNumberFormat="1" applyFont="1" applyBorder="1" applyAlignment="1">
      <alignment horizontal="center" vertical="center"/>
      <protection/>
    </xf>
    <xf numFmtId="164" fontId="2" fillId="0" borderId="14" xfId="0" applyNumberFormat="1" applyFont="1" applyBorder="1" applyAlignment="1">
      <alignment vertical="center"/>
    </xf>
    <xf numFmtId="0" fontId="2" fillId="0" borderId="0" xfId="189" applyFont="1" applyBorder="1" applyAlignment="1">
      <alignment vertical="center"/>
      <protection/>
    </xf>
    <xf numFmtId="164" fontId="2" fillId="0" borderId="0" xfId="189" applyNumberFormat="1" applyFont="1" applyBorder="1" applyAlignment="1">
      <alignment horizontal="center" vertical="center"/>
      <protection/>
    </xf>
    <xf numFmtId="164" fontId="2" fillId="0" borderId="62" xfId="189" applyNumberFormat="1" applyFont="1" applyBorder="1" applyAlignment="1">
      <alignment horizontal="center" vertical="center"/>
      <protection/>
    </xf>
    <xf numFmtId="0" fontId="2" fillId="0" borderId="68" xfId="189" applyFont="1" applyBorder="1" applyAlignment="1">
      <alignment vertical="center"/>
      <protection/>
    </xf>
    <xf numFmtId="164" fontId="2" fillId="0" borderId="66" xfId="190" applyNumberFormat="1" applyFont="1" applyBorder="1" applyAlignment="1">
      <alignment horizontal="center" vertical="center"/>
      <protection/>
    </xf>
    <xf numFmtId="164" fontId="2" fillId="0" borderId="66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vertical="center"/>
    </xf>
    <xf numFmtId="164" fontId="2" fillId="0" borderId="66" xfId="189" applyNumberFormat="1" applyFont="1" applyBorder="1" applyAlignment="1">
      <alignment horizontal="center" vertical="center"/>
      <protection/>
    </xf>
    <xf numFmtId="164" fontId="2" fillId="0" borderId="67" xfId="189" applyNumberFormat="1" applyFont="1" applyBorder="1" applyAlignment="1">
      <alignment horizontal="center" vertical="center"/>
      <protection/>
    </xf>
    <xf numFmtId="0" fontId="1" fillId="33" borderId="69" xfId="0" applyFont="1" applyFill="1" applyBorder="1" applyAlignment="1" applyProtection="1" quotePrefix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23" xfId="189" applyFont="1" applyFill="1" applyBorder="1" applyAlignment="1">
      <alignment horizontal="center"/>
      <protection/>
    </xf>
    <xf numFmtId="0" fontId="1" fillId="33" borderId="24" xfId="189" applyFont="1" applyFill="1" applyBorder="1" applyAlignment="1">
      <alignment horizontal="center"/>
      <protection/>
    </xf>
    <xf numFmtId="0" fontId="1" fillId="33" borderId="11" xfId="189" applyFont="1" applyFill="1" applyBorder="1" applyAlignment="1">
      <alignment horizontal="center"/>
      <protection/>
    </xf>
    <xf numFmtId="1" fontId="1" fillId="33" borderId="23" xfId="189" applyNumberFormat="1" applyFont="1" applyFill="1" applyBorder="1" applyAlignment="1" quotePrefix="1">
      <alignment horizontal="center"/>
      <protection/>
    </xf>
    <xf numFmtId="0" fontId="2" fillId="33" borderId="69" xfId="0" applyFont="1" applyFill="1" applyBorder="1" applyAlignment="1" applyProtection="1" quotePrefix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60" xfId="189" applyFont="1" applyFill="1" applyBorder="1" applyAlignment="1">
      <alignment horizontal="center"/>
      <protection/>
    </xf>
    <xf numFmtId="0" fontId="2" fillId="33" borderId="18" xfId="189" applyFont="1" applyFill="1" applyBorder="1" applyAlignment="1">
      <alignment horizontal="center"/>
      <protection/>
    </xf>
    <xf numFmtId="0" fontId="2" fillId="33" borderId="20" xfId="189" applyFont="1" applyFill="1" applyBorder="1" applyAlignment="1">
      <alignment horizontal="center"/>
      <protection/>
    </xf>
    <xf numFmtId="0" fontId="2" fillId="33" borderId="29" xfId="189" applyFont="1" applyFill="1" applyBorder="1" applyAlignment="1">
      <alignment horizontal="center"/>
      <protection/>
    </xf>
    <xf numFmtId="0" fontId="2" fillId="33" borderId="65" xfId="189" applyNumberFormat="1" applyFont="1" applyFill="1" applyBorder="1" applyAlignment="1">
      <alignment horizontal="center"/>
      <protection/>
    </xf>
    <xf numFmtId="0" fontId="2" fillId="33" borderId="23" xfId="189" applyFont="1" applyFill="1" applyBorder="1" applyAlignment="1">
      <alignment horizontal="center"/>
      <protection/>
    </xf>
    <xf numFmtId="0" fontId="2" fillId="33" borderId="61" xfId="189" applyFont="1" applyFill="1" applyBorder="1" applyAlignment="1">
      <alignment horizontal="center"/>
      <protection/>
    </xf>
    <xf numFmtId="0" fontId="2" fillId="33" borderId="11" xfId="189" applyFont="1" applyFill="1" applyBorder="1" applyAlignment="1">
      <alignment horizontal="center"/>
      <protection/>
    </xf>
    <xf numFmtId="0" fontId="2" fillId="33" borderId="24" xfId="189" applyFont="1" applyFill="1" applyBorder="1" applyAlignment="1">
      <alignment horizontal="center"/>
      <protection/>
    </xf>
    <xf numFmtId="0" fontId="2" fillId="33" borderId="15" xfId="189" applyFont="1" applyFill="1" applyBorder="1" applyAlignment="1">
      <alignment horizontal="center"/>
      <protection/>
    </xf>
    <xf numFmtId="0" fontId="2" fillId="33" borderId="19" xfId="189" applyFont="1" applyFill="1" applyBorder="1" applyAlignment="1">
      <alignment horizontal="center"/>
      <protection/>
    </xf>
    <xf numFmtId="0" fontId="2" fillId="33" borderId="46" xfId="189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20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61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66" xfId="0" applyNumberFormat="1" applyFont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 vertical="center"/>
    </xf>
    <xf numFmtId="165" fontId="13" fillId="33" borderId="23" xfId="188" applyNumberFormat="1" applyFont="1" applyFill="1" applyBorder="1" applyAlignment="1" applyProtection="1">
      <alignment horizontal="center" vertical="center"/>
      <protection/>
    </xf>
    <xf numFmtId="165" fontId="13" fillId="33" borderId="15" xfId="188" applyNumberFormat="1" applyFont="1" applyFill="1" applyBorder="1" applyAlignment="1" applyProtection="1">
      <alignment horizontal="center" vertical="center"/>
      <protection/>
    </xf>
    <xf numFmtId="165" fontId="13" fillId="33" borderId="46" xfId="188" applyNumberFormat="1" applyFont="1" applyFill="1" applyBorder="1" applyAlignment="1" applyProtection="1">
      <alignment horizontal="center" vertical="center"/>
      <protection/>
    </xf>
    <xf numFmtId="165" fontId="7" fillId="0" borderId="22" xfId="188" applyNumberFormat="1" applyFont="1" applyBorder="1" applyAlignment="1" applyProtection="1">
      <alignment horizontal="center" vertical="center"/>
      <protection/>
    </xf>
    <xf numFmtId="164" fontId="7" fillId="0" borderId="13" xfId="188" applyNumberFormat="1" applyFont="1" applyBorder="1" applyAlignment="1">
      <alignment horizontal="center" vertical="center"/>
      <protection/>
    </xf>
    <xf numFmtId="164" fontId="7" fillId="0" borderId="31" xfId="188" applyNumberFormat="1" applyFont="1" applyBorder="1" applyAlignment="1">
      <alignment horizontal="center" vertical="center"/>
      <protection/>
    </xf>
    <xf numFmtId="165" fontId="13" fillId="0" borderId="33" xfId="188" applyNumberFormat="1" applyFont="1" applyBorder="1" applyAlignment="1" applyProtection="1">
      <alignment horizontal="center" vertical="center"/>
      <protection/>
    </xf>
    <xf numFmtId="164" fontId="13" fillId="0" borderId="27" xfId="188" applyNumberFormat="1" applyFont="1" applyBorder="1" applyAlignment="1">
      <alignment horizontal="center" vertical="center"/>
      <protection/>
    </xf>
    <xf numFmtId="164" fontId="13" fillId="0" borderId="70" xfId="188" applyNumberFormat="1" applyFont="1" applyBorder="1" applyAlignment="1">
      <alignment horizontal="center" vertical="center"/>
      <protection/>
    </xf>
    <xf numFmtId="165" fontId="13" fillId="33" borderId="36" xfId="188" applyNumberFormat="1" applyFont="1" applyFill="1" applyBorder="1" applyAlignment="1" applyProtection="1">
      <alignment horizontal="center" vertical="center"/>
      <protection/>
    </xf>
    <xf numFmtId="0" fontId="13" fillId="0" borderId="71" xfId="0" applyFont="1" applyBorder="1" applyAlignment="1">
      <alignment horizontal="right" wrapText="1"/>
    </xf>
    <xf numFmtId="0" fontId="2" fillId="0" borderId="71" xfId="0" applyFont="1" applyBorder="1" applyAlignment="1">
      <alignment wrapText="1"/>
    </xf>
    <xf numFmtId="0" fontId="7" fillId="0" borderId="71" xfId="0" applyFont="1" applyBorder="1" applyAlignment="1">
      <alignment horizontal="right" wrapText="1"/>
    </xf>
    <xf numFmtId="0" fontId="13" fillId="33" borderId="72" xfId="0" applyFont="1" applyFill="1" applyBorder="1" applyAlignment="1">
      <alignment horizontal="center" vertical="center" wrapText="1"/>
    </xf>
    <xf numFmtId="0" fontId="13" fillId="33" borderId="73" xfId="0" applyFont="1" applyFill="1" applyBorder="1" applyAlignment="1">
      <alignment horizontal="center" vertic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right" wrapText="1"/>
    </xf>
    <xf numFmtId="0" fontId="2" fillId="0" borderId="74" xfId="0" applyFont="1" applyBorder="1" applyAlignment="1">
      <alignment horizontal="center" wrapText="1"/>
    </xf>
    <xf numFmtId="0" fontId="2" fillId="0" borderId="75" xfId="0" applyFont="1" applyBorder="1" applyAlignment="1">
      <alignment wrapText="1"/>
    </xf>
    <xf numFmtId="0" fontId="13" fillId="0" borderId="74" xfId="0" applyFont="1" applyBorder="1" applyAlignment="1">
      <alignment horizontal="left" wrapText="1"/>
    </xf>
    <xf numFmtId="0" fontId="7" fillId="0" borderId="74" xfId="0" applyFont="1" applyBorder="1" applyAlignment="1">
      <alignment horizontal="left" wrapText="1"/>
    </xf>
    <xf numFmtId="0" fontId="7" fillId="0" borderId="75" xfId="0" applyFont="1" applyBorder="1" applyAlignment="1">
      <alignment horizontal="right" wrapText="1"/>
    </xf>
    <xf numFmtId="0" fontId="7" fillId="0" borderId="76" xfId="0" applyFont="1" applyBorder="1" applyAlignment="1">
      <alignment horizontal="left" wrapText="1"/>
    </xf>
    <xf numFmtId="0" fontId="7" fillId="0" borderId="77" xfId="0" applyFont="1" applyBorder="1" applyAlignment="1">
      <alignment horizontal="right" wrapText="1"/>
    </xf>
    <xf numFmtId="0" fontId="7" fillId="0" borderId="78" xfId="0" applyFont="1" applyBorder="1" applyAlignment="1">
      <alignment horizontal="right" wrapText="1"/>
    </xf>
    <xf numFmtId="0" fontId="1" fillId="0" borderId="74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65" xfId="0" applyFont="1" applyBorder="1" applyAlignment="1">
      <alignment/>
    </xf>
    <xf numFmtId="0" fontId="1" fillId="0" borderId="65" xfId="0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166" fontId="1" fillId="0" borderId="23" xfId="0" applyNumberFormat="1" applyFont="1" applyBorder="1" applyAlignment="1">
      <alignment horizontal="left"/>
    </xf>
    <xf numFmtId="0" fontId="27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/>
      <protection/>
    </xf>
    <xf numFmtId="49" fontId="1" fillId="33" borderId="23" xfId="0" applyNumberFormat="1" applyFont="1" applyFill="1" applyBorder="1" applyAlignment="1">
      <alignment horizontal="center"/>
    </xf>
    <xf numFmtId="49" fontId="1" fillId="33" borderId="36" xfId="0" applyNumberFormat="1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left" vertical="center"/>
      <protection/>
    </xf>
    <xf numFmtId="164" fontId="1" fillId="0" borderId="18" xfId="0" applyNumberFormat="1" applyFont="1" applyBorder="1" applyAlignment="1" applyProtection="1">
      <alignment horizontal="right" vertical="center"/>
      <protection/>
    </xf>
    <xf numFmtId="164" fontId="1" fillId="0" borderId="18" xfId="0" applyNumberFormat="1" applyFont="1" applyBorder="1" applyAlignment="1">
      <alignment horizontal="right" vertical="center"/>
    </xf>
    <xf numFmtId="164" fontId="1" fillId="0" borderId="29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 applyProtection="1">
      <alignment horizontal="right" vertical="center"/>
      <protection/>
    </xf>
    <xf numFmtId="0" fontId="12" fillId="0" borderId="22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34" xfId="0" applyFont="1" applyBorder="1" applyAlignment="1" applyProtection="1">
      <alignment horizontal="left" vertical="center"/>
      <protection/>
    </xf>
    <xf numFmtId="164" fontId="2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 applyProtection="1">
      <alignment horizontal="right" vertical="center"/>
      <protection/>
    </xf>
    <xf numFmtId="164" fontId="1" fillId="0" borderId="46" xfId="0" applyNumberFormat="1" applyFont="1" applyBorder="1" applyAlignment="1" quotePrefix="1">
      <alignment horizontal="right" vertical="center"/>
    </xf>
    <xf numFmtId="0" fontId="1" fillId="0" borderId="22" xfId="0" applyFont="1" applyBorder="1" applyAlignment="1" applyProtection="1">
      <alignment horizontal="left" vertical="center"/>
      <protection/>
    </xf>
    <xf numFmtId="164" fontId="1" fillId="0" borderId="13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>
      <alignment horizontal="right" vertical="center"/>
    </xf>
    <xf numFmtId="164" fontId="1" fillId="0" borderId="31" xfId="0" applyNumberFormat="1" applyFont="1" applyBorder="1" applyAlignment="1">
      <alignment horizontal="right" vertical="center"/>
    </xf>
    <xf numFmtId="164" fontId="2" fillId="0" borderId="31" xfId="0" applyNumberFormat="1" applyFont="1" applyBorder="1" applyAlignment="1" quotePrefix="1">
      <alignment horizontal="right" vertical="center"/>
    </xf>
    <xf numFmtId="164" fontId="2" fillId="0" borderId="46" xfId="0" applyNumberFormat="1" applyFont="1" applyBorder="1" applyAlignment="1" quotePrefix="1">
      <alignment horizontal="right" vertical="center"/>
    </xf>
    <xf numFmtId="164" fontId="1" fillId="0" borderId="23" xfId="0" applyNumberFormat="1" applyFont="1" applyBorder="1" applyAlignment="1" applyProtection="1">
      <alignment horizontal="right" vertical="center"/>
      <protection/>
    </xf>
    <xf numFmtId="164" fontId="1" fillId="0" borderId="15" xfId="0" applyNumberFormat="1" applyFont="1" applyBorder="1" applyAlignment="1" applyProtection="1">
      <alignment horizontal="righ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164" fontId="1" fillId="0" borderId="23" xfId="0" applyNumberFormat="1" applyFont="1" applyBorder="1" applyAlignment="1">
      <alignment horizontal="right" vertical="center"/>
    </xf>
    <xf numFmtId="164" fontId="1" fillId="0" borderId="36" xfId="0" applyNumberFormat="1" applyFont="1" applyBorder="1" applyAlignment="1">
      <alignment horizontal="right" vertical="center"/>
    </xf>
    <xf numFmtId="0" fontId="1" fillId="0" borderId="37" xfId="0" applyFont="1" applyBorder="1" applyAlignment="1" applyProtection="1">
      <alignment vertical="center"/>
      <protection/>
    </xf>
    <xf numFmtId="164" fontId="2" fillId="0" borderId="31" xfId="0" applyNumberFormat="1" applyFont="1" applyBorder="1" applyAlignment="1">
      <alignment horizontal="right" vertical="center"/>
    </xf>
    <xf numFmtId="164" fontId="12" fillId="0" borderId="13" xfId="0" applyNumberFormat="1" applyFont="1" applyBorder="1" applyAlignment="1" applyProtection="1">
      <alignment horizontal="right" vertical="center"/>
      <protection/>
    </xf>
    <xf numFmtId="164" fontId="12" fillId="0" borderId="0" xfId="0" applyNumberFormat="1" applyFont="1" applyAlignment="1">
      <alignment vertical="center"/>
    </xf>
    <xf numFmtId="0" fontId="2" fillId="0" borderId="41" xfId="0" applyFont="1" applyBorder="1" applyAlignment="1" applyProtection="1">
      <alignment horizontal="left" vertical="center"/>
      <protection/>
    </xf>
    <xf numFmtId="164" fontId="2" fillId="0" borderId="26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1" fillId="0" borderId="72" xfId="0" applyFont="1" applyBorder="1" applyAlignment="1">
      <alignment horizontal="center" wrapText="1"/>
    </xf>
    <xf numFmtId="0" fontId="13" fillId="0" borderId="73" xfId="0" applyFont="1" applyBorder="1" applyAlignment="1">
      <alignment horizontal="right" wrapText="1"/>
    </xf>
    <xf numFmtId="0" fontId="13" fillId="0" borderId="79" xfId="0" applyFont="1" applyBorder="1" applyAlignment="1">
      <alignment horizontal="right" wrapText="1"/>
    </xf>
    <xf numFmtId="0" fontId="1" fillId="0" borderId="76" xfId="0" applyFont="1" applyBorder="1" applyAlignment="1">
      <alignment horizontal="left" wrapText="1"/>
    </xf>
    <xf numFmtId="0" fontId="13" fillId="0" borderId="77" xfId="0" applyFont="1" applyBorder="1" applyAlignment="1">
      <alignment horizontal="right" wrapText="1"/>
    </xf>
    <xf numFmtId="0" fontId="13" fillId="0" borderId="78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165" fontId="1" fillId="0" borderId="0" xfId="188" applyFont="1">
      <alignment/>
      <protection/>
    </xf>
    <xf numFmtId="165" fontId="7" fillId="0" borderId="22" xfId="188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0" fontId="1" fillId="33" borderId="74" xfId="0" applyFont="1" applyFill="1" applyBorder="1" applyAlignment="1">
      <alignment horizontal="center" wrapText="1"/>
    </xf>
    <xf numFmtId="0" fontId="1" fillId="33" borderId="71" xfId="0" applyFont="1" applyFill="1" applyBorder="1" applyAlignment="1">
      <alignment wrapText="1"/>
    </xf>
    <xf numFmtId="0" fontId="13" fillId="33" borderId="71" xfId="0" applyFont="1" applyFill="1" applyBorder="1" applyAlignment="1">
      <alignment horizontal="center" wrapText="1"/>
    </xf>
    <xf numFmtId="16" fontId="13" fillId="33" borderId="80" xfId="0" applyNumberFormat="1" applyFont="1" applyFill="1" applyBorder="1" applyAlignment="1">
      <alignment horizontal="center" wrapText="1"/>
    </xf>
    <xf numFmtId="16" fontId="13" fillId="33" borderId="81" xfId="0" applyNumberFormat="1" applyFont="1" applyFill="1" applyBorder="1" applyAlignment="1">
      <alignment horizontal="center" wrapText="1"/>
    </xf>
    <xf numFmtId="0" fontId="13" fillId="33" borderId="74" xfId="0" applyFont="1" applyFill="1" applyBorder="1" applyAlignment="1">
      <alignment horizontal="center" wrapText="1"/>
    </xf>
    <xf numFmtId="0" fontId="13" fillId="33" borderId="75" xfId="0" applyFont="1" applyFill="1" applyBorder="1" applyAlignment="1">
      <alignment horizontal="center" wrapText="1"/>
    </xf>
    <xf numFmtId="0" fontId="13" fillId="33" borderId="71" xfId="0" applyFont="1" applyFill="1" applyBorder="1" applyAlignment="1">
      <alignment wrapText="1"/>
    </xf>
    <xf numFmtId="0" fontId="13" fillId="33" borderId="75" xfId="0" applyFont="1" applyFill="1" applyBorder="1" applyAlignment="1">
      <alignment wrapText="1"/>
    </xf>
    <xf numFmtId="0" fontId="1" fillId="0" borderId="19" xfId="189" applyFont="1" applyBorder="1" applyAlignment="1">
      <alignment vertical="center"/>
      <protection/>
    </xf>
    <xf numFmtId="164" fontId="1" fillId="0" borderId="15" xfId="189" applyNumberFormat="1" applyFont="1" applyBorder="1" applyAlignment="1">
      <alignment vertical="center"/>
      <protection/>
    </xf>
    <xf numFmtId="164" fontId="1" fillId="0" borderId="19" xfId="190" applyNumberFormat="1" applyFont="1" applyBorder="1" applyAlignment="1">
      <alignment horizontal="center" vertical="center"/>
      <protection/>
    </xf>
    <xf numFmtId="164" fontId="1" fillId="0" borderId="19" xfId="0" applyNumberFormat="1" applyFont="1" applyBorder="1" applyAlignment="1">
      <alignment vertical="center"/>
    </xf>
    <xf numFmtId="164" fontId="1" fillId="0" borderId="24" xfId="189" applyNumberFormat="1" applyFont="1" applyBorder="1" applyAlignment="1">
      <alignment horizontal="center" vertical="center"/>
      <protection/>
    </xf>
    <xf numFmtId="164" fontId="1" fillId="0" borderId="19" xfId="189" applyNumberFormat="1" applyFont="1" applyBorder="1" applyAlignment="1">
      <alignment horizontal="center" vertical="center"/>
      <protection/>
    </xf>
    <xf numFmtId="164" fontId="1" fillId="0" borderId="45" xfId="189" applyNumberFormat="1" applyFont="1" applyBorder="1" applyAlignment="1">
      <alignment horizontal="center" vertical="center"/>
      <protection/>
    </xf>
    <xf numFmtId="0" fontId="1" fillId="0" borderId="33" xfId="0" applyFont="1" applyBorder="1" applyAlignment="1">
      <alignment horizontal="left"/>
    </xf>
    <xf numFmtId="166" fontId="1" fillId="0" borderId="18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>
      <alignment horizontal="right"/>
      <protection/>
    </xf>
    <xf numFmtId="0" fontId="8" fillId="0" borderId="13" xfId="0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64" fontId="2" fillId="0" borderId="82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1" fontId="1" fillId="0" borderId="3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/>
      <protection locked="0"/>
    </xf>
    <xf numFmtId="166" fontId="1" fillId="0" borderId="29" xfId="0" applyNumberFormat="1" applyFont="1" applyBorder="1" applyAlignment="1" applyProtection="1">
      <alignment horizontal="right"/>
      <protection locked="0"/>
    </xf>
    <xf numFmtId="1" fontId="21" fillId="0" borderId="22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/>
    </xf>
    <xf numFmtId="0" fontId="29" fillId="0" borderId="13" xfId="0" applyFont="1" applyBorder="1" applyAlignment="1">
      <alignment/>
    </xf>
    <xf numFmtId="166" fontId="29" fillId="0" borderId="13" xfId="0" applyNumberFormat="1" applyFont="1" applyBorder="1" applyAlignment="1" applyProtection="1">
      <alignment horizontal="right"/>
      <protection locked="0"/>
    </xf>
    <xf numFmtId="0" fontId="2" fillId="0" borderId="41" xfId="0" applyFont="1" applyBorder="1" applyAlignment="1">
      <alignment/>
    </xf>
    <xf numFmtId="0" fontId="2" fillId="0" borderId="26" xfId="0" applyFont="1" applyBorder="1" applyAlignment="1">
      <alignment/>
    </xf>
    <xf numFmtId="166" fontId="2" fillId="0" borderId="26" xfId="0" applyNumberFormat="1" applyFont="1" applyBorder="1" applyAlignment="1" applyProtection="1">
      <alignment horizontal="right"/>
      <protection locked="0"/>
    </xf>
    <xf numFmtId="166" fontId="2" fillId="0" borderId="82" xfId="0" applyNumberFormat="1" applyFont="1" applyBorder="1" applyAlignment="1" applyProtection="1">
      <alignment horizontal="right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166" fontId="29" fillId="0" borderId="31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Alignment="1" applyProtection="1">
      <alignment horizontal="center" vertical="center"/>
      <protection/>
    </xf>
    <xf numFmtId="39" fontId="1" fillId="33" borderId="69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84" xfId="0" applyFont="1" applyBorder="1" applyAlignment="1" applyProtection="1">
      <alignment horizontal="center"/>
      <protection/>
    </xf>
    <xf numFmtId="167" fontId="1" fillId="0" borderId="84" xfId="0" applyNumberFormat="1" applyFont="1" applyBorder="1" applyAlignment="1">
      <alignment horizontal="center"/>
    </xf>
    <xf numFmtId="167" fontId="1" fillId="0" borderId="84" xfId="0" applyNumberFormat="1" applyFont="1" applyFill="1" applyBorder="1" applyAlignment="1">
      <alignment horizontal="center"/>
    </xf>
    <xf numFmtId="167" fontId="1" fillId="0" borderId="85" xfId="0" applyNumberFormat="1" applyFont="1" applyFill="1" applyBorder="1" applyAlignment="1">
      <alignment horizontal="center"/>
    </xf>
    <xf numFmtId="0" fontId="1" fillId="0" borderId="22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19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19" xfId="0" applyFont="1" applyFill="1" applyBorder="1" applyAlignment="1" applyProtection="1">
      <alignment horizontal="right"/>
      <protection/>
    </xf>
    <xf numFmtId="167" fontId="1" fillId="0" borderId="45" xfId="0" applyNumberFormat="1" applyFont="1" applyFill="1" applyBorder="1" applyAlignment="1" applyProtection="1">
      <alignment horizontal="right"/>
      <protection/>
    </xf>
    <xf numFmtId="168" fontId="2" fillId="0" borderId="37" xfId="0" applyNumberFormat="1" applyFont="1" applyBorder="1" applyAlignment="1" applyProtection="1">
      <alignment horizontal="left"/>
      <protection/>
    </xf>
    <xf numFmtId="168" fontId="2" fillId="0" borderId="22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8" fontId="2" fillId="0" borderId="22" xfId="0" applyNumberFormat="1" applyFont="1" applyBorder="1" applyAlignment="1" applyProtection="1">
      <alignment horizontal="left"/>
      <protection/>
    </xf>
    <xf numFmtId="168" fontId="2" fillId="0" borderId="34" xfId="0" applyNumberFormat="1" applyFont="1" applyBorder="1" applyAlignment="1" applyProtection="1" quotePrefix="1">
      <alignment horizontal="left"/>
      <protection/>
    </xf>
    <xf numFmtId="168" fontId="2" fillId="0" borderId="41" xfId="0" applyNumberFormat="1" applyFont="1" applyBorder="1" applyAlignment="1" applyProtection="1">
      <alignment horizontal="left"/>
      <protection/>
    </xf>
    <xf numFmtId="166" fontId="34" fillId="0" borderId="0" xfId="0" applyNumberFormat="1" applyFont="1" applyFill="1" applyBorder="1" applyAlignment="1" applyProtection="1">
      <alignment/>
      <protection/>
    </xf>
    <xf numFmtId="167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 quotePrefix="1">
      <alignment horizontal="left"/>
      <protection/>
    </xf>
    <xf numFmtId="168" fontId="21" fillId="0" borderId="0" xfId="0" applyNumberFormat="1" applyFont="1" applyBorder="1" applyAlignment="1" applyProtection="1" quotePrefix="1">
      <alignment horizontal="left"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 horizontal="left"/>
      <protection/>
    </xf>
    <xf numFmtId="167" fontId="1" fillId="0" borderId="84" xfId="0" applyNumberFormat="1" applyFont="1" applyBorder="1" applyAlignment="1" applyProtection="1">
      <alignment horizontal="center"/>
      <protection/>
    </xf>
    <xf numFmtId="167" fontId="1" fillId="0" borderId="84" xfId="0" applyNumberFormat="1" applyFont="1" applyFill="1" applyBorder="1" applyAlignment="1" applyProtection="1">
      <alignment horizontal="center"/>
      <protection/>
    </xf>
    <xf numFmtId="167" fontId="1" fillId="0" borderId="85" xfId="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1" fillId="0" borderId="21" xfId="0" applyFont="1" applyBorder="1" applyAlignment="1" applyProtection="1">
      <alignment horizontal="right"/>
      <protection/>
    </xf>
    <xf numFmtId="167" fontId="1" fillId="0" borderId="17" xfId="0" applyNumberFormat="1" applyFont="1" applyFill="1" applyBorder="1" applyAlignment="1" applyProtection="1">
      <alignment horizontal="right"/>
      <protection/>
    </xf>
    <xf numFmtId="167" fontId="1" fillId="0" borderId="14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62" xfId="0" applyNumberFormat="1" applyFont="1" applyFill="1" applyBorder="1" applyAlignment="1" applyProtection="1">
      <alignment horizontal="right"/>
      <protection/>
    </xf>
    <xf numFmtId="168" fontId="2" fillId="0" borderId="37" xfId="0" applyNumberFormat="1" applyFont="1" applyBorder="1" applyAlignment="1" applyProtection="1" quotePrefix="1">
      <alignment horizontal="left"/>
      <protection/>
    </xf>
    <xf numFmtId="168" fontId="1" fillId="0" borderId="22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166" fontId="34" fillId="0" borderId="0" xfId="0" applyNumberFormat="1" applyFont="1" applyBorder="1" applyAlignment="1" applyProtection="1">
      <alignment/>
      <protection/>
    </xf>
    <xf numFmtId="168" fontId="21" fillId="0" borderId="0" xfId="0" applyNumberFormat="1" applyFont="1" applyBorder="1" applyAlignment="1" applyProtection="1">
      <alignment horizontal="left"/>
      <protection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4" xfId="0" applyNumberFormat="1" applyFont="1" applyFill="1" applyBorder="1" applyAlignment="1">
      <alignment horizontal="centerContinuous"/>
    </xf>
    <xf numFmtId="167" fontId="1" fillId="0" borderId="10" xfId="0" applyNumberFormat="1" applyFont="1" applyFill="1" applyBorder="1" applyAlignment="1" applyProtection="1" quotePrefix="1">
      <alignment horizontal="centerContinuous"/>
      <protection/>
    </xf>
    <xf numFmtId="0" fontId="1" fillId="0" borderId="64" xfId="0" applyFont="1" applyFill="1" applyBorder="1" applyAlignment="1" applyProtection="1" quotePrefix="1">
      <alignment horizontal="centerContinuous"/>
      <protection/>
    </xf>
    <xf numFmtId="166" fontId="2" fillId="0" borderId="37" xfId="0" applyNumberFormat="1" applyFont="1" applyBorder="1" applyAlignment="1" applyProtection="1" quotePrefix="1">
      <alignment horizontal="left"/>
      <protection/>
    </xf>
    <xf numFmtId="166" fontId="2" fillId="0" borderId="22" xfId="0" applyNumberFormat="1" applyFont="1" applyBorder="1" applyAlignment="1" applyProtection="1">
      <alignment horizontal="left"/>
      <protection/>
    </xf>
    <xf numFmtId="166" fontId="1" fillId="0" borderId="37" xfId="0" applyNumberFormat="1" applyFont="1" applyBorder="1" applyAlignment="1" applyProtection="1" quotePrefix="1">
      <alignment horizontal="left"/>
      <protection/>
    </xf>
    <xf numFmtId="168" fontId="2" fillId="0" borderId="22" xfId="0" applyNumberFormat="1" applyFont="1" applyBorder="1" applyAlignment="1" applyProtection="1">
      <alignment horizontal="left" indent="3"/>
      <protection/>
    </xf>
    <xf numFmtId="166" fontId="2" fillId="0" borderId="41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4" xfId="0" applyNumberFormat="1" applyFont="1" applyBorder="1" applyAlignment="1">
      <alignment horizontal="centerContinuous"/>
    </xf>
    <xf numFmtId="167" fontId="1" fillId="0" borderId="84" xfId="0" applyNumberFormat="1" applyFont="1" applyBorder="1" applyAlignment="1">
      <alignment horizontal="centerContinuous"/>
    </xf>
    <xf numFmtId="167" fontId="1" fillId="0" borderId="85" xfId="0" applyNumberFormat="1" applyFont="1" applyBorder="1" applyAlignment="1">
      <alignment horizontal="centerContinuous"/>
    </xf>
    <xf numFmtId="164" fontId="1" fillId="0" borderId="28" xfId="0" applyNumberFormat="1" applyFont="1" applyFill="1" applyBorder="1" applyAlignment="1" applyProtection="1">
      <alignment horizontal="left"/>
      <protection/>
    </xf>
    <xf numFmtId="1" fontId="1" fillId="0" borderId="25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 applyProtection="1">
      <alignment horizontal="left"/>
      <protection/>
    </xf>
    <xf numFmtId="1" fontId="1" fillId="0" borderId="13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left"/>
    </xf>
    <xf numFmtId="164" fontId="1" fillId="0" borderId="15" xfId="42" applyNumberFormat="1" applyFont="1" applyFill="1" applyBorder="1" applyAlignment="1" quotePrefix="1">
      <alignment horizontal="center"/>
    </xf>
    <xf numFmtId="164" fontId="1" fillId="0" borderId="15" xfId="42" applyNumberFormat="1" applyFont="1" applyFill="1" applyBorder="1" applyAlignment="1">
      <alignment horizontal="right"/>
    </xf>
    <xf numFmtId="2" fontId="1" fillId="0" borderId="15" xfId="42" applyNumberFormat="1" applyFont="1" applyFill="1" applyBorder="1" applyAlignment="1">
      <alignment horizontal="right"/>
    </xf>
    <xf numFmtId="2" fontId="1" fillId="0" borderId="46" xfId="42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 applyProtection="1">
      <alignment horizontal="left"/>
      <protection/>
    </xf>
    <xf numFmtId="164" fontId="1" fillId="0" borderId="41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1" fontId="1" fillId="0" borderId="85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86" xfId="0" applyFont="1" applyFill="1" applyBorder="1" applyAlignment="1">
      <alignment/>
    </xf>
    <xf numFmtId="0" fontId="1" fillId="33" borderId="6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 wrapText="1"/>
    </xf>
    <xf numFmtId="0" fontId="1" fillId="33" borderId="46" xfId="0" applyFont="1" applyFill="1" applyBorder="1" applyAlignment="1">
      <alignment horizontal="center" wrapText="1"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1" fillId="0" borderId="8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39" fontId="1" fillId="33" borderId="90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13" fillId="33" borderId="23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43" fontId="2" fillId="0" borderId="21" xfId="42" applyNumberFormat="1" applyFont="1" applyFill="1" applyBorder="1" applyAlignment="1">
      <alignment horizontal="center"/>
    </xf>
    <xf numFmtId="43" fontId="2" fillId="0" borderId="21" xfId="42" applyNumberFormat="1" applyFont="1" applyFill="1" applyBorder="1" applyAlignment="1">
      <alignment/>
    </xf>
    <xf numFmtId="43" fontId="2" fillId="0" borderId="21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3" xfId="42" applyNumberFormat="1" applyFont="1" applyFill="1" applyBorder="1" applyAlignment="1" quotePrefix="1">
      <alignment horizontal="right"/>
    </xf>
    <xf numFmtId="43" fontId="2" fillId="0" borderId="21" xfId="42" applyNumberFormat="1" applyFont="1" applyFill="1" applyBorder="1" applyAlignment="1" quotePrefix="1">
      <alignment horizontal="right"/>
    </xf>
    <xf numFmtId="43" fontId="2" fillId="0" borderId="21" xfId="42" applyNumberFormat="1" applyFont="1" applyFill="1" applyBorder="1" applyAlignment="1">
      <alignment horizontal="right"/>
    </xf>
    <xf numFmtId="43" fontId="2" fillId="0" borderId="15" xfId="42" applyNumberFormat="1" applyFont="1" applyFill="1" applyBorder="1" applyAlignment="1">
      <alignment horizontal="center"/>
    </xf>
    <xf numFmtId="0" fontId="13" fillId="0" borderId="48" xfId="0" applyFont="1" applyBorder="1" applyAlignment="1">
      <alignment horizontal="left" vertical="center"/>
    </xf>
    <xf numFmtId="43" fontId="13" fillId="0" borderId="68" xfId="42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2" fillId="0" borderId="91" xfId="0" applyFont="1" applyBorder="1" applyAlignment="1" applyProtection="1">
      <alignment horizontal="center" vertical="center"/>
      <protection/>
    </xf>
    <xf numFmtId="0" fontId="2" fillId="0" borderId="87" xfId="0" applyFont="1" applyBorder="1" applyAlignment="1" applyProtection="1">
      <alignment horizontal="center" vertical="center"/>
      <protection/>
    </xf>
    <xf numFmtId="0" fontId="2" fillId="0" borderId="88" xfId="0" applyFont="1" applyBorder="1" applyAlignment="1" applyProtection="1">
      <alignment horizontal="center" vertical="center"/>
      <protection/>
    </xf>
    <xf numFmtId="0" fontId="13" fillId="0" borderId="92" xfId="0" applyFont="1" applyFill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8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2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77" fontId="1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1" fillId="0" borderId="8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4" xfId="42" applyFont="1" applyFill="1" applyBorder="1" applyAlignment="1">
      <alignment/>
    </xf>
    <xf numFmtId="43" fontId="2" fillId="0" borderId="13" xfId="42" applyFont="1" applyFill="1" applyBorder="1" applyAlignment="1">
      <alignment/>
    </xf>
    <xf numFmtId="0" fontId="1" fillId="0" borderId="65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left" vertical="center"/>
    </xf>
    <xf numFmtId="0" fontId="2" fillId="0" borderId="11" xfId="0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33" borderId="24" xfId="0" applyNumberFormat="1" applyFont="1" applyFill="1" applyBorder="1" applyAlignment="1" applyProtection="1" quotePrefix="1">
      <alignment horizontal="center"/>
      <protection/>
    </xf>
    <xf numFmtId="39" fontId="1" fillId="33" borderId="19" xfId="0" applyNumberFormat="1" applyFont="1" applyFill="1" applyBorder="1" applyAlignment="1" applyProtection="1" quotePrefix="1">
      <alignment horizontal="center"/>
      <protection/>
    </xf>
    <xf numFmtId="39" fontId="1" fillId="33" borderId="12" xfId="0" applyNumberFormat="1" applyFont="1" applyFill="1" applyBorder="1" applyAlignment="1" applyProtection="1" quotePrefix="1">
      <alignment horizontal="center"/>
      <protection/>
    </xf>
    <xf numFmtId="39" fontId="1" fillId="33" borderId="24" xfId="0" applyNumberFormat="1" applyFont="1" applyFill="1" applyBorder="1" applyAlignment="1" applyProtection="1">
      <alignment horizontal="center" vertical="center"/>
      <protection/>
    </xf>
    <xf numFmtId="39" fontId="1" fillId="33" borderId="19" xfId="0" applyNumberFormat="1" applyFont="1" applyFill="1" applyBorder="1" applyAlignment="1" applyProtection="1">
      <alignment horizontal="center" vertical="center"/>
      <protection/>
    </xf>
    <xf numFmtId="39" fontId="1" fillId="33" borderId="12" xfId="0" applyNumberFormat="1" applyFont="1" applyFill="1" applyBorder="1" applyAlignment="1" applyProtection="1">
      <alignment horizontal="center" vertical="center" wrapText="1"/>
      <protection/>
    </xf>
    <xf numFmtId="39" fontId="1" fillId="33" borderId="23" xfId="0" applyNumberFormat="1" applyFont="1" applyFill="1" applyBorder="1" applyAlignment="1" applyProtection="1">
      <alignment horizontal="center" vertical="center"/>
      <protection/>
    </xf>
    <xf numFmtId="39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33" borderId="23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0" borderId="21" xfId="0" applyFont="1" applyBorder="1" applyAlignment="1">
      <alignment/>
    </xf>
    <xf numFmtId="0" fontId="37" fillId="0" borderId="0" xfId="0" applyFont="1" applyAlignment="1">
      <alignment horizontal="center"/>
    </xf>
    <xf numFmtId="164" fontId="2" fillId="0" borderId="23" xfId="0" applyNumberFormat="1" applyFont="1" applyBorder="1" applyAlignment="1">
      <alignment horizontal="right"/>
    </xf>
    <xf numFmtId="0" fontId="2" fillId="0" borderId="93" xfId="0" applyFont="1" applyBorder="1" applyAlignment="1">
      <alignment horizontal="left" vertical="center" wrapText="1"/>
    </xf>
    <xf numFmtId="164" fontId="2" fillId="34" borderId="94" xfId="0" applyNumberFormat="1" applyFont="1" applyFill="1" applyBorder="1" applyAlignment="1">
      <alignment/>
    </xf>
    <xf numFmtId="164" fontId="2" fillId="0" borderId="94" xfId="0" applyNumberFormat="1" applyFont="1" applyBorder="1" applyAlignment="1" quotePrefix="1">
      <alignment horizontal="center"/>
    </xf>
    <xf numFmtId="164" fontId="2" fillId="0" borderId="95" xfId="0" applyNumberFormat="1" applyFont="1" applyBorder="1" applyAlignment="1" quotePrefix="1">
      <alignment horizontal="center"/>
    </xf>
    <xf numFmtId="0" fontId="1" fillId="0" borderId="37" xfId="0" applyFont="1" applyBorder="1" applyAlignment="1">
      <alignment horizontal="left"/>
    </xf>
    <xf numFmtId="0" fontId="2" fillId="34" borderId="23" xfId="0" applyFont="1" applyFill="1" applyBorder="1" applyAlignment="1">
      <alignment horizontal="right"/>
    </xf>
    <xf numFmtId="164" fontId="2" fillId="34" borderId="23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34" borderId="23" xfId="0" applyNumberFormat="1" applyFont="1" applyFill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7" fillId="0" borderId="23" xfId="0" applyNumberFormat="1" applyFont="1" applyFill="1" applyBorder="1" applyAlignment="1">
      <alignment horizontal="right"/>
    </xf>
    <xf numFmtId="164" fontId="2" fillId="34" borderId="23" xfId="0" applyNumberFormat="1" applyFont="1" applyFill="1" applyBorder="1" applyAlignment="1">
      <alignment horizontal="right"/>
    </xf>
    <xf numFmtId="164" fontId="1" fillId="34" borderId="23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16" fontId="2" fillId="3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34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2" fontId="2" fillId="34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23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2" fillId="34" borderId="18" xfId="0" applyNumberFormat="1" applyFont="1" applyFill="1" applyBorder="1" applyAlignment="1">
      <alignment horizontal="right" vertical="center"/>
    </xf>
    <xf numFmtId="0" fontId="1" fillId="33" borderId="29" xfId="0" applyFont="1" applyFill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 indent="1"/>
    </xf>
    <xf numFmtId="0" fontId="1" fillId="0" borderId="33" xfId="0" applyFont="1" applyBorder="1" applyAlignment="1">
      <alignment horizontal="left" vertical="center"/>
    </xf>
    <xf numFmtId="164" fontId="1" fillId="0" borderId="27" xfId="0" applyNumberFormat="1" applyFont="1" applyFill="1" applyBorder="1" applyAlignment="1">
      <alignment horizontal="right" vertical="center"/>
    </xf>
    <xf numFmtId="164" fontId="1" fillId="34" borderId="27" xfId="0" applyNumberFormat="1" applyFont="1" applyFill="1" applyBorder="1" applyAlignment="1">
      <alignment horizontal="right" vertical="center"/>
    </xf>
    <xf numFmtId="164" fontId="1" fillId="0" borderId="7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/>
    </xf>
    <xf numFmtId="164" fontId="8" fillId="0" borderId="23" xfId="0" applyNumberFormat="1" applyFont="1" applyBorder="1" applyAlignment="1">
      <alignment horizontal="right" vertical="center"/>
    </xf>
    <xf numFmtId="164" fontId="8" fillId="34" borderId="23" xfId="0" applyNumberFormat="1" applyFont="1" applyFill="1" applyBorder="1" applyAlignment="1">
      <alignment horizontal="right" vertical="center"/>
    </xf>
    <xf numFmtId="164" fontId="8" fillId="0" borderId="23" xfId="0" applyNumberFormat="1" applyFont="1" applyFill="1" applyBorder="1" applyAlignment="1">
      <alignment horizontal="right" vertical="center"/>
    </xf>
    <xf numFmtId="164" fontId="6" fillId="0" borderId="23" xfId="0" applyNumberFormat="1" applyFont="1" applyFill="1" applyBorder="1" applyAlignment="1">
      <alignment horizontal="right" vertical="center"/>
    </xf>
    <xf numFmtId="164" fontId="6" fillId="0" borderId="23" xfId="0" applyNumberFormat="1" applyFont="1" applyBorder="1" applyAlignment="1">
      <alignment horizontal="right" vertical="center"/>
    </xf>
    <xf numFmtId="164" fontId="6" fillId="33" borderId="23" xfId="0" applyNumberFormat="1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 wrapText="1"/>
    </xf>
    <xf numFmtId="0" fontId="6" fillId="33" borderId="65" xfId="0" applyFont="1" applyFill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8" fillId="0" borderId="37" xfId="0" applyFont="1" applyBorder="1" applyAlignment="1">
      <alignment vertical="center"/>
    </xf>
    <xf numFmtId="164" fontId="8" fillId="0" borderId="36" xfId="0" applyNumberFormat="1" applyFont="1" applyFill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right" vertical="center"/>
    </xf>
    <xf numFmtId="0" fontId="6" fillId="33" borderId="37" xfId="0" applyFont="1" applyFill="1" applyBorder="1" applyAlignment="1">
      <alignment vertical="center"/>
    </xf>
    <xf numFmtId="164" fontId="6" fillId="33" borderId="36" xfId="0" applyNumberFormat="1" applyFont="1" applyFill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164" fontId="6" fillId="0" borderId="27" xfId="0" applyNumberFormat="1" applyFont="1" applyFill="1" applyBorder="1" applyAlignment="1">
      <alignment horizontal="right" vertical="center"/>
    </xf>
    <xf numFmtId="164" fontId="6" fillId="0" borderId="27" xfId="0" applyNumberFormat="1" applyFont="1" applyBorder="1" applyAlignment="1">
      <alignment horizontal="right" vertical="center"/>
    </xf>
    <xf numFmtId="164" fontId="6" fillId="34" borderId="27" xfId="0" applyNumberFormat="1" applyFont="1" applyFill="1" applyBorder="1" applyAlignment="1">
      <alignment horizontal="right" vertical="center"/>
    </xf>
    <xf numFmtId="164" fontId="6" fillId="0" borderId="70" xfId="0" applyNumberFormat="1" applyFont="1" applyFill="1" applyBorder="1" applyAlignment="1">
      <alignment horizontal="right" vertical="center"/>
    </xf>
    <xf numFmtId="164" fontId="8" fillId="0" borderId="36" xfId="0" applyNumberFormat="1" applyFont="1" applyFill="1" applyBorder="1" applyAlignment="1" quotePrefix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4" fontId="2" fillId="0" borderId="70" xfId="0" applyNumberFormat="1" applyFont="1" applyBorder="1" applyAlignment="1">
      <alignment horizontal="right" vertical="center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/>
    </xf>
    <xf numFmtId="0" fontId="1" fillId="0" borderId="63" xfId="0" applyFont="1" applyBorder="1" applyAlignment="1">
      <alignment vertical="center" wrapText="1"/>
    </xf>
    <xf numFmtId="0" fontId="1" fillId="0" borderId="27" xfId="0" applyFont="1" applyFill="1" applyBorder="1" applyAlignment="1">
      <alignment horizontal="right"/>
    </xf>
    <xf numFmtId="0" fontId="1" fillId="34" borderId="27" xfId="0" applyFont="1" applyFill="1" applyBorder="1" applyAlignment="1">
      <alignment horizontal="right"/>
    </xf>
    <xf numFmtId="164" fontId="1" fillId="0" borderId="43" xfId="0" applyNumberFormat="1" applyFont="1" applyFill="1" applyBorder="1" applyAlignment="1">
      <alignment vertical="center"/>
    </xf>
    <xf numFmtId="164" fontId="1" fillId="0" borderId="27" xfId="0" applyNumberFormat="1" applyFont="1" applyBorder="1" applyAlignment="1">
      <alignment vertical="center"/>
    </xf>
    <xf numFmtId="164" fontId="1" fillId="0" borderId="27" xfId="0" applyNumberFormat="1" applyFont="1" applyFill="1" applyBorder="1" applyAlignment="1">
      <alignment vertical="center"/>
    </xf>
    <xf numFmtId="164" fontId="1" fillId="0" borderId="70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" fillId="0" borderId="60" xfId="193" applyNumberFormat="1" applyFont="1" applyBorder="1" applyAlignment="1" applyProtection="1" quotePrefix="1">
      <alignment horizontal="left"/>
      <protection/>
    </xf>
    <xf numFmtId="166" fontId="2" fillId="0" borderId="60" xfId="193" applyNumberFormat="1" applyFont="1" applyBorder="1" applyAlignment="1" applyProtection="1" quotePrefix="1">
      <alignment horizontal="left"/>
      <protection/>
    </xf>
    <xf numFmtId="166" fontId="2" fillId="0" borderId="24" xfId="193" applyNumberFormat="1" applyFont="1" applyBorder="1" applyAlignment="1" applyProtection="1">
      <alignment horizontal="left"/>
      <protection/>
    </xf>
    <xf numFmtId="166" fontId="2" fillId="0" borderId="18" xfId="193" applyNumberFormat="1" applyFont="1" applyBorder="1" applyAlignment="1" applyProtection="1" quotePrefix="1">
      <alignment horizontal="left"/>
      <protection/>
    </xf>
    <xf numFmtId="166" fontId="2" fillId="0" borderId="15" xfId="193" applyNumberFormat="1" applyFont="1" applyBorder="1" applyAlignment="1" applyProtection="1">
      <alignment horizontal="left"/>
      <protection/>
    </xf>
    <xf numFmtId="166" fontId="2" fillId="0" borderId="21" xfId="193" applyNumberFormat="1" applyFont="1" applyBorder="1" applyAlignment="1" applyProtection="1">
      <alignment horizontal="left"/>
      <protection/>
    </xf>
    <xf numFmtId="166" fontId="13" fillId="33" borderId="15" xfId="120" applyNumberFormat="1" applyFont="1" applyFill="1" applyBorder="1" applyAlignment="1" quotePrefix="1">
      <alignment horizontal="center"/>
      <protection/>
    </xf>
    <xf numFmtId="166" fontId="9" fillId="0" borderId="0" xfId="120" applyNumberFormat="1" applyFont="1" applyFill="1">
      <alignment/>
      <protection/>
    </xf>
    <xf numFmtId="166" fontId="19" fillId="0" borderId="0" xfId="120" applyNumberFormat="1" applyFont="1" applyFill="1">
      <alignment/>
      <protection/>
    </xf>
    <xf numFmtId="2" fontId="2" fillId="0" borderId="1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0" fontId="1" fillId="0" borderId="23" xfId="0" applyFont="1" applyBorder="1" applyAlignment="1">
      <alignment/>
    </xf>
    <xf numFmtId="166" fontId="2" fillId="34" borderId="13" xfId="131" applyNumberFormat="1" applyFont="1" applyFill="1" applyBorder="1" applyAlignment="1" applyProtection="1">
      <alignment horizontal="left" indent="2"/>
      <protection/>
    </xf>
    <xf numFmtId="2" fontId="2" fillId="34" borderId="13" xfId="131" applyNumberFormat="1" applyFont="1" applyFill="1" applyBorder="1">
      <alignment/>
      <protection/>
    </xf>
    <xf numFmtId="2" fontId="2" fillId="34" borderId="0" xfId="131" applyNumberFormat="1" applyFont="1" applyFill="1" applyBorder="1">
      <alignment/>
      <protection/>
    </xf>
    <xf numFmtId="166" fontId="2" fillId="34" borderId="15" xfId="131" applyNumberFormat="1" applyFont="1" applyFill="1" applyBorder="1" applyAlignment="1" applyProtection="1">
      <alignment horizontal="left" indent="2"/>
      <protection/>
    </xf>
    <xf numFmtId="2" fontId="2" fillId="34" borderId="15" xfId="131" applyNumberFormat="1" applyFont="1" applyFill="1" applyBorder="1">
      <alignment/>
      <protection/>
    </xf>
    <xf numFmtId="166" fontId="1" fillId="34" borderId="23" xfId="131" applyNumberFormat="1" applyFont="1" applyFill="1" applyBorder="1" applyAlignment="1">
      <alignment horizontal="left"/>
      <protection/>
    </xf>
    <xf numFmtId="2" fontId="1" fillId="34" borderId="23" xfId="131" applyNumberFormat="1" applyFont="1" applyFill="1" applyBorder="1">
      <alignment/>
      <protection/>
    </xf>
    <xf numFmtId="166" fontId="2" fillId="0" borderId="13" xfId="0" applyNumberFormat="1" applyFont="1" applyBorder="1" applyAlignment="1" applyProtection="1">
      <alignment horizontal="center"/>
      <protection/>
    </xf>
    <xf numFmtId="0" fontId="1" fillId="0" borderId="3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2" fontId="13" fillId="0" borderId="73" xfId="0" applyNumberFormat="1" applyFont="1" applyBorder="1" applyAlignment="1">
      <alignment horizontal="right" wrapText="1"/>
    </xf>
    <xf numFmtId="2" fontId="13" fillId="0" borderId="71" xfId="0" applyNumberFormat="1" applyFont="1" applyBorder="1" applyAlignment="1">
      <alignment horizontal="right" wrapText="1"/>
    </xf>
    <xf numFmtId="2" fontId="13" fillId="0" borderId="77" xfId="0" applyNumberFormat="1" applyFont="1" applyBorder="1" applyAlignment="1">
      <alignment horizontal="right" wrapText="1"/>
    </xf>
    <xf numFmtId="166" fontId="2" fillId="0" borderId="0" xfId="120" applyNumberFormat="1" applyFont="1">
      <alignment/>
      <protection/>
    </xf>
    <xf numFmtId="164" fontId="2" fillId="0" borderId="0" xfId="120" applyNumberFormat="1" applyFont="1">
      <alignment/>
      <protection/>
    </xf>
    <xf numFmtId="166" fontId="19" fillId="0" borderId="0" xfId="120" applyNumberFormat="1" applyFont="1">
      <alignment/>
      <protection/>
    </xf>
    <xf numFmtId="166" fontId="2" fillId="0" borderId="0" xfId="120" applyNumberFormat="1" applyFont="1" applyFill="1">
      <alignment/>
      <protection/>
    </xf>
    <xf numFmtId="166" fontId="1" fillId="33" borderId="51" xfId="120" applyNumberFormat="1" applyFont="1" applyFill="1" applyBorder="1" applyAlignment="1">
      <alignment horizontal="center"/>
      <protection/>
    </xf>
    <xf numFmtId="166" fontId="1" fillId="33" borderId="83" xfId="120" applyNumberFormat="1" applyFont="1" applyFill="1" applyBorder="1" applyAlignment="1">
      <alignment horizontal="center"/>
      <protection/>
    </xf>
    <xf numFmtId="166" fontId="1" fillId="33" borderId="83" xfId="120" applyNumberFormat="1" applyFont="1" applyFill="1" applyBorder="1" applyAlignment="1" quotePrefix="1">
      <alignment horizontal="center"/>
      <protection/>
    </xf>
    <xf numFmtId="166" fontId="1" fillId="33" borderId="90" xfId="120" applyNumberFormat="1" applyFont="1" applyFill="1" applyBorder="1" applyAlignment="1" quotePrefix="1">
      <alignment horizontal="center"/>
      <protection/>
    </xf>
    <xf numFmtId="166" fontId="2" fillId="0" borderId="37" xfId="120" applyNumberFormat="1" applyFont="1" applyBorder="1" applyAlignment="1">
      <alignment horizontal="center"/>
      <protection/>
    </xf>
    <xf numFmtId="166" fontId="1" fillId="0" borderId="33" xfId="120" applyNumberFormat="1" applyFont="1" applyBorder="1" applyAlignment="1">
      <alignment horizontal="center"/>
      <protection/>
    </xf>
    <xf numFmtId="164" fontId="2" fillId="0" borderId="62" xfId="0" applyNumberFormat="1" applyFont="1" applyFill="1" applyBorder="1" applyAlignment="1">
      <alignment/>
    </xf>
    <xf numFmtId="0" fontId="1" fillId="33" borderId="96" xfId="0" applyFont="1" applyFill="1" applyBorder="1" applyAlignment="1">
      <alignment/>
    </xf>
    <xf numFmtId="0" fontId="1" fillId="33" borderId="97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0" borderId="41" xfId="0" applyFont="1" applyBorder="1" applyAlignment="1" applyProtection="1">
      <alignment horizontal="left" vertical="center"/>
      <protection/>
    </xf>
    <xf numFmtId="166" fontId="2" fillId="34" borderId="26" xfId="131" applyNumberFormat="1" applyFont="1" applyFill="1" applyBorder="1" applyAlignment="1" applyProtection="1">
      <alignment horizontal="left" indent="2"/>
      <protection/>
    </xf>
    <xf numFmtId="166" fontId="2" fillId="34" borderId="18" xfId="131" applyNumberFormat="1" applyFont="1" applyFill="1" applyBorder="1" applyAlignment="1" applyProtection="1">
      <alignment horizontal="left" indent="2"/>
      <protection/>
    </xf>
    <xf numFmtId="2" fontId="2" fillId="34" borderId="18" xfId="131" applyNumberFormat="1" applyFont="1" applyFill="1" applyBorder="1">
      <alignment/>
      <protection/>
    </xf>
    <xf numFmtId="2" fontId="2" fillId="34" borderId="29" xfId="131" applyNumberFormat="1" applyFont="1" applyFill="1" applyBorder="1">
      <alignment/>
      <protection/>
    </xf>
    <xf numFmtId="0" fontId="6" fillId="33" borderId="17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33" borderId="11" xfId="0" applyNumberFormat="1" applyFont="1" applyFill="1" applyBorder="1" applyAlignment="1">
      <alignment vertical="center"/>
    </xf>
    <xf numFmtId="164" fontId="6" fillId="0" borderId="43" xfId="0" applyNumberFormat="1" applyFont="1" applyFill="1" applyBorder="1" applyAlignment="1">
      <alignment horizontal="right" vertical="center"/>
    </xf>
    <xf numFmtId="0" fontId="6" fillId="33" borderId="36" xfId="0" applyFont="1" applyFill="1" applyBorder="1" applyAlignment="1">
      <alignment horizontal="center" vertical="center" wrapText="1"/>
    </xf>
    <xf numFmtId="164" fontId="8" fillId="0" borderId="36" xfId="0" applyNumberFormat="1" applyFont="1" applyBorder="1" applyAlignment="1">
      <alignment horizontal="right" vertical="center"/>
    </xf>
    <xf numFmtId="164" fontId="6" fillId="0" borderId="36" xfId="0" applyNumberFormat="1" applyFont="1" applyBorder="1" applyAlignment="1">
      <alignment horizontal="right" vertical="center"/>
    </xf>
    <xf numFmtId="164" fontId="6" fillId="0" borderId="70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" fillId="0" borderId="23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7" fillId="0" borderId="34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>
      <alignment vertical="center"/>
    </xf>
    <xf numFmtId="43" fontId="13" fillId="0" borderId="68" xfId="42" applyNumberFormat="1" applyFont="1" applyFill="1" applyBorder="1" applyAlignment="1" quotePrefix="1">
      <alignment horizontal="center" vertical="center"/>
    </xf>
    <xf numFmtId="0" fontId="1" fillId="0" borderId="8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2" fillId="0" borderId="0" xfId="42" applyFont="1" applyFill="1" applyBorder="1" applyAlignment="1">
      <alignment/>
    </xf>
    <xf numFmtId="2" fontId="2" fillId="0" borderId="19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34" borderId="31" xfId="131" applyNumberFormat="1" applyFont="1" applyFill="1" applyBorder="1">
      <alignment/>
      <protection/>
    </xf>
    <xf numFmtId="0" fontId="2" fillId="0" borderId="37" xfId="0" applyFont="1" applyBorder="1" applyAlignment="1">
      <alignment/>
    </xf>
    <xf numFmtId="0" fontId="2" fillId="33" borderId="28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2" fillId="33" borderId="34" xfId="0" applyFont="1" applyFill="1" applyBorder="1" applyAlignment="1">
      <alignment/>
    </xf>
    <xf numFmtId="164" fontId="2" fillId="0" borderId="36" xfId="0" applyNumberFormat="1" applyFont="1" applyBorder="1" applyAlignment="1">
      <alignment horizontal="center"/>
    </xf>
    <xf numFmtId="164" fontId="2" fillId="0" borderId="36" xfId="0" applyNumberFormat="1" applyFont="1" applyBorder="1" applyAlignment="1" quotePrefix="1">
      <alignment horizontal="center"/>
    </xf>
    <xf numFmtId="0" fontId="0" fillId="0" borderId="3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7" xfId="0" applyFont="1" applyBorder="1" applyAlignment="1">
      <alignment wrapText="1"/>
    </xf>
    <xf numFmtId="0" fontId="2" fillId="0" borderId="37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 horizontal="right"/>
    </xf>
    <xf numFmtId="164" fontId="2" fillId="0" borderId="27" xfId="0" applyNumberFormat="1" applyFont="1" applyFill="1" applyBorder="1" applyAlignment="1" quotePrefix="1">
      <alignment horizontal="center"/>
    </xf>
    <xf numFmtId="164" fontId="2" fillId="0" borderId="70" xfId="0" applyNumberFormat="1" applyFont="1" applyFill="1" applyBorder="1" applyAlignment="1" quotePrefix="1">
      <alignment horizontal="center"/>
    </xf>
    <xf numFmtId="164" fontId="1" fillId="0" borderId="2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131" applyFont="1" applyFill="1">
      <alignment/>
      <protection/>
    </xf>
    <xf numFmtId="0" fontId="1" fillId="0" borderId="66" xfId="0" applyFont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61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/>
      <protection/>
    </xf>
    <xf numFmtId="166" fontId="2" fillId="0" borderId="64" xfId="0" applyNumberFormat="1" applyFont="1" applyFill="1" applyBorder="1" applyAlignment="1" applyProtection="1">
      <alignment/>
      <protection/>
    </xf>
    <xf numFmtId="166" fontId="2" fillId="0" borderId="14" xfId="0" applyNumberFormat="1" applyFont="1" applyFill="1" applyBorder="1" applyAlignment="1" applyProtection="1">
      <alignment/>
      <protection/>
    </xf>
    <xf numFmtId="166" fontId="2" fillId="0" borderId="21" xfId="0" applyNumberFormat="1" applyFont="1" applyBorder="1" applyAlignment="1" applyProtection="1">
      <alignment/>
      <protection/>
    </xf>
    <xf numFmtId="167" fontId="2" fillId="0" borderId="14" xfId="0" applyNumberFormat="1" applyFont="1" applyFill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6" fontId="2" fillId="0" borderId="62" xfId="0" applyNumberFormat="1" applyFont="1" applyFill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6" fontId="33" fillId="0" borderId="14" xfId="0" applyNumberFormat="1" applyFont="1" applyFill="1" applyBorder="1" applyAlignment="1" applyProtection="1">
      <alignment/>
      <protection/>
    </xf>
    <xf numFmtId="166" fontId="33" fillId="0" borderId="62" xfId="0" applyNumberFormat="1" applyFont="1" applyFill="1" applyBorder="1" applyAlignment="1" applyProtection="1">
      <alignment/>
      <protection/>
    </xf>
    <xf numFmtId="167" fontId="22" fillId="0" borderId="14" xfId="0" applyNumberFormat="1" applyFont="1" applyFill="1" applyBorder="1" applyAlignment="1" applyProtection="1" quotePrefix="1">
      <alignment horizontal="left"/>
      <protection/>
    </xf>
    <xf numFmtId="167" fontId="32" fillId="0" borderId="14" xfId="0" applyNumberFormat="1" applyFont="1" applyFill="1" applyBorder="1" applyAlignment="1" applyProtection="1">
      <alignment horizontal="left"/>
      <protection/>
    </xf>
    <xf numFmtId="167" fontId="32" fillId="0" borderId="14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62" xfId="0" applyNumberFormat="1" applyFont="1" applyFill="1" applyBorder="1" applyAlignment="1" applyProtection="1">
      <alignment/>
      <protection/>
    </xf>
    <xf numFmtId="166" fontId="2" fillId="0" borderId="19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4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45" xfId="0" applyNumberFormat="1" applyFont="1" applyFill="1" applyBorder="1" applyAlignment="1" applyProtection="1">
      <alignment/>
      <protection/>
    </xf>
    <xf numFmtId="166" fontId="2" fillId="0" borderId="66" xfId="0" applyNumberFormat="1" applyFont="1" applyBorder="1" applyAlignment="1" applyProtection="1">
      <alignment/>
      <protection/>
    </xf>
    <xf numFmtId="166" fontId="2" fillId="0" borderId="66" xfId="0" applyNumberFormat="1" applyFont="1" applyFill="1" applyBorder="1" applyAlignment="1" applyProtection="1">
      <alignment/>
      <protection/>
    </xf>
    <xf numFmtId="166" fontId="2" fillId="0" borderId="35" xfId="0" applyNumberFormat="1" applyFont="1" applyFill="1" applyBorder="1" applyAlignment="1" applyProtection="1">
      <alignment/>
      <protection/>
    </xf>
    <xf numFmtId="166" fontId="2" fillId="0" borderId="68" xfId="0" applyNumberFormat="1" applyFont="1" applyBorder="1" applyAlignment="1" applyProtection="1">
      <alignment/>
      <protection/>
    </xf>
    <xf numFmtId="166" fontId="2" fillId="0" borderId="35" xfId="0" applyNumberFormat="1" applyFont="1" applyBorder="1" applyAlignment="1" applyProtection="1">
      <alignment/>
      <protection/>
    </xf>
    <xf numFmtId="166" fontId="2" fillId="0" borderId="67" xfId="0" applyNumberFormat="1" applyFont="1" applyFill="1" applyBorder="1" applyAlignment="1" applyProtection="1">
      <alignment/>
      <protection/>
    </xf>
    <xf numFmtId="0" fontId="12" fillId="0" borderId="0" xfId="177" applyFont="1" applyBorder="1">
      <alignment/>
      <protection/>
    </xf>
    <xf numFmtId="170" fontId="12" fillId="0" borderId="0" xfId="177" applyNumberFormat="1" applyFont="1" applyFill="1" applyBorder="1" applyAlignment="1" applyProtection="1">
      <alignment horizontal="right"/>
      <protection/>
    </xf>
    <xf numFmtId="170" fontId="12" fillId="0" borderId="0" xfId="177" applyNumberFormat="1" applyFont="1" applyFill="1" applyBorder="1" applyProtection="1">
      <alignment/>
      <protection/>
    </xf>
    <xf numFmtId="166" fontId="12" fillId="0" borderId="0" xfId="177" applyNumberFormat="1" applyFont="1" applyBorder="1" applyProtection="1">
      <alignment/>
      <protection/>
    </xf>
    <xf numFmtId="167" fontId="12" fillId="0" borderId="0" xfId="177" applyNumberFormat="1" applyFont="1" applyFill="1" applyBorder="1" applyProtection="1">
      <alignment/>
      <protection/>
    </xf>
    <xf numFmtId="166" fontId="12" fillId="0" borderId="0" xfId="177" applyNumberFormat="1" applyFont="1" applyFill="1" applyBorder="1" applyProtection="1">
      <alignment/>
      <protection/>
    </xf>
    <xf numFmtId="170" fontId="12" fillId="0" borderId="0" xfId="177" applyNumberFormat="1" applyFont="1" applyBorder="1" applyAlignment="1">
      <alignment horizontal="right"/>
      <protection/>
    </xf>
    <xf numFmtId="170" fontId="12" fillId="0" borderId="0" xfId="177" applyNumberFormat="1" applyFont="1" applyBorder="1">
      <alignment/>
      <protection/>
    </xf>
    <xf numFmtId="166" fontId="2" fillId="0" borderId="10" xfId="185" applyNumberFormat="1" applyFont="1" applyBorder="1" applyProtection="1">
      <alignment/>
      <protection/>
    </xf>
    <xf numFmtId="166" fontId="2" fillId="0" borderId="10" xfId="185" applyNumberFormat="1" applyFont="1" applyFill="1" applyBorder="1" applyProtection="1">
      <alignment/>
      <protection/>
    </xf>
    <xf numFmtId="166" fontId="2" fillId="0" borderId="61" xfId="185" applyNumberFormat="1" applyFont="1" applyBorder="1" applyProtection="1">
      <alignment/>
      <protection/>
    </xf>
    <xf numFmtId="166" fontId="2" fillId="0" borderId="11" xfId="185" applyNumberFormat="1" applyFont="1" applyBorder="1" applyProtection="1">
      <alignment/>
      <protection/>
    </xf>
    <xf numFmtId="166" fontId="2" fillId="0" borderId="64" xfId="185" applyNumberFormat="1" applyFont="1" applyFill="1" applyBorder="1" applyProtection="1">
      <alignment/>
      <protection/>
    </xf>
    <xf numFmtId="166" fontId="2" fillId="0" borderId="0" xfId="185" applyNumberFormat="1" applyFont="1" applyBorder="1" applyProtection="1">
      <alignment/>
      <protection/>
    </xf>
    <xf numFmtId="166" fontId="2" fillId="0" borderId="0" xfId="185" applyNumberFormat="1" applyFont="1" applyFill="1" applyBorder="1" applyProtection="1">
      <alignment/>
      <protection/>
    </xf>
    <xf numFmtId="166" fontId="2" fillId="0" borderId="14" xfId="185" applyNumberFormat="1" applyFont="1" applyFill="1" applyBorder="1" applyProtection="1">
      <alignment/>
      <protection/>
    </xf>
    <xf numFmtId="166" fontId="2" fillId="0" borderId="21" xfId="185" applyNumberFormat="1" applyFont="1" applyBorder="1" applyProtection="1">
      <alignment/>
      <protection/>
    </xf>
    <xf numFmtId="166" fontId="2" fillId="0" borderId="14" xfId="185" applyNumberFormat="1" applyFont="1" applyBorder="1" applyProtection="1">
      <alignment/>
      <protection/>
    </xf>
    <xf numFmtId="166" fontId="2" fillId="0" borderId="66" xfId="185" applyNumberFormat="1" applyFont="1" applyBorder="1" applyProtection="1">
      <alignment/>
      <protection/>
    </xf>
    <xf numFmtId="166" fontId="2" fillId="0" borderId="68" xfId="185" applyNumberFormat="1" applyFont="1" applyBorder="1" applyProtection="1">
      <alignment/>
      <protection/>
    </xf>
    <xf numFmtId="166" fontId="2" fillId="0" borderId="35" xfId="185" applyNumberFormat="1" applyFont="1" applyBorder="1" applyProtection="1">
      <alignment/>
      <protection/>
    </xf>
    <xf numFmtId="167" fontId="22" fillId="0" borderId="11" xfId="185" applyNumberFormat="1" applyFont="1" applyFill="1" applyBorder="1" applyProtection="1">
      <alignment/>
      <protection/>
    </xf>
    <xf numFmtId="167" fontId="22" fillId="0" borderId="11" xfId="185" applyNumberFormat="1" applyFont="1" applyFill="1" applyBorder="1" applyAlignment="1" applyProtection="1" quotePrefix="1">
      <alignment horizontal="left"/>
      <protection/>
    </xf>
    <xf numFmtId="167" fontId="22" fillId="0" borderId="14" xfId="185" applyNumberFormat="1" applyFont="1" applyFill="1" applyBorder="1" applyProtection="1">
      <alignment/>
      <protection/>
    </xf>
    <xf numFmtId="166" fontId="1" fillId="0" borderId="0" xfId="185" applyNumberFormat="1" applyFont="1" applyBorder="1" applyProtection="1">
      <alignment/>
      <protection/>
    </xf>
    <xf numFmtId="166" fontId="1" fillId="0" borderId="14" xfId="185" applyNumberFormat="1" applyFont="1" applyBorder="1" applyProtection="1">
      <alignment/>
      <protection/>
    </xf>
    <xf numFmtId="166" fontId="1" fillId="0" borderId="21" xfId="185" applyNumberFormat="1" applyFont="1" applyBorder="1" applyProtection="1">
      <alignment/>
      <protection/>
    </xf>
    <xf numFmtId="167" fontId="23" fillId="0" borderId="14" xfId="185" applyNumberFormat="1" applyFont="1" applyFill="1" applyBorder="1" applyProtection="1">
      <alignment/>
      <protection/>
    </xf>
    <xf numFmtId="167" fontId="22" fillId="0" borderId="35" xfId="185" applyNumberFormat="1" applyFont="1" applyFill="1" applyBorder="1" applyProtection="1">
      <alignment/>
      <protection/>
    </xf>
    <xf numFmtId="0" fontId="12" fillId="0" borderId="0" xfId="110" applyFont="1" applyBorder="1">
      <alignment/>
      <protection/>
    </xf>
    <xf numFmtId="166" fontId="12" fillId="0" borderId="0" xfId="110" applyNumberFormat="1" applyFont="1" applyBorder="1" applyProtection="1">
      <alignment/>
      <protection/>
    </xf>
    <xf numFmtId="166" fontId="12" fillId="0" borderId="0" xfId="110" applyNumberFormat="1" applyFont="1" applyFill="1" applyBorder="1" applyProtection="1">
      <alignment/>
      <protection/>
    </xf>
    <xf numFmtId="166" fontId="35" fillId="0" borderId="0" xfId="110" applyNumberFormat="1" applyFont="1" applyFill="1" applyBorder="1" applyProtection="1">
      <alignment/>
      <protection/>
    </xf>
    <xf numFmtId="166" fontId="2" fillId="0" borderId="10" xfId="111" applyNumberFormat="1" applyFont="1" applyBorder="1" applyProtection="1">
      <alignment/>
      <protection/>
    </xf>
    <xf numFmtId="166" fontId="2" fillId="0" borderId="10" xfId="111" applyNumberFormat="1" applyFont="1" applyFill="1" applyBorder="1" applyProtection="1">
      <alignment/>
      <protection/>
    </xf>
    <xf numFmtId="166" fontId="2" fillId="0" borderId="11" xfId="111" applyNumberFormat="1" applyFont="1" applyFill="1" applyBorder="1" applyProtection="1">
      <alignment/>
      <protection/>
    </xf>
    <xf numFmtId="166" fontId="2" fillId="0" borderId="61" xfId="111" applyNumberFormat="1" applyFont="1" applyBorder="1" applyProtection="1">
      <alignment/>
      <protection/>
    </xf>
    <xf numFmtId="166" fontId="2" fillId="0" borderId="11" xfId="111" applyNumberFormat="1" applyFont="1" applyBorder="1" applyProtection="1">
      <alignment/>
      <protection/>
    </xf>
    <xf numFmtId="166" fontId="2" fillId="0" borderId="64" xfId="111" applyNumberFormat="1" applyFont="1" applyFill="1" applyBorder="1" applyProtection="1">
      <alignment/>
      <protection/>
    </xf>
    <xf numFmtId="166" fontId="2" fillId="0" borderId="0" xfId="111" applyNumberFormat="1" applyFont="1" applyBorder="1" applyProtection="1">
      <alignment/>
      <protection/>
    </xf>
    <xf numFmtId="166" fontId="2" fillId="0" borderId="0" xfId="111" applyNumberFormat="1" applyFont="1" applyFill="1" applyBorder="1" applyProtection="1">
      <alignment/>
      <protection/>
    </xf>
    <xf numFmtId="166" fontId="2" fillId="0" borderId="14" xfId="111" applyNumberFormat="1" applyFont="1" applyFill="1" applyBorder="1" applyProtection="1">
      <alignment/>
      <protection/>
    </xf>
    <xf numFmtId="166" fontId="2" fillId="0" borderId="21" xfId="111" applyNumberFormat="1" applyFont="1" applyBorder="1" applyProtection="1">
      <alignment/>
      <protection/>
    </xf>
    <xf numFmtId="166" fontId="2" fillId="0" borderId="14" xfId="111" applyNumberFormat="1" applyFont="1" applyBorder="1" applyProtection="1">
      <alignment/>
      <protection/>
    </xf>
    <xf numFmtId="166" fontId="2" fillId="0" borderId="62" xfId="111" applyNumberFormat="1" applyFont="1" applyFill="1" applyBorder="1" applyProtection="1">
      <alignment/>
      <protection/>
    </xf>
    <xf numFmtId="166" fontId="2" fillId="0" borderId="19" xfId="111" applyNumberFormat="1" applyFont="1" applyFill="1" applyBorder="1" applyProtection="1">
      <alignment/>
      <protection/>
    </xf>
    <xf numFmtId="166" fontId="2" fillId="0" borderId="12" xfId="111" applyNumberFormat="1" applyFont="1" applyFill="1" applyBorder="1" applyProtection="1">
      <alignment/>
      <protection/>
    </xf>
    <xf numFmtId="166" fontId="2" fillId="0" borderId="24" xfId="111" applyNumberFormat="1" applyFont="1" applyBorder="1" applyProtection="1">
      <alignment/>
      <protection/>
    </xf>
    <xf numFmtId="166" fontId="2" fillId="0" borderId="12" xfId="111" applyNumberFormat="1" applyFont="1" applyBorder="1" applyProtection="1">
      <alignment/>
      <protection/>
    </xf>
    <xf numFmtId="166" fontId="2" fillId="0" borderId="45" xfId="111" applyNumberFormat="1" applyFont="1" applyFill="1" applyBorder="1" applyProtection="1">
      <alignment/>
      <protection/>
    </xf>
    <xf numFmtId="166" fontId="2" fillId="0" borderId="66" xfId="111" applyNumberFormat="1" applyFont="1" applyBorder="1" applyProtection="1">
      <alignment/>
      <protection/>
    </xf>
    <xf numFmtId="166" fontId="2" fillId="0" borderId="66" xfId="111" applyNumberFormat="1" applyFont="1" applyFill="1" applyBorder="1" applyProtection="1">
      <alignment/>
      <protection/>
    </xf>
    <xf numFmtId="166" fontId="2" fillId="0" borderId="35" xfId="111" applyNumberFormat="1" applyFont="1" applyFill="1" applyBorder="1" applyProtection="1">
      <alignment/>
      <protection/>
    </xf>
    <xf numFmtId="166" fontId="2" fillId="0" borderId="68" xfId="111" applyNumberFormat="1" applyFont="1" applyBorder="1" applyProtection="1">
      <alignment/>
      <protection/>
    </xf>
    <xf numFmtId="166" fontId="2" fillId="0" borderId="35" xfId="111" applyNumberFormat="1" applyFont="1" applyBorder="1" applyProtection="1">
      <alignment/>
      <protection/>
    </xf>
    <xf numFmtId="166" fontId="2" fillId="0" borderId="67" xfId="111" applyNumberFormat="1" applyFont="1" applyFill="1" applyBorder="1" applyProtection="1">
      <alignment/>
      <protection/>
    </xf>
    <xf numFmtId="167" fontId="22" fillId="0" borderId="11" xfId="111" applyNumberFormat="1" applyFont="1" applyFill="1" applyBorder="1" applyProtection="1">
      <alignment/>
      <protection/>
    </xf>
    <xf numFmtId="167" fontId="22" fillId="0" borderId="11" xfId="111" applyNumberFormat="1" applyFont="1" applyFill="1" applyBorder="1" applyAlignment="1" applyProtection="1" quotePrefix="1">
      <alignment horizontal="left"/>
      <protection/>
    </xf>
    <xf numFmtId="167" fontId="22" fillId="0" borderId="14" xfId="111" applyNumberFormat="1" applyFont="1" applyFill="1" applyBorder="1" applyProtection="1">
      <alignment/>
      <protection/>
    </xf>
    <xf numFmtId="167" fontId="22" fillId="0" borderId="35" xfId="111" applyNumberFormat="1" applyFont="1" applyFill="1" applyBorder="1" applyProtection="1">
      <alignment/>
      <protection/>
    </xf>
    <xf numFmtId="166" fontId="1" fillId="0" borderId="10" xfId="111" applyNumberFormat="1" applyFont="1" applyBorder="1" applyProtection="1">
      <alignment/>
      <protection/>
    </xf>
    <xf numFmtId="166" fontId="1" fillId="0" borderId="11" xfId="111" applyNumberFormat="1" applyFont="1" applyBorder="1" applyProtection="1">
      <alignment/>
      <protection/>
    </xf>
    <xf numFmtId="166" fontId="1" fillId="0" borderId="61" xfId="111" applyNumberFormat="1" applyFont="1" applyBorder="1" applyProtection="1">
      <alignment/>
      <protection/>
    </xf>
    <xf numFmtId="167" fontId="23" fillId="0" borderId="11" xfId="111" applyNumberFormat="1" applyFont="1" applyFill="1" applyBorder="1" applyProtection="1">
      <alignment/>
      <protection/>
    </xf>
    <xf numFmtId="166" fontId="1" fillId="0" borderId="10" xfId="111" applyNumberFormat="1" applyFont="1" applyFill="1" applyBorder="1" applyProtection="1">
      <alignment/>
      <protection/>
    </xf>
    <xf numFmtId="166" fontId="1" fillId="0" borderId="11" xfId="111" applyNumberFormat="1" applyFont="1" applyFill="1" applyBorder="1" applyProtection="1">
      <alignment/>
      <protection/>
    </xf>
    <xf numFmtId="166" fontId="1" fillId="0" borderId="64" xfId="111" applyNumberFormat="1" applyFont="1" applyFill="1" applyBorder="1" applyProtection="1">
      <alignment/>
      <protection/>
    </xf>
    <xf numFmtId="166" fontId="2" fillId="34" borderId="14" xfId="111" applyNumberFormat="1" applyFont="1" applyFill="1" applyBorder="1" applyProtection="1">
      <alignment/>
      <protection/>
    </xf>
    <xf numFmtId="166" fontId="2" fillId="0" borderId="19" xfId="111" applyNumberFormat="1" applyFont="1" applyBorder="1" applyProtection="1">
      <alignment/>
      <protection/>
    </xf>
    <xf numFmtId="167" fontId="22" fillId="0" borderId="12" xfId="111" applyNumberFormat="1" applyFont="1" applyFill="1" applyBorder="1" applyProtection="1">
      <alignment/>
      <protection/>
    </xf>
    <xf numFmtId="166" fontId="2" fillId="0" borderId="10" xfId="113" applyNumberFormat="1" applyFont="1" applyBorder="1" applyProtection="1">
      <alignment/>
      <protection/>
    </xf>
    <xf numFmtId="166" fontId="2" fillId="0" borderId="10" xfId="113" applyNumberFormat="1" applyFont="1" applyFill="1" applyBorder="1" applyProtection="1">
      <alignment/>
      <protection/>
    </xf>
    <xf numFmtId="166" fontId="2" fillId="0" borderId="11" xfId="113" applyNumberFormat="1" applyFont="1" applyFill="1" applyBorder="1" applyProtection="1">
      <alignment/>
      <protection/>
    </xf>
    <xf numFmtId="166" fontId="2" fillId="0" borderId="61" xfId="113" applyNumberFormat="1" applyFont="1" applyBorder="1" applyProtection="1">
      <alignment/>
      <protection/>
    </xf>
    <xf numFmtId="166" fontId="2" fillId="0" borderId="11" xfId="113" applyNumberFormat="1" applyFont="1" applyBorder="1" applyProtection="1">
      <alignment/>
      <protection/>
    </xf>
    <xf numFmtId="166" fontId="2" fillId="0" borderId="64" xfId="113" applyNumberFormat="1" applyFont="1" applyFill="1" applyBorder="1" applyProtection="1">
      <alignment/>
      <protection/>
    </xf>
    <xf numFmtId="166" fontId="2" fillId="0" borderId="0" xfId="113" applyNumberFormat="1" applyFont="1" applyBorder="1" applyProtection="1">
      <alignment/>
      <protection/>
    </xf>
    <xf numFmtId="166" fontId="2" fillId="0" borderId="0" xfId="113" applyNumberFormat="1" applyFont="1" applyFill="1" applyBorder="1" applyProtection="1">
      <alignment/>
      <protection/>
    </xf>
    <xf numFmtId="166" fontId="2" fillId="0" borderId="14" xfId="113" applyNumberFormat="1" applyFont="1" applyFill="1" applyBorder="1" applyProtection="1">
      <alignment/>
      <protection/>
    </xf>
    <xf numFmtId="166" fontId="2" fillId="0" borderId="21" xfId="113" applyNumberFormat="1" applyFont="1" applyBorder="1" applyProtection="1">
      <alignment/>
      <protection/>
    </xf>
    <xf numFmtId="166" fontId="2" fillId="0" borderId="14" xfId="113" applyNumberFormat="1" applyFont="1" applyBorder="1" applyProtection="1">
      <alignment/>
      <protection/>
    </xf>
    <xf numFmtId="166" fontId="2" fillId="0" borderId="62" xfId="113" applyNumberFormat="1" applyFont="1" applyFill="1" applyBorder="1" applyProtection="1">
      <alignment/>
      <protection/>
    </xf>
    <xf numFmtId="166" fontId="2" fillId="0" borderId="19" xfId="113" applyNumberFormat="1" applyFont="1" applyFill="1" applyBorder="1" applyProtection="1">
      <alignment/>
      <protection/>
    </xf>
    <xf numFmtId="166" fontId="2" fillId="0" borderId="12" xfId="113" applyNumberFormat="1" applyFont="1" applyFill="1" applyBorder="1" applyProtection="1">
      <alignment/>
      <protection/>
    </xf>
    <xf numFmtId="166" fontId="2" fillId="0" borderId="24" xfId="113" applyNumberFormat="1" applyFont="1" applyBorder="1" applyProtection="1">
      <alignment/>
      <protection/>
    </xf>
    <xf numFmtId="166" fontId="2" fillId="0" borderId="12" xfId="113" applyNumberFormat="1" applyFont="1" applyBorder="1" applyProtection="1">
      <alignment/>
      <protection/>
    </xf>
    <xf numFmtId="166" fontId="2" fillId="0" borderId="45" xfId="113" applyNumberFormat="1" applyFont="1" applyFill="1" applyBorder="1" applyProtection="1">
      <alignment/>
      <protection/>
    </xf>
    <xf numFmtId="166" fontId="2" fillId="0" borderId="66" xfId="113" applyNumberFormat="1" applyFont="1" applyBorder="1" applyProtection="1">
      <alignment/>
      <protection/>
    </xf>
    <xf numFmtId="166" fontId="2" fillId="0" borderId="66" xfId="113" applyNumberFormat="1" applyFont="1" applyFill="1" applyBorder="1" applyProtection="1">
      <alignment/>
      <protection/>
    </xf>
    <xf numFmtId="166" fontId="2" fillId="0" borderId="35" xfId="113" applyNumberFormat="1" applyFont="1" applyFill="1" applyBorder="1" applyProtection="1">
      <alignment/>
      <protection/>
    </xf>
    <xf numFmtId="166" fontId="2" fillId="0" borderId="68" xfId="113" applyNumberFormat="1" applyFont="1" applyBorder="1" applyProtection="1">
      <alignment/>
      <protection/>
    </xf>
    <xf numFmtId="166" fontId="2" fillId="0" borderId="35" xfId="113" applyNumberFormat="1" applyFont="1" applyBorder="1" applyProtection="1">
      <alignment/>
      <protection/>
    </xf>
    <xf numFmtId="166" fontId="2" fillId="0" borderId="67" xfId="113" applyNumberFormat="1" applyFont="1" applyFill="1" applyBorder="1" applyProtection="1">
      <alignment/>
      <protection/>
    </xf>
    <xf numFmtId="167" fontId="22" fillId="0" borderId="11" xfId="113" applyNumberFormat="1" applyFont="1" applyFill="1" applyBorder="1" applyProtection="1">
      <alignment/>
      <protection/>
    </xf>
    <xf numFmtId="167" fontId="22" fillId="0" borderId="11" xfId="113" applyNumberFormat="1" applyFont="1" applyFill="1" applyBorder="1" applyAlignment="1" applyProtection="1" quotePrefix="1">
      <alignment horizontal="left"/>
      <protection/>
    </xf>
    <xf numFmtId="167" fontId="22" fillId="0" borderId="14" xfId="113" applyNumberFormat="1" applyFont="1" applyFill="1" applyBorder="1" applyProtection="1">
      <alignment/>
      <protection/>
    </xf>
    <xf numFmtId="167" fontId="22" fillId="0" borderId="35" xfId="113" applyNumberFormat="1" applyFont="1" applyFill="1" applyBorder="1" applyProtection="1">
      <alignment/>
      <protection/>
    </xf>
    <xf numFmtId="166" fontId="1" fillId="0" borderId="10" xfId="113" applyNumberFormat="1" applyFont="1" applyBorder="1" applyProtection="1">
      <alignment/>
      <protection/>
    </xf>
    <xf numFmtId="166" fontId="1" fillId="0" borderId="11" xfId="113" applyNumberFormat="1" applyFont="1" applyBorder="1" applyProtection="1">
      <alignment/>
      <protection/>
    </xf>
    <xf numFmtId="166" fontId="1" fillId="0" borderId="61" xfId="113" applyNumberFormat="1" applyFont="1" applyBorder="1" applyProtection="1">
      <alignment/>
      <protection/>
    </xf>
    <xf numFmtId="167" fontId="23" fillId="0" borderId="11" xfId="113" applyNumberFormat="1" applyFont="1" applyFill="1" applyBorder="1" applyProtection="1">
      <alignment/>
      <protection/>
    </xf>
    <xf numFmtId="166" fontId="1" fillId="0" borderId="10" xfId="113" applyNumberFormat="1" applyFont="1" applyFill="1" applyBorder="1" applyProtection="1">
      <alignment/>
      <protection/>
    </xf>
    <xf numFmtId="166" fontId="1" fillId="0" borderId="11" xfId="113" applyNumberFormat="1" applyFont="1" applyFill="1" applyBorder="1" applyProtection="1">
      <alignment/>
      <protection/>
    </xf>
    <xf numFmtId="166" fontId="1" fillId="0" borderId="64" xfId="113" applyNumberFormat="1" applyFont="1" applyFill="1" applyBorder="1" applyProtection="1">
      <alignment/>
      <protection/>
    </xf>
    <xf numFmtId="166" fontId="2" fillId="0" borderId="19" xfId="113" applyNumberFormat="1" applyFont="1" applyBorder="1" applyProtection="1">
      <alignment/>
      <protection/>
    </xf>
    <xf numFmtId="167" fontId="22" fillId="0" borderId="12" xfId="113" applyNumberFormat="1" applyFont="1" applyFill="1" applyBorder="1" applyProtection="1">
      <alignment/>
      <protection/>
    </xf>
    <xf numFmtId="166" fontId="2" fillId="0" borderId="10" xfId="115" applyNumberFormat="1" applyFont="1" applyBorder="1" applyProtection="1">
      <alignment/>
      <protection/>
    </xf>
    <xf numFmtId="166" fontId="2" fillId="0" borderId="10" xfId="115" applyNumberFormat="1" applyFont="1" applyFill="1" applyBorder="1" applyProtection="1">
      <alignment/>
      <protection/>
    </xf>
    <xf numFmtId="166" fontId="2" fillId="0" borderId="11" xfId="115" applyNumberFormat="1" applyFont="1" applyFill="1" applyBorder="1" applyProtection="1">
      <alignment/>
      <protection/>
    </xf>
    <xf numFmtId="166" fontId="2" fillId="0" borderId="61" xfId="115" applyNumberFormat="1" applyFont="1" applyBorder="1" applyProtection="1">
      <alignment/>
      <protection/>
    </xf>
    <xf numFmtId="166" fontId="2" fillId="0" borderId="11" xfId="115" applyNumberFormat="1" applyFont="1" applyBorder="1" applyProtection="1">
      <alignment/>
      <protection/>
    </xf>
    <xf numFmtId="166" fontId="2" fillId="0" borderId="64" xfId="115" applyNumberFormat="1" applyFont="1" applyFill="1" applyBorder="1" applyProtection="1">
      <alignment/>
      <protection/>
    </xf>
    <xf numFmtId="166" fontId="2" fillId="0" borderId="0" xfId="115" applyNumberFormat="1" applyFont="1" applyBorder="1" applyProtection="1">
      <alignment/>
      <protection/>
    </xf>
    <xf numFmtId="166" fontId="2" fillId="0" borderId="0" xfId="115" applyNumberFormat="1" applyFont="1" applyFill="1" applyBorder="1" applyProtection="1">
      <alignment/>
      <protection/>
    </xf>
    <xf numFmtId="166" fontId="2" fillId="0" borderId="14" xfId="115" applyNumberFormat="1" applyFont="1" applyFill="1" applyBorder="1" applyProtection="1">
      <alignment/>
      <protection/>
    </xf>
    <xf numFmtId="166" fontId="2" fillId="0" borderId="21" xfId="115" applyNumberFormat="1" applyFont="1" applyBorder="1" applyProtection="1">
      <alignment/>
      <protection/>
    </xf>
    <xf numFmtId="166" fontId="2" fillId="0" borderId="14" xfId="115" applyNumberFormat="1" applyFont="1" applyBorder="1" applyProtection="1">
      <alignment/>
      <protection/>
    </xf>
    <xf numFmtId="166" fontId="2" fillId="0" borderId="62" xfId="115" applyNumberFormat="1" applyFont="1" applyFill="1" applyBorder="1" applyProtection="1">
      <alignment/>
      <protection/>
    </xf>
    <xf numFmtId="166" fontId="2" fillId="0" borderId="24" xfId="115" applyNumberFormat="1" applyFont="1" applyBorder="1" applyProtection="1">
      <alignment/>
      <protection/>
    </xf>
    <xf numFmtId="166" fontId="2" fillId="0" borderId="12" xfId="115" applyNumberFormat="1" applyFont="1" applyBorder="1" applyProtection="1">
      <alignment/>
      <protection/>
    </xf>
    <xf numFmtId="166" fontId="2" fillId="0" borderId="66" xfId="115" applyNumberFormat="1" applyFont="1" applyBorder="1" applyProtection="1">
      <alignment/>
      <protection/>
    </xf>
    <xf numFmtId="166" fontId="2" fillId="0" borderId="66" xfId="115" applyNumberFormat="1" applyFont="1" applyFill="1" applyBorder="1" applyProtection="1">
      <alignment/>
      <protection/>
    </xf>
    <xf numFmtId="166" fontId="2" fillId="0" borderId="35" xfId="115" applyNumberFormat="1" applyFont="1" applyFill="1" applyBorder="1" applyProtection="1">
      <alignment/>
      <protection/>
    </xf>
    <xf numFmtId="166" fontId="2" fillId="0" borderId="68" xfId="115" applyNumberFormat="1" applyFont="1" applyBorder="1" applyProtection="1">
      <alignment/>
      <protection/>
    </xf>
    <xf numFmtId="166" fontId="2" fillId="0" borderId="35" xfId="115" applyNumberFormat="1" applyFont="1" applyBorder="1" applyProtection="1">
      <alignment/>
      <protection/>
    </xf>
    <xf numFmtId="166" fontId="2" fillId="0" borderId="67" xfId="115" applyNumberFormat="1" applyFont="1" applyFill="1" applyBorder="1" applyProtection="1">
      <alignment/>
      <protection/>
    </xf>
    <xf numFmtId="167" fontId="22" fillId="0" borderId="11" xfId="115" applyNumberFormat="1" applyFont="1" applyFill="1" applyBorder="1" applyProtection="1">
      <alignment/>
      <protection/>
    </xf>
    <xf numFmtId="167" fontId="22" fillId="0" borderId="11" xfId="115" applyNumberFormat="1" applyFont="1" applyFill="1" applyBorder="1" applyAlignment="1" applyProtection="1" quotePrefix="1">
      <alignment horizontal="left"/>
      <protection/>
    </xf>
    <xf numFmtId="167" fontId="22" fillId="0" borderId="14" xfId="115" applyNumberFormat="1" applyFont="1" applyFill="1" applyBorder="1" applyProtection="1">
      <alignment/>
      <protection/>
    </xf>
    <xf numFmtId="167" fontId="22" fillId="0" borderId="35" xfId="115" applyNumberFormat="1" applyFont="1" applyFill="1" applyBorder="1" applyProtection="1">
      <alignment/>
      <protection/>
    </xf>
    <xf numFmtId="166" fontId="1" fillId="0" borderId="10" xfId="115" applyNumberFormat="1" applyFont="1" applyBorder="1" applyProtection="1">
      <alignment/>
      <protection/>
    </xf>
    <xf numFmtId="166" fontId="1" fillId="0" borderId="11" xfId="115" applyNumberFormat="1" applyFont="1" applyBorder="1" applyProtection="1">
      <alignment/>
      <protection/>
    </xf>
    <xf numFmtId="166" fontId="1" fillId="0" borderId="61" xfId="115" applyNumberFormat="1" applyFont="1" applyBorder="1" applyProtection="1">
      <alignment/>
      <protection/>
    </xf>
    <xf numFmtId="167" fontId="23" fillId="0" borderId="11" xfId="115" applyNumberFormat="1" applyFont="1" applyFill="1" applyBorder="1" applyProtection="1">
      <alignment/>
      <protection/>
    </xf>
    <xf numFmtId="166" fontId="1" fillId="0" borderId="10" xfId="115" applyNumberFormat="1" applyFont="1" applyFill="1" applyBorder="1" applyProtection="1">
      <alignment/>
      <protection/>
    </xf>
    <xf numFmtId="166" fontId="1" fillId="0" borderId="11" xfId="115" applyNumberFormat="1" applyFont="1" applyFill="1" applyBorder="1" applyProtection="1">
      <alignment/>
      <protection/>
    </xf>
    <xf numFmtId="166" fontId="1" fillId="0" borderId="64" xfId="115" applyNumberFormat="1" applyFont="1" applyFill="1" applyBorder="1" applyProtection="1">
      <alignment/>
      <protection/>
    </xf>
    <xf numFmtId="166" fontId="2" fillId="34" borderId="14" xfId="115" applyNumberFormat="1" applyFont="1" applyFill="1" applyBorder="1" applyProtection="1">
      <alignment/>
      <protection/>
    </xf>
    <xf numFmtId="166" fontId="2" fillId="0" borderId="19" xfId="115" applyNumberFormat="1" applyFont="1" applyBorder="1" applyProtection="1">
      <alignment/>
      <protection/>
    </xf>
    <xf numFmtId="167" fontId="22" fillId="0" borderId="12" xfId="115" applyNumberFormat="1" applyFont="1" applyFill="1" applyBorder="1" applyProtection="1">
      <alignment/>
      <protection/>
    </xf>
    <xf numFmtId="166" fontId="2" fillId="0" borderId="10" xfId="117" applyNumberFormat="1" applyFont="1" applyBorder="1" applyProtection="1">
      <alignment/>
      <protection/>
    </xf>
    <xf numFmtId="166" fontId="2" fillId="0" borderId="10" xfId="117" applyNumberFormat="1" applyFont="1" applyFill="1" applyBorder="1" applyProtection="1">
      <alignment/>
      <protection/>
    </xf>
    <xf numFmtId="166" fontId="2" fillId="0" borderId="11" xfId="117" applyNumberFormat="1" applyFont="1" applyFill="1" applyBorder="1" applyProtection="1">
      <alignment/>
      <protection/>
    </xf>
    <xf numFmtId="166" fontId="2" fillId="0" borderId="11" xfId="117" applyNumberFormat="1" applyFont="1" applyBorder="1" applyProtection="1">
      <alignment/>
      <protection/>
    </xf>
    <xf numFmtId="166" fontId="2" fillId="0" borderId="0" xfId="117" applyNumberFormat="1" applyFont="1" applyBorder="1" applyProtection="1">
      <alignment/>
      <protection/>
    </xf>
    <xf numFmtId="166" fontId="2" fillId="0" borderId="14" xfId="117" applyNumberFormat="1" applyFont="1" applyBorder="1" applyProtection="1">
      <alignment/>
      <protection/>
    </xf>
    <xf numFmtId="166" fontId="2" fillId="0" borderId="12" xfId="117" applyNumberFormat="1" applyFont="1" applyBorder="1" applyProtection="1">
      <alignment/>
      <protection/>
    </xf>
    <xf numFmtId="166" fontId="2" fillId="0" borderId="66" xfId="117" applyNumberFormat="1" applyFont="1" applyBorder="1" applyProtection="1">
      <alignment/>
      <protection/>
    </xf>
    <xf numFmtId="166" fontId="2" fillId="0" borderId="35" xfId="117" applyNumberFormat="1" applyFont="1" applyBorder="1" applyProtection="1">
      <alignment/>
      <protection/>
    </xf>
    <xf numFmtId="166" fontId="1" fillId="0" borderId="10" xfId="117" applyNumberFormat="1" applyFont="1" applyBorder="1" applyProtection="1">
      <alignment/>
      <protection/>
    </xf>
    <xf numFmtId="166" fontId="1" fillId="0" borderId="11" xfId="117" applyNumberFormat="1" applyFont="1" applyBorder="1" applyProtection="1">
      <alignment/>
      <protection/>
    </xf>
    <xf numFmtId="166" fontId="2" fillId="0" borderId="19" xfId="117" applyNumberFormat="1" applyFont="1" applyBorder="1" applyProtection="1">
      <alignment/>
      <protection/>
    </xf>
    <xf numFmtId="164" fontId="1" fillId="0" borderId="23" xfId="121" applyNumberFormat="1" applyFont="1" applyFill="1" applyBorder="1">
      <alignment/>
      <protection/>
    </xf>
    <xf numFmtId="164" fontId="2" fillId="0" borderId="13" xfId="121" applyNumberFormat="1" applyFont="1" applyFill="1" applyBorder="1">
      <alignment/>
      <protection/>
    </xf>
    <xf numFmtId="164" fontId="1" fillId="0" borderId="11" xfId="121" applyNumberFormat="1" applyFont="1" applyFill="1" applyBorder="1">
      <alignment/>
      <protection/>
    </xf>
    <xf numFmtId="164" fontId="1" fillId="0" borderId="36" xfId="121" applyNumberFormat="1" applyFont="1" applyFill="1" applyBorder="1" applyAlignment="1">
      <alignment vertical="center"/>
      <protection/>
    </xf>
    <xf numFmtId="164" fontId="7" fillId="0" borderId="31" xfId="121" applyNumberFormat="1" applyFont="1" applyFill="1" applyBorder="1" applyAlignment="1">
      <alignment vertical="center"/>
      <protection/>
    </xf>
    <xf numFmtId="164" fontId="2" fillId="0" borderId="31" xfId="121" applyNumberFormat="1" applyFont="1" applyFill="1" applyBorder="1" applyAlignment="1">
      <alignment vertical="center"/>
      <protection/>
    </xf>
    <xf numFmtId="164" fontId="2" fillId="0" borderId="14" xfId="121" applyNumberFormat="1" applyFont="1" applyFill="1" applyBorder="1">
      <alignment/>
      <protection/>
    </xf>
    <xf numFmtId="164" fontId="2" fillId="0" borderId="18" xfId="121" applyNumberFormat="1" applyFont="1" applyFill="1" applyBorder="1">
      <alignment/>
      <protection/>
    </xf>
    <xf numFmtId="164" fontId="2" fillId="0" borderId="15" xfId="121" applyNumberFormat="1" applyFont="1" applyFill="1" applyBorder="1">
      <alignment/>
      <protection/>
    </xf>
    <xf numFmtId="164" fontId="2" fillId="0" borderId="17" xfId="121" applyNumberFormat="1" applyFont="1" applyFill="1" applyBorder="1">
      <alignment/>
      <protection/>
    </xf>
    <xf numFmtId="164" fontId="2" fillId="0" borderId="12" xfId="121" applyNumberFormat="1" applyFont="1" applyFill="1" applyBorder="1">
      <alignment/>
      <protection/>
    </xf>
    <xf numFmtId="164" fontId="1" fillId="0" borderId="23" xfId="122" applyNumberFormat="1" applyFont="1" applyFill="1" applyBorder="1">
      <alignment/>
      <protection/>
    </xf>
    <xf numFmtId="164" fontId="2" fillId="0" borderId="13" xfId="122" applyNumberFormat="1" applyFont="1" applyFill="1" applyBorder="1">
      <alignment/>
      <protection/>
    </xf>
    <xf numFmtId="164" fontId="1" fillId="0" borderId="11" xfId="122" applyNumberFormat="1" applyFont="1" applyFill="1" applyBorder="1">
      <alignment/>
      <protection/>
    </xf>
    <xf numFmtId="164" fontId="1" fillId="0" borderId="26" xfId="79" applyNumberFormat="1" applyFont="1" applyFill="1" applyBorder="1" applyAlignment="1">
      <alignment/>
    </xf>
    <xf numFmtId="164" fontId="7" fillId="0" borderId="31" xfId="122" applyNumberFormat="1" applyFont="1" applyFill="1" applyBorder="1" applyAlignment="1">
      <alignment vertical="center"/>
      <protection/>
    </xf>
    <xf numFmtId="164" fontId="13" fillId="0" borderId="36" xfId="122" applyNumberFormat="1" applyFont="1" applyFill="1" applyBorder="1" applyAlignment="1">
      <alignment vertical="center"/>
      <protection/>
    </xf>
    <xf numFmtId="164" fontId="2" fillId="0" borderId="14" xfId="122" applyNumberFormat="1" applyFont="1" applyFill="1" applyBorder="1">
      <alignment/>
      <protection/>
    </xf>
    <xf numFmtId="164" fontId="2" fillId="0" borderId="18" xfId="122" applyNumberFormat="1" applyFont="1" applyFill="1" applyBorder="1">
      <alignment/>
      <protection/>
    </xf>
    <xf numFmtId="164" fontId="2" fillId="0" borderId="15" xfId="122" applyNumberFormat="1" applyFont="1" applyFill="1" applyBorder="1">
      <alignment/>
      <protection/>
    </xf>
    <xf numFmtId="164" fontId="2" fillId="0" borderId="17" xfId="122" applyNumberFormat="1" applyFont="1" applyFill="1" applyBorder="1">
      <alignment/>
      <protection/>
    </xf>
    <xf numFmtId="164" fontId="2" fillId="0" borderId="12" xfId="122" applyNumberFormat="1" applyFont="1" applyFill="1" applyBorder="1">
      <alignment/>
      <protection/>
    </xf>
    <xf numFmtId="164" fontId="1" fillId="0" borderId="23" xfId="123" applyNumberFormat="1" applyFont="1" applyFill="1" applyBorder="1">
      <alignment/>
      <protection/>
    </xf>
    <xf numFmtId="164" fontId="2" fillId="0" borderId="13" xfId="123" applyNumberFormat="1" applyFont="1" applyFill="1" applyBorder="1">
      <alignment/>
      <protection/>
    </xf>
    <xf numFmtId="164" fontId="1" fillId="0" borderId="36" xfId="123" applyNumberFormat="1" applyFont="1" applyFill="1" applyBorder="1" applyAlignment="1">
      <alignment vertical="center"/>
      <protection/>
    </xf>
    <xf numFmtId="164" fontId="2" fillId="0" borderId="31" xfId="123" applyNumberFormat="1" applyFont="1" applyFill="1" applyBorder="1">
      <alignment/>
      <protection/>
    </xf>
    <xf numFmtId="164" fontId="1" fillId="0" borderId="36" xfId="123" applyNumberFormat="1" applyFont="1" applyFill="1" applyBorder="1">
      <alignment/>
      <protection/>
    </xf>
    <xf numFmtId="164" fontId="1" fillId="0" borderId="23" xfId="123" applyNumberFormat="1" applyFont="1" applyFill="1" applyBorder="1" applyAlignment="1">
      <alignment vertical="center"/>
      <protection/>
    </xf>
    <xf numFmtId="164" fontId="1" fillId="0" borderId="26" xfId="123" applyNumberFormat="1" applyFont="1" applyFill="1" applyBorder="1">
      <alignment/>
      <protection/>
    </xf>
    <xf numFmtId="164" fontId="1" fillId="0" borderId="82" xfId="123" applyNumberFormat="1" applyFont="1" applyFill="1" applyBorder="1">
      <alignment/>
      <protection/>
    </xf>
    <xf numFmtId="164" fontId="1" fillId="0" borderId="23" xfId="124" applyNumberFormat="1" applyFont="1" applyFill="1" applyBorder="1">
      <alignment/>
      <protection/>
    </xf>
    <xf numFmtId="164" fontId="2" fillId="0" borderId="13" xfId="124" applyNumberFormat="1" applyFont="1" applyFill="1" applyBorder="1">
      <alignment/>
      <protection/>
    </xf>
    <xf numFmtId="164" fontId="2" fillId="0" borderId="31" xfId="124" applyNumberFormat="1" applyFont="1" applyFill="1" applyBorder="1">
      <alignment/>
      <protection/>
    </xf>
    <xf numFmtId="164" fontId="2" fillId="0" borderId="26" xfId="124" applyNumberFormat="1" applyFont="1" applyFill="1" applyBorder="1">
      <alignment/>
      <protection/>
    </xf>
    <xf numFmtId="164" fontId="2" fillId="0" borderId="82" xfId="124" applyNumberFormat="1" applyFont="1" applyFill="1" applyBorder="1">
      <alignment/>
      <protection/>
    </xf>
    <xf numFmtId="164" fontId="1" fillId="0" borderId="36" xfId="124" applyNumberFormat="1" applyFont="1" applyFill="1" applyBorder="1">
      <alignment/>
      <protection/>
    </xf>
    <xf numFmtId="177" fontId="2" fillId="0" borderId="0" xfId="125" applyNumberFormat="1" applyFont="1" applyFill="1" applyBorder="1">
      <alignment/>
      <protection/>
    </xf>
    <xf numFmtId="177" fontId="2" fillId="0" borderId="14" xfId="125" applyNumberFormat="1" applyFont="1" applyFill="1" applyBorder="1">
      <alignment/>
      <protection/>
    </xf>
    <xf numFmtId="177" fontId="2" fillId="0" borderId="21" xfId="125" applyNumberFormat="1" applyFont="1" applyFill="1" applyBorder="1">
      <alignment/>
      <protection/>
    </xf>
    <xf numFmtId="177" fontId="2" fillId="0" borderId="19" xfId="125" applyNumberFormat="1" applyFont="1" applyFill="1" applyBorder="1">
      <alignment/>
      <protection/>
    </xf>
    <xf numFmtId="176" fontId="2" fillId="0" borderId="13" xfId="125" applyNumberFormat="1" applyFont="1" applyFill="1" applyBorder="1">
      <alignment/>
      <protection/>
    </xf>
    <xf numFmtId="177" fontId="2" fillId="0" borderId="13" xfId="125" applyNumberFormat="1" applyFont="1" applyFill="1" applyBorder="1">
      <alignment/>
      <protection/>
    </xf>
    <xf numFmtId="176" fontId="13" fillId="0" borderId="27" xfId="125" applyNumberFormat="1" applyFont="1" applyFill="1" applyBorder="1" applyAlignment="1">
      <alignment vertical="center"/>
      <protection/>
    </xf>
    <xf numFmtId="176" fontId="2" fillId="0" borderId="14" xfId="125" applyNumberFormat="1" applyFont="1" applyFill="1" applyBorder="1">
      <alignment/>
      <protection/>
    </xf>
    <xf numFmtId="176" fontId="2" fillId="0" borderId="21" xfId="125" applyNumberFormat="1" applyFont="1" applyFill="1" applyBorder="1">
      <alignment/>
      <protection/>
    </xf>
    <xf numFmtId="176" fontId="13" fillId="0" borderId="42" xfId="125" applyNumberFormat="1" applyFont="1" applyFill="1" applyBorder="1" applyAlignment="1">
      <alignment vertical="center"/>
      <protection/>
    </xf>
    <xf numFmtId="177" fontId="2" fillId="0" borderId="31" xfId="125" applyNumberFormat="1" applyFont="1" applyFill="1" applyBorder="1">
      <alignment/>
      <protection/>
    </xf>
    <xf numFmtId="177" fontId="13" fillId="0" borderId="70" xfId="125" applyNumberFormat="1" applyFont="1" applyFill="1" applyBorder="1" applyAlignment="1">
      <alignment vertical="center"/>
      <protection/>
    </xf>
    <xf numFmtId="177" fontId="13" fillId="0" borderId="43" xfId="125" applyNumberFormat="1" applyFont="1" applyFill="1" applyBorder="1" applyAlignment="1">
      <alignment vertical="center"/>
      <protection/>
    </xf>
    <xf numFmtId="177" fontId="13" fillId="0" borderId="27" xfId="125" applyNumberFormat="1" applyFont="1" applyFill="1" applyBorder="1" applyAlignment="1">
      <alignment vertical="center"/>
      <protection/>
    </xf>
    <xf numFmtId="176" fontId="2" fillId="0" borderId="17" xfId="125" applyNumberFormat="1" applyFont="1" applyFill="1" applyBorder="1">
      <alignment/>
      <protection/>
    </xf>
    <xf numFmtId="176" fontId="2" fillId="0" borderId="12" xfId="125" applyNumberFormat="1" applyFont="1" applyFill="1" applyBorder="1">
      <alignment/>
      <protection/>
    </xf>
    <xf numFmtId="176" fontId="13" fillId="0" borderId="43" xfId="125" applyNumberFormat="1" applyFont="1" applyFill="1" applyBorder="1" applyAlignment="1">
      <alignment vertical="center"/>
      <protection/>
    </xf>
    <xf numFmtId="177" fontId="2" fillId="0" borderId="0" xfId="126" applyNumberFormat="1" applyFont="1" applyFill="1" applyBorder="1">
      <alignment/>
      <protection/>
    </xf>
    <xf numFmtId="177" fontId="2" fillId="0" borderId="14" xfId="126" applyNumberFormat="1" applyFont="1" applyFill="1" applyBorder="1">
      <alignment/>
      <protection/>
    </xf>
    <xf numFmtId="177" fontId="2" fillId="0" borderId="21" xfId="126" applyNumberFormat="1" applyFont="1" applyFill="1" applyBorder="1">
      <alignment/>
      <protection/>
    </xf>
    <xf numFmtId="177" fontId="2" fillId="0" borderId="19" xfId="126" applyNumberFormat="1" applyFont="1" applyFill="1" applyBorder="1">
      <alignment/>
      <protection/>
    </xf>
    <xf numFmtId="176" fontId="2" fillId="0" borderId="13" xfId="126" applyNumberFormat="1" applyFont="1" applyBorder="1">
      <alignment/>
      <protection/>
    </xf>
    <xf numFmtId="176" fontId="2" fillId="0" borderId="13" xfId="126" applyNumberFormat="1" applyFont="1" applyFill="1" applyBorder="1">
      <alignment/>
      <protection/>
    </xf>
    <xf numFmtId="176" fontId="2" fillId="0" borderId="13" xfId="126" applyNumberFormat="1" applyFont="1" applyFill="1" applyBorder="1" applyAlignment="1">
      <alignment horizontal="right"/>
      <protection/>
    </xf>
    <xf numFmtId="176" fontId="2" fillId="0" borderId="15" xfId="126" applyNumberFormat="1" applyFont="1" applyFill="1" applyBorder="1">
      <alignment/>
      <protection/>
    </xf>
    <xf numFmtId="176" fontId="1" fillId="0" borderId="27" xfId="126" applyNumberFormat="1" applyFont="1" applyFill="1" applyBorder="1" applyAlignment="1">
      <alignment horizontal="center" vertical="center"/>
      <protection/>
    </xf>
    <xf numFmtId="176" fontId="2" fillId="0" borderId="18" xfId="126" applyNumberFormat="1" applyFont="1" applyFill="1" applyBorder="1">
      <alignment/>
      <protection/>
    </xf>
    <xf numFmtId="176" fontId="2" fillId="0" borderId="14" xfId="126" applyNumberFormat="1" applyFont="1" applyFill="1" applyBorder="1">
      <alignment/>
      <protection/>
    </xf>
    <xf numFmtId="176" fontId="2" fillId="0" borderId="14" xfId="126" applyNumberFormat="1" applyFont="1" applyFill="1" applyBorder="1" applyAlignment="1">
      <alignment horizontal="right"/>
      <protection/>
    </xf>
    <xf numFmtId="176" fontId="1" fillId="0" borderId="43" xfId="126" applyNumberFormat="1" applyFont="1" applyFill="1" applyBorder="1" applyAlignment="1">
      <alignment horizontal="center" vertical="center"/>
      <protection/>
    </xf>
    <xf numFmtId="176" fontId="2" fillId="0" borderId="21" xfId="126" applyNumberFormat="1" applyFont="1" applyFill="1" applyBorder="1">
      <alignment/>
      <protection/>
    </xf>
    <xf numFmtId="176" fontId="13" fillId="0" borderId="42" xfId="126" applyNumberFormat="1" applyFont="1" applyFill="1" applyBorder="1" applyAlignment="1">
      <alignment vertical="center"/>
      <protection/>
    </xf>
    <xf numFmtId="177" fontId="2" fillId="0" borderId="31" xfId="126" applyNumberFormat="1" applyFont="1" applyFill="1" applyBorder="1">
      <alignment/>
      <protection/>
    </xf>
    <xf numFmtId="177" fontId="13" fillId="0" borderId="70" xfId="126" applyNumberFormat="1" applyFont="1" applyFill="1" applyBorder="1" applyAlignment="1">
      <alignment vertical="center"/>
      <protection/>
    </xf>
    <xf numFmtId="177" fontId="13" fillId="0" borderId="43" xfId="126" applyNumberFormat="1" applyFont="1" applyFill="1" applyBorder="1" applyAlignment="1">
      <alignment vertical="center"/>
      <protection/>
    </xf>
    <xf numFmtId="177" fontId="13" fillId="0" borderId="27" xfId="126" applyNumberFormat="1" applyFont="1" applyFill="1" applyBorder="1" applyAlignment="1">
      <alignment vertical="center"/>
      <protection/>
    </xf>
    <xf numFmtId="176" fontId="2" fillId="0" borderId="13" xfId="126" applyNumberFormat="1" applyFont="1" applyFill="1" applyBorder="1" applyAlignment="1">
      <alignment horizontal="center"/>
      <protection/>
    </xf>
    <xf numFmtId="177" fontId="2" fillId="0" borderId="0" xfId="127" applyNumberFormat="1" applyFont="1" applyFill="1" applyBorder="1">
      <alignment/>
      <protection/>
    </xf>
    <xf numFmtId="177" fontId="2" fillId="0" borderId="21" xfId="127" applyNumberFormat="1" applyFont="1" applyFill="1" applyBorder="1">
      <alignment/>
      <protection/>
    </xf>
    <xf numFmtId="177" fontId="2" fillId="0" borderId="24" xfId="127" applyNumberFormat="1" applyFont="1" applyFill="1" applyBorder="1">
      <alignment/>
      <protection/>
    </xf>
    <xf numFmtId="177" fontId="1" fillId="0" borderId="42" xfId="127" applyNumberFormat="1" applyFont="1" applyFill="1" applyBorder="1" applyAlignment="1">
      <alignment vertical="center"/>
      <protection/>
    </xf>
    <xf numFmtId="177" fontId="2" fillId="0" borderId="13" xfId="127" applyNumberFormat="1" applyFont="1" applyFill="1" applyBorder="1">
      <alignment/>
      <protection/>
    </xf>
    <xf numFmtId="177" fontId="2" fillId="0" borderId="15" xfId="127" applyNumberFormat="1" applyFont="1" applyFill="1" applyBorder="1">
      <alignment/>
      <protection/>
    </xf>
    <xf numFmtId="177" fontId="1" fillId="0" borderId="27" xfId="127" applyNumberFormat="1" applyFont="1" applyFill="1" applyBorder="1" applyAlignment="1">
      <alignment vertical="center"/>
      <protection/>
    </xf>
    <xf numFmtId="177" fontId="2" fillId="0" borderId="31" xfId="127" applyNumberFormat="1" applyFont="1" applyFill="1" applyBorder="1">
      <alignment/>
      <protection/>
    </xf>
    <xf numFmtId="177" fontId="2" fillId="0" borderId="46" xfId="127" applyNumberFormat="1" applyFont="1" applyFill="1" applyBorder="1">
      <alignment/>
      <protection/>
    </xf>
    <xf numFmtId="177" fontId="1" fillId="0" borderId="82" xfId="127" applyNumberFormat="1" applyFont="1" applyFill="1" applyBorder="1" applyAlignment="1">
      <alignment vertical="center"/>
      <protection/>
    </xf>
    <xf numFmtId="0" fontId="2" fillId="0" borderId="22" xfId="128" applyFont="1" applyBorder="1" applyAlignment="1" applyProtection="1">
      <alignment horizontal="center" vertical="center"/>
      <protection/>
    </xf>
    <xf numFmtId="0" fontId="2" fillId="0" borderId="14" xfId="128" applyFont="1" applyBorder="1" applyAlignment="1" applyProtection="1">
      <alignment horizontal="center" vertical="center"/>
      <protection/>
    </xf>
    <xf numFmtId="0" fontId="2" fillId="0" borderId="30" xfId="128" applyFont="1" applyBorder="1" applyAlignment="1" applyProtection="1">
      <alignment horizontal="center" vertical="center"/>
      <protection/>
    </xf>
    <xf numFmtId="0" fontId="2" fillId="0" borderId="13" xfId="128" applyFont="1" applyBorder="1" applyAlignment="1" applyProtection="1">
      <alignment horizontal="center" vertical="center"/>
      <protection/>
    </xf>
    <xf numFmtId="0" fontId="2" fillId="0" borderId="15" xfId="128" applyFont="1" applyBorder="1" applyAlignment="1" applyProtection="1">
      <alignment horizontal="center" vertical="center"/>
      <protection/>
    </xf>
    <xf numFmtId="0" fontId="2" fillId="0" borderId="46" xfId="128" applyFont="1" applyBorder="1" applyAlignment="1" applyProtection="1">
      <alignment horizontal="center" vertical="center"/>
      <protection/>
    </xf>
    <xf numFmtId="0" fontId="2" fillId="0" borderId="34" xfId="128" applyFont="1" applyBorder="1" applyAlignment="1" applyProtection="1">
      <alignment horizontal="center" vertical="center"/>
      <protection/>
    </xf>
    <xf numFmtId="0" fontId="2" fillId="0" borderId="18" xfId="128" applyFont="1" applyBorder="1" applyAlignment="1" applyProtection="1" quotePrefix="1">
      <alignment horizontal="center" vertical="center"/>
      <protection/>
    </xf>
    <xf numFmtId="0" fontId="2" fillId="0" borderId="13" xfId="128" applyFont="1" applyBorder="1" applyAlignment="1" applyProtection="1" quotePrefix="1">
      <alignment horizontal="center" vertical="center"/>
      <protection/>
    </xf>
    <xf numFmtId="0" fontId="13" fillId="0" borderId="43" xfId="128" applyFont="1" applyBorder="1" applyAlignment="1">
      <alignment horizontal="center" vertical="center"/>
      <protection/>
    </xf>
    <xf numFmtId="0" fontId="13" fillId="0" borderId="27" xfId="128" applyFont="1" applyBorder="1" applyAlignment="1">
      <alignment horizontal="center" vertical="center"/>
      <protection/>
    </xf>
    <xf numFmtId="0" fontId="2" fillId="0" borderId="31" xfId="128" applyFont="1" applyBorder="1" applyAlignment="1" applyProtection="1">
      <alignment horizontal="center" vertical="center"/>
      <protection/>
    </xf>
    <xf numFmtId="0" fontId="7" fillId="0" borderId="70" xfId="128" applyFont="1" applyBorder="1" applyAlignment="1">
      <alignment horizontal="center" vertical="center"/>
      <protection/>
    </xf>
    <xf numFmtId="0" fontId="2" fillId="0" borderId="17" xfId="128" applyFont="1" applyBorder="1" applyAlignment="1" applyProtection="1">
      <alignment horizontal="center" vertical="center"/>
      <protection/>
    </xf>
    <xf numFmtId="0" fontId="2" fillId="0" borderId="12" xfId="128" applyFont="1" applyBorder="1" applyAlignment="1" applyProtection="1">
      <alignment horizontal="center" vertical="center"/>
      <protection/>
    </xf>
    <xf numFmtId="0" fontId="2" fillId="0" borderId="29" xfId="128" applyFont="1" applyBorder="1" applyAlignment="1" applyProtection="1" quotePrefix="1">
      <alignment horizontal="center" vertical="center"/>
      <protection/>
    </xf>
    <xf numFmtId="0" fontId="2" fillId="0" borderId="31" xfId="128" applyFont="1" applyBorder="1" applyAlignment="1" applyProtection="1" quotePrefix="1">
      <alignment horizontal="center" vertical="center"/>
      <protection/>
    </xf>
    <xf numFmtId="2" fontId="2" fillId="0" borderId="22" xfId="128" applyNumberFormat="1" applyFont="1" applyBorder="1" applyAlignment="1" applyProtection="1">
      <alignment horizontal="center" vertical="center"/>
      <protection/>
    </xf>
    <xf numFmtId="0" fontId="13" fillId="0" borderId="33" xfId="128" applyFont="1" applyBorder="1" applyAlignment="1">
      <alignment horizontal="center" vertical="center"/>
      <protection/>
    </xf>
    <xf numFmtId="0" fontId="13" fillId="0" borderId="70" xfId="128" applyFont="1" applyBorder="1" applyAlignment="1">
      <alignment horizontal="center" vertical="center"/>
      <protection/>
    </xf>
    <xf numFmtId="0" fontId="2" fillId="0" borderId="62" xfId="128" applyFont="1" applyBorder="1" applyAlignment="1" applyProtection="1" quotePrefix="1">
      <alignment horizontal="center" vertical="center"/>
      <protection/>
    </xf>
    <xf numFmtId="2" fontId="2" fillId="0" borderId="31" xfId="128" applyNumberFormat="1" applyFont="1" applyBorder="1" applyAlignment="1" applyProtection="1">
      <alignment horizontal="center" vertical="center"/>
      <protection/>
    </xf>
    <xf numFmtId="2" fontId="2" fillId="0" borderId="14" xfId="128" applyNumberFormat="1" applyFont="1" applyBorder="1" applyAlignment="1" applyProtection="1">
      <alignment horizontal="center" vertical="center"/>
      <protection/>
    </xf>
    <xf numFmtId="177" fontId="2" fillId="0" borderId="13" xfId="129" applyNumberFormat="1" applyFont="1" applyFill="1" applyBorder="1">
      <alignment/>
      <protection/>
    </xf>
    <xf numFmtId="177" fontId="2" fillId="0" borderId="15" xfId="129" applyNumberFormat="1" applyFont="1" applyFill="1" applyBorder="1">
      <alignment/>
      <protection/>
    </xf>
    <xf numFmtId="43" fontId="2" fillId="0" borderId="13" xfId="86" applyFont="1" applyBorder="1" applyAlignment="1">
      <alignment/>
    </xf>
    <xf numFmtId="177" fontId="2" fillId="0" borderId="31" xfId="129" applyNumberFormat="1" applyFont="1" applyFill="1" applyBorder="1">
      <alignment/>
      <protection/>
    </xf>
    <xf numFmtId="177" fontId="2" fillId="0" borderId="26" xfId="129" applyNumberFormat="1" applyFont="1" applyFill="1" applyBorder="1">
      <alignment/>
      <protection/>
    </xf>
    <xf numFmtId="177" fontId="2" fillId="0" borderId="13" xfId="129" applyNumberFormat="1" applyFont="1" applyFill="1" applyBorder="1" applyAlignment="1">
      <alignment/>
      <protection/>
    </xf>
    <xf numFmtId="177" fontId="2" fillId="0" borderId="27" xfId="129" applyNumberFormat="1" applyFont="1" applyFill="1" applyBorder="1">
      <alignment/>
      <protection/>
    </xf>
    <xf numFmtId="43" fontId="2" fillId="0" borderId="13" xfId="86" applyFont="1" applyBorder="1" applyAlignment="1">
      <alignment/>
    </xf>
    <xf numFmtId="177" fontId="2" fillId="0" borderId="0" xfId="132" applyNumberFormat="1" applyFont="1" applyFill="1" applyBorder="1">
      <alignment/>
      <protection/>
    </xf>
    <xf numFmtId="177" fontId="2" fillId="0" borderId="14" xfId="132" applyNumberFormat="1" applyFont="1" applyFill="1" applyBorder="1">
      <alignment/>
      <protection/>
    </xf>
    <xf numFmtId="177" fontId="2" fillId="0" borderId="21" xfId="132" applyNumberFormat="1" applyFont="1" applyFill="1" applyBorder="1">
      <alignment/>
      <protection/>
    </xf>
    <xf numFmtId="177" fontId="1" fillId="0" borderId="43" xfId="132" applyNumberFormat="1" applyFont="1" applyFill="1" applyBorder="1" applyAlignment="1">
      <alignment vertical="center"/>
      <protection/>
    </xf>
    <xf numFmtId="177" fontId="2" fillId="0" borderId="13" xfId="132" applyNumberFormat="1" applyFont="1" applyFill="1" applyBorder="1">
      <alignment/>
      <protection/>
    </xf>
    <xf numFmtId="177" fontId="2" fillId="0" borderId="15" xfId="132" applyNumberFormat="1" applyFont="1" applyFill="1" applyBorder="1">
      <alignment/>
      <protection/>
    </xf>
    <xf numFmtId="177" fontId="1" fillId="0" borderId="27" xfId="132" applyNumberFormat="1" applyFont="1" applyFill="1" applyBorder="1" applyAlignment="1">
      <alignment vertical="center"/>
      <protection/>
    </xf>
    <xf numFmtId="177" fontId="2" fillId="0" borderId="18" xfId="132" applyNumberFormat="1" applyFont="1" applyFill="1" applyBorder="1">
      <alignment/>
      <protection/>
    </xf>
    <xf numFmtId="177" fontId="7" fillId="0" borderId="13" xfId="132" applyNumberFormat="1" applyFont="1" applyFill="1" applyBorder="1">
      <alignment/>
      <protection/>
    </xf>
    <xf numFmtId="177" fontId="7" fillId="0" borderId="21" xfId="132" applyNumberFormat="1" applyFont="1" applyFill="1" applyBorder="1">
      <alignment/>
      <protection/>
    </xf>
    <xf numFmtId="43" fontId="2" fillId="0" borderId="13" xfId="88" applyFont="1" applyBorder="1" applyAlignment="1">
      <alignment/>
    </xf>
    <xf numFmtId="39" fontId="1" fillId="0" borderId="62" xfId="132" applyNumberFormat="1" applyFont="1" applyFill="1" applyBorder="1" applyAlignment="1" applyProtection="1">
      <alignment horizontal="center" vertical="center" wrapText="1"/>
      <protection/>
    </xf>
    <xf numFmtId="177" fontId="1" fillId="0" borderId="98" xfId="132" applyNumberFormat="1" applyFont="1" applyFill="1" applyBorder="1" applyAlignment="1">
      <alignment vertical="center"/>
      <protection/>
    </xf>
    <xf numFmtId="177" fontId="2" fillId="0" borderId="62" xfId="132" applyNumberFormat="1" applyFont="1" applyFill="1" applyBorder="1">
      <alignment/>
      <protection/>
    </xf>
    <xf numFmtId="177" fontId="7" fillId="0" borderId="0" xfId="132" applyNumberFormat="1" applyFont="1" applyFill="1" applyBorder="1">
      <alignment/>
      <protection/>
    </xf>
    <xf numFmtId="43" fontId="2" fillId="0" borderId="14" xfId="88" applyFont="1" applyBorder="1" applyAlignment="1">
      <alignment/>
    </xf>
    <xf numFmtId="177" fontId="2" fillId="0" borderId="13" xfId="132" applyNumberFormat="1" applyFont="1" applyBorder="1">
      <alignment/>
      <protection/>
    </xf>
    <xf numFmtId="177" fontId="7" fillId="0" borderId="14" xfId="132" applyNumberFormat="1" applyFont="1" applyFill="1" applyBorder="1">
      <alignment/>
      <protection/>
    </xf>
    <xf numFmtId="177" fontId="2" fillId="0" borderId="13" xfId="132" applyNumberFormat="1" applyFont="1" applyFill="1" applyBorder="1" applyAlignment="1">
      <alignment/>
      <protection/>
    </xf>
    <xf numFmtId="177" fontId="2" fillId="0" borderId="15" xfId="132" applyNumberFormat="1" applyFont="1" applyFill="1" applyBorder="1" applyAlignment="1">
      <alignment/>
      <protection/>
    </xf>
    <xf numFmtId="177" fontId="2" fillId="0" borderId="60" xfId="132" applyNumberFormat="1" applyFont="1" applyFill="1" applyBorder="1">
      <alignment/>
      <protection/>
    </xf>
    <xf numFmtId="168" fontId="2" fillId="0" borderId="14" xfId="90" applyNumberFormat="1" applyFont="1" applyBorder="1" applyAlignment="1">
      <alignment horizontal="right" vertical="center"/>
    </xf>
    <xf numFmtId="168" fontId="2" fillId="0" borderId="14" xfId="90" applyNumberFormat="1" applyFont="1" applyFill="1" applyBorder="1" applyAlignment="1">
      <alignment horizontal="right" vertical="center"/>
    </xf>
    <xf numFmtId="168" fontId="2" fillId="0" borderId="12" xfId="90" applyNumberFormat="1" applyFont="1" applyFill="1" applyBorder="1" applyAlignment="1">
      <alignment horizontal="right" vertical="center"/>
    </xf>
    <xf numFmtId="168" fontId="2" fillId="0" borderId="62" xfId="90" applyNumberFormat="1" applyFont="1" applyBorder="1" applyAlignment="1">
      <alignment horizontal="right" vertical="center"/>
    </xf>
    <xf numFmtId="168" fontId="2" fillId="0" borderId="62" xfId="90" applyNumberFormat="1" applyFont="1" applyFill="1" applyBorder="1" applyAlignment="1">
      <alignment horizontal="right" vertical="center"/>
    </xf>
    <xf numFmtId="168" fontId="2" fillId="0" borderId="45" xfId="90" applyNumberFormat="1" applyFont="1" applyFill="1" applyBorder="1" applyAlignment="1">
      <alignment horizontal="right" vertical="center"/>
    </xf>
    <xf numFmtId="168" fontId="1" fillId="0" borderId="43" xfId="90" applyNumberFormat="1" applyFont="1" applyFill="1" applyBorder="1" applyAlignment="1">
      <alignment horizontal="right" vertical="center"/>
    </xf>
    <xf numFmtId="168" fontId="1" fillId="0" borderId="98" xfId="90" applyNumberFormat="1" applyFont="1" applyFill="1" applyBorder="1" applyAlignment="1">
      <alignment horizontal="right" vertical="center"/>
    </xf>
    <xf numFmtId="43" fontId="2" fillId="0" borderId="13" xfId="90" applyFont="1" applyFill="1" applyBorder="1" applyAlignment="1">
      <alignment horizontal="right" vertical="center"/>
    </xf>
    <xf numFmtId="43" fontId="2" fillId="0" borderId="15" xfId="90" applyFont="1" applyFill="1" applyBorder="1" applyAlignment="1">
      <alignment horizontal="right" vertical="center"/>
    </xf>
    <xf numFmtId="43" fontId="2" fillId="0" borderId="13" xfId="90" applyNumberFormat="1" applyFont="1" applyBorder="1" applyAlignment="1">
      <alignment horizontal="right" vertical="center"/>
    </xf>
    <xf numFmtId="43" fontId="2" fillId="0" borderId="13" xfId="90" applyNumberFormat="1" applyFont="1" applyFill="1" applyBorder="1" applyAlignment="1">
      <alignment horizontal="right" vertical="center"/>
    </xf>
    <xf numFmtId="43" fontId="1" fillId="0" borderId="27" xfId="90" applyNumberFormat="1" applyFont="1" applyFill="1" applyBorder="1" applyAlignment="1">
      <alignment horizontal="right" vertical="center"/>
    </xf>
    <xf numFmtId="168" fontId="2" fillId="0" borderId="13" xfId="90" applyNumberFormat="1" applyFont="1" applyFill="1" applyBorder="1" applyAlignment="1">
      <alignment horizontal="right" vertical="center"/>
    </xf>
    <xf numFmtId="168" fontId="2" fillId="0" borderId="0" xfId="90" applyNumberFormat="1" applyFont="1" applyBorder="1" applyAlignment="1">
      <alignment horizontal="right" vertical="center"/>
    </xf>
    <xf numFmtId="168" fontId="2" fillId="0" borderId="0" xfId="90" applyNumberFormat="1" applyFont="1" applyFill="1" applyBorder="1" applyAlignment="1">
      <alignment horizontal="right" vertical="center"/>
    </xf>
    <xf numFmtId="168" fontId="2" fillId="0" borderId="19" xfId="90" applyNumberFormat="1" applyFont="1" applyFill="1" applyBorder="1" applyAlignment="1">
      <alignment horizontal="right" vertical="center"/>
    </xf>
    <xf numFmtId="43" fontId="2" fillId="0" borderId="21" xfId="90" applyNumberFormat="1" applyFont="1" applyFill="1" applyBorder="1" applyAlignment="1">
      <alignment horizontal="right" vertical="center"/>
    </xf>
    <xf numFmtId="43" fontId="2" fillId="0" borderId="21" xfId="90" applyFont="1" applyFill="1" applyBorder="1" applyAlignment="1">
      <alignment horizontal="right" vertical="center"/>
    </xf>
    <xf numFmtId="168" fontId="1" fillId="0" borderId="44" xfId="90" applyNumberFormat="1" applyFont="1" applyFill="1" applyBorder="1" applyAlignment="1">
      <alignment horizontal="right" vertical="center"/>
    </xf>
    <xf numFmtId="43" fontId="2" fillId="0" borderId="14" xfId="90" applyNumberFormat="1" applyFont="1" applyBorder="1" applyAlignment="1">
      <alignment horizontal="right" vertical="center"/>
    </xf>
    <xf numFmtId="43" fontId="2" fillId="0" borderId="14" xfId="90" applyNumberFormat="1" applyFont="1" applyFill="1" applyBorder="1" applyAlignment="1">
      <alignment horizontal="right" vertical="center"/>
    </xf>
    <xf numFmtId="43" fontId="2" fillId="0" borderId="14" xfId="90" applyFont="1" applyFill="1" applyBorder="1" applyAlignment="1">
      <alignment horizontal="right" vertical="center"/>
    </xf>
    <xf numFmtId="43" fontId="2" fillId="0" borderId="12" xfId="90" applyFont="1" applyFill="1" applyBorder="1" applyAlignment="1">
      <alignment horizontal="right" vertical="center"/>
    </xf>
    <xf numFmtId="43" fontId="1" fillId="0" borderId="43" xfId="90" applyNumberFormat="1" applyFont="1" applyFill="1" applyBorder="1" applyAlignment="1">
      <alignment horizontal="right" vertical="center"/>
    </xf>
    <xf numFmtId="164" fontId="1" fillId="0" borderId="13" xfId="194" applyNumberFormat="1" applyFont="1" applyBorder="1">
      <alignment/>
      <protection/>
    </xf>
    <xf numFmtId="164" fontId="2" fillId="0" borderId="13" xfId="194" applyNumberFormat="1" applyFont="1" applyBorder="1">
      <alignment/>
      <protection/>
    </xf>
    <xf numFmtId="164" fontId="2" fillId="0" borderId="15" xfId="194" applyNumberFormat="1" applyFont="1" applyBorder="1">
      <alignment/>
      <protection/>
    </xf>
    <xf numFmtId="164" fontId="2" fillId="0" borderId="15" xfId="195" applyNumberFormat="1" applyFont="1" applyBorder="1">
      <alignment/>
      <protection/>
    </xf>
    <xf numFmtId="164" fontId="2" fillId="0" borderId="23" xfId="195" applyNumberFormat="1" applyFont="1" applyBorder="1">
      <alignment/>
      <protection/>
    </xf>
    <xf numFmtId="164" fontId="2" fillId="0" borderId="18" xfId="195" applyNumberFormat="1" applyFont="1" applyBorder="1">
      <alignment/>
      <protection/>
    </xf>
    <xf numFmtId="164" fontId="2" fillId="0" borderId="60" xfId="195" applyNumberFormat="1" applyFont="1" applyBorder="1">
      <alignment/>
      <protection/>
    </xf>
    <xf numFmtId="164" fontId="2" fillId="0" borderId="24" xfId="195" applyNumberFormat="1" applyFont="1" applyBorder="1">
      <alignment/>
      <protection/>
    </xf>
    <xf numFmtId="164" fontId="2" fillId="0" borderId="17" xfId="196" applyNumberFormat="1" applyFont="1" applyBorder="1">
      <alignment/>
      <protection/>
    </xf>
    <xf numFmtId="164" fontId="2" fillId="0" borderId="12" xfId="196" applyNumberFormat="1" applyFont="1" applyBorder="1">
      <alignment/>
      <protection/>
    </xf>
    <xf numFmtId="164" fontId="2" fillId="0" borderId="17" xfId="197" applyNumberFormat="1" applyFont="1" applyBorder="1">
      <alignment/>
      <protection/>
    </xf>
    <xf numFmtId="164" fontId="2" fillId="0" borderId="12" xfId="197" applyNumberFormat="1" applyFont="1" applyBorder="1">
      <alignment/>
      <protection/>
    </xf>
    <xf numFmtId="164" fontId="2" fillId="0" borderId="17" xfId="198" applyNumberFormat="1" applyFont="1" applyBorder="1">
      <alignment/>
      <protection/>
    </xf>
    <xf numFmtId="164" fontId="2" fillId="0" borderId="12" xfId="198" applyNumberFormat="1" applyFont="1" applyBorder="1">
      <alignment/>
      <protection/>
    </xf>
    <xf numFmtId="164" fontId="2" fillId="0" borderId="15" xfId="199" applyNumberFormat="1" applyFont="1" applyBorder="1">
      <alignment/>
      <protection/>
    </xf>
    <xf numFmtId="164" fontId="2" fillId="0" borderId="18" xfId="199" applyNumberFormat="1" applyFont="1" applyBorder="1">
      <alignment/>
      <protection/>
    </xf>
    <xf numFmtId="166" fontId="13" fillId="0" borderId="13" xfId="141" applyFont="1" applyBorder="1">
      <alignment/>
      <protection/>
    </xf>
    <xf numFmtId="166" fontId="13" fillId="0" borderId="13" xfId="141" applyFont="1" applyBorder="1" applyAlignment="1" quotePrefix="1">
      <alignment horizontal="right"/>
      <protection/>
    </xf>
    <xf numFmtId="166" fontId="7" fillId="0" borderId="13" xfId="141" applyFont="1" applyBorder="1">
      <alignment/>
      <protection/>
    </xf>
    <xf numFmtId="166" fontId="7" fillId="0" borderId="13" xfId="141" applyFont="1" applyBorder="1" applyAlignment="1">
      <alignment horizontal="right"/>
      <protection/>
    </xf>
    <xf numFmtId="2" fontId="2" fillId="0" borderId="83" xfId="170" applyNumberFormat="1" applyFont="1" applyBorder="1">
      <alignment/>
      <protection/>
    </xf>
    <xf numFmtId="166" fontId="13" fillId="0" borderId="13" xfId="167" applyFont="1" applyBorder="1">
      <alignment/>
      <protection/>
    </xf>
    <xf numFmtId="166" fontId="13" fillId="0" borderId="13" xfId="167" applyFont="1" applyBorder="1" applyAlignment="1" quotePrefix="1">
      <alignment horizontal="right"/>
      <protection/>
    </xf>
    <xf numFmtId="166" fontId="7" fillId="0" borderId="13" xfId="167" applyFont="1" applyBorder="1">
      <alignment/>
      <protection/>
    </xf>
    <xf numFmtId="166" fontId="7" fillId="0" borderId="13" xfId="167" applyFont="1" applyBorder="1" applyAlignment="1">
      <alignment horizontal="right"/>
      <protection/>
    </xf>
    <xf numFmtId="166" fontId="13" fillId="0" borderId="13" xfId="167" applyFont="1" applyBorder="1" applyAlignment="1">
      <alignment horizontal="right"/>
      <protection/>
    </xf>
    <xf numFmtId="166" fontId="13" fillId="0" borderId="13" xfId="168" applyFont="1" applyBorder="1">
      <alignment/>
      <protection/>
    </xf>
    <xf numFmtId="166" fontId="13" fillId="0" borderId="13" xfId="168" applyFont="1" applyBorder="1" applyAlignment="1" quotePrefix="1">
      <alignment horizontal="right"/>
      <protection/>
    </xf>
    <xf numFmtId="166" fontId="13" fillId="0" borderId="13" xfId="168" applyFont="1" applyBorder="1" applyAlignment="1" quotePrefix="1">
      <alignment/>
      <protection/>
    </xf>
    <xf numFmtId="167" fontId="7" fillId="0" borderId="13" xfId="168" applyNumberFormat="1" applyFont="1" applyBorder="1" applyAlignment="1">
      <alignment horizontal="left"/>
      <protection/>
    </xf>
    <xf numFmtId="166" fontId="7" fillId="0" borderId="13" xfId="168" applyFont="1" applyBorder="1" applyAlignment="1">
      <alignment horizontal="right"/>
      <protection/>
    </xf>
    <xf numFmtId="166" fontId="7" fillId="0" borderId="13" xfId="168" applyFont="1" applyBorder="1" applyAlignment="1">
      <alignment/>
      <protection/>
    </xf>
    <xf numFmtId="167" fontId="13" fillId="0" borderId="13" xfId="168" applyNumberFormat="1" applyFont="1" applyBorder="1" applyAlignment="1">
      <alignment horizontal="left"/>
      <protection/>
    </xf>
    <xf numFmtId="166" fontId="13" fillId="0" borderId="13" xfId="168" applyFont="1" applyBorder="1" applyAlignment="1">
      <alignment/>
      <protection/>
    </xf>
    <xf numFmtId="166" fontId="13" fillId="0" borderId="13" xfId="169" applyFont="1" applyBorder="1">
      <alignment/>
      <protection/>
    </xf>
    <xf numFmtId="166" fontId="13" fillId="0" borderId="13" xfId="169" applyFont="1" applyBorder="1" applyAlignment="1" quotePrefix="1">
      <alignment horizontal="right"/>
      <protection/>
    </xf>
    <xf numFmtId="167" fontId="7" fillId="0" borderId="13" xfId="169" applyNumberFormat="1" applyFont="1" applyBorder="1" applyAlignment="1">
      <alignment horizontal="left"/>
      <protection/>
    </xf>
    <xf numFmtId="166" fontId="7" fillId="0" borderId="13" xfId="169" applyFont="1" applyBorder="1" applyAlignment="1">
      <alignment horizontal="right"/>
      <protection/>
    </xf>
    <xf numFmtId="166" fontId="13" fillId="0" borderId="13" xfId="169" applyFont="1" applyBorder="1" applyAlignment="1">
      <alignment horizontal="right"/>
      <protection/>
    </xf>
    <xf numFmtId="167" fontId="13" fillId="0" borderId="13" xfId="169" applyNumberFormat="1" applyFont="1" applyBorder="1" applyAlignment="1">
      <alignment horizontal="left"/>
      <protection/>
    </xf>
    <xf numFmtId="2" fontId="2" fillId="0" borderId="51" xfId="170" applyNumberFormat="1" applyFont="1" applyBorder="1">
      <alignment/>
      <protection/>
    </xf>
    <xf numFmtId="2" fontId="2" fillId="0" borderId="90" xfId="170" applyNumberFormat="1" applyFont="1" applyBorder="1">
      <alignment/>
      <protection/>
    </xf>
    <xf numFmtId="2" fontId="2" fillId="0" borderId="37" xfId="170" applyNumberFormat="1" applyFont="1" applyBorder="1">
      <alignment/>
      <protection/>
    </xf>
    <xf numFmtId="2" fontId="2" fillId="0" borderId="23" xfId="170" applyNumberFormat="1" applyFont="1" applyBorder="1">
      <alignment/>
      <protection/>
    </xf>
    <xf numFmtId="2" fontId="2" fillId="0" borderId="36" xfId="170" applyNumberFormat="1" applyFont="1" applyBorder="1">
      <alignment/>
      <protection/>
    </xf>
    <xf numFmtId="2" fontId="2" fillId="0" borderId="23" xfId="170" applyNumberFormat="1" applyFont="1" applyFill="1" applyBorder="1">
      <alignment/>
      <protection/>
    </xf>
    <xf numFmtId="2" fontId="1" fillId="0" borderId="33" xfId="170" applyNumberFormat="1" applyFont="1" applyBorder="1">
      <alignment/>
      <protection/>
    </xf>
    <xf numFmtId="2" fontId="1" fillId="0" borderId="27" xfId="170" applyNumberFormat="1" applyFont="1" applyBorder="1">
      <alignment/>
      <protection/>
    </xf>
    <xf numFmtId="2" fontId="1" fillId="0" borderId="70" xfId="170" applyNumberFormat="1" applyFont="1" applyBorder="1">
      <alignment/>
      <protection/>
    </xf>
    <xf numFmtId="166" fontId="1" fillId="0" borderId="0" xfId="176" applyFont="1" applyFill="1" applyBorder="1" applyAlignment="1">
      <alignment horizontal="right"/>
      <protection/>
    </xf>
    <xf numFmtId="166" fontId="2" fillId="0" borderId="13" xfId="176" applyFont="1" applyFill="1" applyBorder="1" applyAlignment="1">
      <alignment horizontal="right"/>
      <protection/>
    </xf>
    <xf numFmtId="166" fontId="9" fillId="34" borderId="18" xfId="176" applyFont="1" applyFill="1" applyBorder="1">
      <alignment/>
      <protection/>
    </xf>
    <xf numFmtId="166" fontId="1" fillId="34" borderId="13" xfId="176" applyFont="1" applyFill="1" applyBorder="1">
      <alignment/>
      <protection/>
    </xf>
    <xf numFmtId="166" fontId="1" fillId="0" borderId="13" xfId="176" applyFont="1" applyFill="1" applyBorder="1">
      <alignment/>
      <protection/>
    </xf>
    <xf numFmtId="166" fontId="2" fillId="34" borderId="13" xfId="176" applyFont="1" applyFill="1" applyBorder="1">
      <alignment/>
      <protection/>
    </xf>
    <xf numFmtId="166" fontId="2" fillId="34" borderId="14" xfId="176" applyFont="1" applyFill="1" applyBorder="1" applyAlignment="1">
      <alignment horizontal="right"/>
      <protection/>
    </xf>
    <xf numFmtId="166" fontId="2" fillId="0" borderId="0" xfId="176" applyFont="1" applyFill="1" applyBorder="1" applyAlignment="1">
      <alignment horizontal="right"/>
      <protection/>
    </xf>
    <xf numFmtId="166" fontId="2" fillId="34" borderId="13" xfId="176" applyFont="1" applyFill="1" applyBorder="1" applyAlignment="1">
      <alignment horizontal="right"/>
      <protection/>
    </xf>
    <xf numFmtId="166" fontId="2" fillId="34" borderId="15" xfId="176" applyFont="1" applyFill="1" applyBorder="1">
      <alignment/>
      <protection/>
    </xf>
    <xf numFmtId="166" fontId="2" fillId="34" borderId="12" xfId="176" applyFont="1" applyFill="1" applyBorder="1" applyAlignment="1">
      <alignment horizontal="right"/>
      <protection/>
    </xf>
    <xf numFmtId="166" fontId="2" fillId="0" borderId="15" xfId="176" applyFont="1" applyFill="1" applyBorder="1" applyAlignment="1">
      <alignment horizontal="right"/>
      <protection/>
    </xf>
    <xf numFmtId="166" fontId="2" fillId="34" borderId="15" xfId="176" applyFont="1" applyFill="1" applyBorder="1" applyAlignment="1">
      <alignment horizontal="right"/>
      <protection/>
    </xf>
    <xf numFmtId="166" fontId="2" fillId="34" borderId="17" xfId="176" applyFont="1" applyFill="1" applyBorder="1" applyAlignment="1">
      <alignment horizontal="right"/>
      <protection/>
    </xf>
    <xf numFmtId="166" fontId="2" fillId="34" borderId="18" xfId="176" applyFont="1" applyFill="1" applyBorder="1" applyAlignment="1">
      <alignment horizontal="right"/>
      <protection/>
    </xf>
    <xf numFmtId="166" fontId="2" fillId="0" borderId="17" xfId="176" applyFont="1" applyFill="1" applyBorder="1" applyAlignment="1">
      <alignment horizontal="right"/>
      <protection/>
    </xf>
    <xf numFmtId="166" fontId="1" fillId="0" borderId="14" xfId="176" applyFont="1" applyFill="1" applyBorder="1" applyAlignment="1">
      <alignment horizontal="right"/>
      <protection/>
    </xf>
    <xf numFmtId="166" fontId="2" fillId="0" borderId="14" xfId="176" applyFont="1" applyFill="1" applyBorder="1" applyAlignment="1">
      <alignment horizontal="right"/>
      <protection/>
    </xf>
    <xf numFmtId="166" fontId="9" fillId="34" borderId="12" xfId="176" applyFont="1" applyFill="1" applyBorder="1">
      <alignment/>
      <protection/>
    </xf>
    <xf numFmtId="166" fontId="9" fillId="34" borderId="15" xfId="176" applyFont="1" applyFill="1" applyBorder="1">
      <alignment/>
      <protection/>
    </xf>
    <xf numFmtId="166" fontId="9" fillId="0" borderId="12" xfId="176" applyFont="1" applyFill="1" applyBorder="1">
      <alignment/>
      <protection/>
    </xf>
    <xf numFmtId="164" fontId="2" fillId="34" borderId="14" xfId="176" applyNumberFormat="1" applyFont="1" applyFill="1" applyBorder="1" applyAlignment="1">
      <alignment horizontal="right"/>
      <protection/>
    </xf>
    <xf numFmtId="164" fontId="2" fillId="34" borderId="13" xfId="176" applyNumberFormat="1" applyFont="1" applyFill="1" applyBorder="1" applyAlignment="1">
      <alignment horizontal="right"/>
      <protection/>
    </xf>
    <xf numFmtId="164" fontId="2" fillId="0" borderId="14" xfId="176" applyNumberFormat="1" applyFont="1" applyFill="1" applyBorder="1" applyAlignment="1">
      <alignment horizontal="right"/>
      <protection/>
    </xf>
    <xf numFmtId="166" fontId="2" fillId="34" borderId="18" xfId="176" applyFont="1" applyFill="1" applyBorder="1">
      <alignment/>
      <protection/>
    </xf>
    <xf numFmtId="166" fontId="9" fillId="0" borderId="17" xfId="176" applyFont="1" applyFill="1" applyBorder="1">
      <alignment/>
      <protection/>
    </xf>
    <xf numFmtId="168" fontId="2" fillId="34" borderId="0" xfId="179" applyNumberFormat="1" applyFont="1" applyFill="1" applyBorder="1">
      <alignment/>
      <protection/>
    </xf>
    <xf numFmtId="168" fontId="2" fillId="34" borderId="0" xfId="179" applyNumberFormat="1" applyFont="1" applyFill="1" applyBorder="1" applyAlignment="1">
      <alignment horizontal="right"/>
      <protection/>
    </xf>
    <xf numFmtId="166" fontId="1" fillId="0" borderId="13" xfId="180" applyFont="1" applyFill="1" applyBorder="1" applyAlignment="1">
      <alignment horizontal="right"/>
      <protection/>
    </xf>
    <xf numFmtId="166" fontId="2" fillId="0" borderId="13" xfId="180" applyFont="1" applyFill="1" applyBorder="1" applyAlignment="1">
      <alignment horizontal="right"/>
      <protection/>
    </xf>
    <xf numFmtId="166" fontId="2" fillId="34" borderId="14" xfId="180" applyFont="1" applyFill="1" applyBorder="1" applyAlignment="1">
      <alignment horizontal="right"/>
      <protection/>
    </xf>
    <xf numFmtId="166" fontId="2" fillId="0" borderId="0" xfId="180" applyFont="1" applyFill="1" applyBorder="1" applyAlignment="1">
      <alignment horizontal="right"/>
      <protection/>
    </xf>
    <xf numFmtId="166" fontId="2" fillId="34" borderId="13" xfId="180" applyFont="1" applyFill="1" applyBorder="1" applyAlignment="1">
      <alignment horizontal="right"/>
      <protection/>
    </xf>
    <xf numFmtId="166" fontId="2" fillId="0" borderId="15" xfId="180" applyFont="1" applyFill="1" applyBorder="1" applyAlignment="1">
      <alignment horizontal="right"/>
      <protection/>
    </xf>
    <xf numFmtId="166" fontId="2" fillId="34" borderId="15" xfId="180" applyFont="1" applyFill="1" applyBorder="1" applyAlignment="1">
      <alignment horizontal="right"/>
      <protection/>
    </xf>
    <xf numFmtId="166" fontId="2" fillId="34" borderId="17" xfId="180" applyFont="1" applyFill="1" applyBorder="1" applyAlignment="1">
      <alignment horizontal="right"/>
      <protection/>
    </xf>
    <xf numFmtId="166" fontId="2" fillId="0" borderId="20" xfId="180" applyFont="1" applyFill="1" applyBorder="1" applyAlignment="1">
      <alignment horizontal="right"/>
      <protection/>
    </xf>
    <xf numFmtId="166" fontId="2" fillId="0" borderId="18" xfId="180" applyFont="1" applyFill="1" applyBorder="1" applyAlignment="1">
      <alignment horizontal="right"/>
      <protection/>
    </xf>
    <xf numFmtId="166" fontId="2" fillId="34" borderId="18" xfId="180" applyFont="1" applyFill="1" applyBorder="1" applyAlignment="1">
      <alignment horizontal="right"/>
      <protection/>
    </xf>
    <xf numFmtId="166" fontId="1" fillId="34" borderId="13" xfId="180" applyFont="1" applyFill="1" applyBorder="1" applyAlignment="1">
      <alignment horizontal="right"/>
      <protection/>
    </xf>
    <xf numFmtId="166" fontId="2" fillId="0" borderId="14" xfId="180" applyFont="1" applyFill="1" applyBorder="1" applyAlignment="1">
      <alignment horizontal="right"/>
      <protection/>
    </xf>
    <xf numFmtId="164" fontId="2" fillId="0" borderId="13" xfId="180" applyNumberFormat="1" applyFont="1" applyFill="1" applyBorder="1" applyAlignment="1">
      <alignment horizontal="right"/>
      <protection/>
    </xf>
    <xf numFmtId="164" fontId="2" fillId="34" borderId="13" xfId="180" applyNumberFormat="1" applyFont="1" applyFill="1" applyBorder="1" applyAlignment="1">
      <alignment horizontal="right"/>
      <protection/>
    </xf>
    <xf numFmtId="166" fontId="9" fillId="34" borderId="13" xfId="180" applyFont="1" applyFill="1" applyBorder="1">
      <alignment/>
      <protection/>
    </xf>
    <xf numFmtId="166" fontId="9" fillId="0" borderId="13" xfId="180" applyFont="1" applyFill="1" applyBorder="1">
      <alignment/>
      <protection/>
    </xf>
    <xf numFmtId="1" fontId="1" fillId="33" borderId="23" xfId="120" applyNumberFormat="1" applyFont="1" applyFill="1" applyBorder="1" applyAlignment="1" applyProtection="1">
      <alignment horizontal="right"/>
      <protection/>
    </xf>
    <xf numFmtId="2" fontId="2" fillId="0" borderId="23" xfId="120" applyNumberFormat="1" applyFont="1" applyFill="1" applyBorder="1">
      <alignment/>
      <protection/>
    </xf>
    <xf numFmtId="164" fontId="2" fillId="0" borderId="23" xfId="120" applyNumberFormat="1" applyFont="1" applyBorder="1">
      <alignment/>
      <protection/>
    </xf>
    <xf numFmtId="164" fontId="2" fillId="0" borderId="26" xfId="121" applyNumberFormat="1" applyFont="1" applyFill="1" applyBorder="1">
      <alignment/>
      <protection/>
    </xf>
    <xf numFmtId="164" fontId="7" fillId="0" borderId="82" xfId="121" applyNumberFormat="1" applyFont="1" applyFill="1" applyBorder="1" applyAlignment="1">
      <alignment vertical="center"/>
      <protection/>
    </xf>
    <xf numFmtId="2" fontId="2" fillId="34" borderId="26" xfId="120" applyNumberFormat="1" applyFont="1" applyFill="1" applyBorder="1">
      <alignment/>
      <protection/>
    </xf>
    <xf numFmtId="2" fontId="2" fillId="34" borderId="82" xfId="120" applyNumberFormat="1" applyFont="1" applyFill="1" applyBorder="1">
      <alignment/>
      <protection/>
    </xf>
    <xf numFmtId="1" fontId="1" fillId="33" borderId="36" xfId="120" applyNumberFormat="1" applyFont="1" applyFill="1" applyBorder="1" applyAlignment="1" applyProtection="1">
      <alignment horizontal="right"/>
      <protection/>
    </xf>
    <xf numFmtId="164" fontId="2" fillId="0" borderId="36" xfId="120" applyNumberFormat="1" applyFont="1" applyBorder="1">
      <alignment/>
      <protection/>
    </xf>
    <xf numFmtId="2" fontId="2" fillId="0" borderId="27" xfId="120" applyNumberFormat="1" applyFont="1" applyFill="1" applyBorder="1">
      <alignment/>
      <protection/>
    </xf>
    <xf numFmtId="164" fontId="2" fillId="0" borderId="27" xfId="120" applyNumberFormat="1" applyFont="1" applyBorder="1">
      <alignment/>
      <protection/>
    </xf>
    <xf numFmtId="164" fontId="2" fillId="0" borderId="70" xfId="120" applyNumberFormat="1" applyFont="1" applyBorder="1">
      <alignment/>
      <protection/>
    </xf>
    <xf numFmtId="2" fontId="2" fillId="34" borderId="46" xfId="131" applyNumberFormat="1" applyFont="1" applyFill="1" applyBorder="1">
      <alignment/>
      <protection/>
    </xf>
    <xf numFmtId="2" fontId="1" fillId="34" borderId="36" xfId="131" applyNumberFormat="1" applyFont="1" applyFill="1" applyBorder="1">
      <alignment/>
      <protection/>
    </xf>
    <xf numFmtId="166" fontId="1" fillId="0" borderId="31" xfId="180" applyFont="1" applyFill="1" applyBorder="1" applyAlignment="1">
      <alignment horizontal="right"/>
      <protection/>
    </xf>
    <xf numFmtId="166" fontId="2" fillId="0" borderId="31" xfId="180" applyFont="1" applyFill="1" applyBorder="1" applyAlignment="1">
      <alignment horizontal="right"/>
      <protection/>
    </xf>
    <xf numFmtId="166" fontId="2" fillId="0" borderId="46" xfId="180" applyFont="1" applyFill="1" applyBorder="1" applyAlignment="1">
      <alignment horizontal="right"/>
      <protection/>
    </xf>
    <xf numFmtId="166" fontId="9" fillId="0" borderId="31" xfId="180" applyFont="1" applyFill="1" applyBorder="1">
      <alignment/>
      <protection/>
    </xf>
    <xf numFmtId="164" fontId="2" fillId="0" borderId="31" xfId="180" applyNumberFormat="1" applyFont="1" applyFill="1" applyBorder="1" applyAlignment="1">
      <alignment horizontal="right"/>
      <protection/>
    </xf>
    <xf numFmtId="166" fontId="2" fillId="0" borderId="99" xfId="180" applyFont="1" applyFill="1" applyBorder="1" applyAlignment="1">
      <alignment horizontal="right"/>
      <protection/>
    </xf>
    <xf numFmtId="166" fontId="2" fillId="0" borderId="62" xfId="180" applyFont="1" applyFill="1" applyBorder="1" applyAlignment="1">
      <alignment horizontal="right"/>
      <protection/>
    </xf>
    <xf numFmtId="166" fontId="1" fillId="34" borderId="26" xfId="180" applyFont="1" applyFill="1" applyBorder="1" applyAlignment="1">
      <alignment horizontal="right"/>
      <protection/>
    </xf>
    <xf numFmtId="166" fontId="1" fillId="34" borderId="35" xfId="180" applyFont="1" applyFill="1" applyBorder="1" applyAlignment="1">
      <alignment horizontal="right"/>
      <protection/>
    </xf>
    <xf numFmtId="166" fontId="1" fillId="0" borderId="26" xfId="180" applyFont="1" applyFill="1" applyBorder="1" applyAlignment="1">
      <alignment horizontal="right"/>
      <protection/>
    </xf>
    <xf numFmtId="166" fontId="1" fillId="0" borderId="35" xfId="180" applyFont="1" applyFill="1" applyBorder="1" applyAlignment="1">
      <alignment horizontal="right"/>
      <protection/>
    </xf>
    <xf numFmtId="166" fontId="1" fillId="0" borderId="82" xfId="180" applyFont="1" applyFill="1" applyBorder="1" applyAlignment="1">
      <alignment horizontal="right"/>
      <protection/>
    </xf>
    <xf numFmtId="166" fontId="1" fillId="0" borderId="31" xfId="176" applyFont="1" applyFill="1" applyBorder="1" applyAlignment="1">
      <alignment horizontal="right"/>
      <protection/>
    </xf>
    <xf numFmtId="166" fontId="2" fillId="0" borderId="31" xfId="176" applyFont="1" applyFill="1" applyBorder="1" applyAlignment="1">
      <alignment horizontal="right"/>
      <protection/>
    </xf>
    <xf numFmtId="166" fontId="19" fillId="0" borderId="0" xfId="176" applyBorder="1">
      <alignment/>
      <protection/>
    </xf>
    <xf numFmtId="166" fontId="2" fillId="0" borderId="46" xfId="176" applyFont="1" applyFill="1" applyBorder="1" applyAlignment="1">
      <alignment horizontal="right"/>
      <protection/>
    </xf>
    <xf numFmtId="166" fontId="2" fillId="0" borderId="29" xfId="176" applyFont="1" applyFill="1" applyBorder="1" applyAlignment="1">
      <alignment horizontal="right"/>
      <protection/>
    </xf>
    <xf numFmtId="166" fontId="1" fillId="0" borderId="62" xfId="176" applyFont="1" applyFill="1" applyBorder="1" applyAlignment="1">
      <alignment horizontal="right"/>
      <protection/>
    </xf>
    <xf numFmtId="166" fontId="2" fillId="0" borderId="62" xfId="176" applyFont="1" applyFill="1" applyBorder="1" applyAlignment="1">
      <alignment horizontal="right"/>
      <protection/>
    </xf>
    <xf numFmtId="166" fontId="2" fillId="0" borderId="45" xfId="176" applyFont="1" applyFill="1" applyBorder="1" applyAlignment="1">
      <alignment horizontal="right"/>
      <protection/>
    </xf>
    <xf numFmtId="164" fontId="2" fillId="0" borderId="31" xfId="176" applyNumberFormat="1" applyFont="1" applyFill="1" applyBorder="1" applyAlignment="1">
      <alignment horizontal="right"/>
      <protection/>
    </xf>
    <xf numFmtId="166" fontId="9" fillId="0" borderId="29" xfId="176" applyFont="1" applyFill="1" applyBorder="1">
      <alignment/>
      <protection/>
    </xf>
    <xf numFmtId="166" fontId="1" fillId="34" borderId="26" xfId="176" applyFont="1" applyFill="1" applyBorder="1">
      <alignment/>
      <protection/>
    </xf>
    <xf numFmtId="166" fontId="1" fillId="34" borderId="26" xfId="176" applyFont="1" applyFill="1" applyBorder="1" applyAlignment="1">
      <alignment horizontal="right"/>
      <protection/>
    </xf>
    <xf numFmtId="166" fontId="1" fillId="0" borderId="35" xfId="176" applyFont="1" applyFill="1" applyBorder="1" applyAlignment="1">
      <alignment horizontal="right"/>
      <protection/>
    </xf>
    <xf numFmtId="166" fontId="1" fillId="0" borderId="82" xfId="176" applyFont="1" applyFill="1" applyBorder="1" applyAlignment="1">
      <alignment horizontal="right"/>
      <protection/>
    </xf>
    <xf numFmtId="164" fontId="2" fillId="0" borderId="13" xfId="120" applyNumberFormat="1" applyFont="1" applyBorder="1">
      <alignment/>
      <protection/>
    </xf>
    <xf numFmtId="164" fontId="2" fillId="0" borderId="29" xfId="120" applyNumberFormat="1" applyFont="1" applyBorder="1">
      <alignment/>
      <protection/>
    </xf>
    <xf numFmtId="164" fontId="2" fillId="0" borderId="31" xfId="120" applyNumberFormat="1" applyFont="1" applyBorder="1">
      <alignment/>
      <protection/>
    </xf>
    <xf numFmtId="164" fontId="2" fillId="0" borderId="13" xfId="120" applyNumberFormat="1" applyFont="1" applyBorder="1" applyAlignment="1">
      <alignment horizontal="right"/>
      <protection/>
    </xf>
    <xf numFmtId="164" fontId="2" fillId="0" borderId="31" xfId="120" applyNumberFormat="1" applyFont="1" applyBorder="1" applyAlignment="1">
      <alignment horizontal="right"/>
      <protection/>
    </xf>
    <xf numFmtId="0" fontId="2" fillId="0" borderId="0" xfId="120" applyFont="1" applyBorder="1">
      <alignment/>
      <protection/>
    </xf>
    <xf numFmtId="164" fontId="2" fillId="0" borderId="18" xfId="120" applyNumberFormat="1" applyFont="1" applyBorder="1">
      <alignment/>
      <protection/>
    </xf>
    <xf numFmtId="164" fontId="2" fillId="0" borderId="15" xfId="120" applyNumberFormat="1" applyFont="1" applyBorder="1">
      <alignment/>
      <protection/>
    </xf>
    <xf numFmtId="164" fontId="2" fillId="0" borderId="46" xfId="120" applyNumberFormat="1" applyFont="1" applyBorder="1">
      <alignment/>
      <protection/>
    </xf>
    <xf numFmtId="164" fontId="2" fillId="0" borderId="27" xfId="120" applyNumberFormat="1" applyFont="1" applyFill="1" applyBorder="1">
      <alignment/>
      <protection/>
    </xf>
    <xf numFmtId="164" fontId="2" fillId="0" borderId="70" xfId="120" applyNumberFormat="1" applyFont="1" applyFill="1" applyBorder="1">
      <alignment/>
      <protection/>
    </xf>
    <xf numFmtId="166" fontId="7" fillId="0" borderId="22" xfId="169" applyFont="1" applyBorder="1" applyAlignment="1">
      <alignment horizontal="left"/>
      <protection/>
    </xf>
    <xf numFmtId="166" fontId="13" fillId="0" borderId="31" xfId="169" applyFont="1" applyBorder="1" applyAlignment="1" quotePrefix="1">
      <alignment horizontal="right"/>
      <protection/>
    </xf>
    <xf numFmtId="167" fontId="7" fillId="0" borderId="22" xfId="169" applyNumberFormat="1" applyFont="1" applyBorder="1" applyAlignment="1">
      <alignment horizontal="left"/>
      <protection/>
    </xf>
    <xf numFmtId="166" fontId="7" fillId="0" borderId="31" xfId="169" applyFont="1" applyBorder="1" applyAlignment="1">
      <alignment horizontal="right"/>
      <protection/>
    </xf>
    <xf numFmtId="167" fontId="7" fillId="0" borderId="41" xfId="169" applyNumberFormat="1" applyFont="1" applyBorder="1" applyAlignment="1">
      <alignment horizontal="left"/>
      <protection/>
    </xf>
    <xf numFmtId="167" fontId="13" fillId="0" borderId="26" xfId="169" applyNumberFormat="1" applyFont="1" applyBorder="1" applyAlignment="1">
      <alignment horizontal="left"/>
      <protection/>
    </xf>
    <xf numFmtId="166" fontId="13" fillId="0" borderId="26" xfId="169" applyFont="1" applyBorder="1" applyAlignment="1">
      <alignment horizontal="right"/>
      <protection/>
    </xf>
    <xf numFmtId="166" fontId="13" fillId="0" borderId="26" xfId="169" applyFont="1" applyBorder="1" applyAlignment="1" quotePrefix="1">
      <alignment horizontal="right"/>
      <protection/>
    </xf>
    <xf numFmtId="166" fontId="13" fillId="0" borderId="82" xfId="169" applyFont="1" applyBorder="1" applyAlignment="1" quotePrefix="1">
      <alignment horizontal="right"/>
      <protection/>
    </xf>
    <xf numFmtId="166" fontId="13" fillId="33" borderId="46" xfId="120" applyNumberFormat="1" applyFont="1" applyFill="1" applyBorder="1" applyAlignment="1" quotePrefix="1">
      <alignment horizontal="center"/>
      <protection/>
    </xf>
    <xf numFmtId="166" fontId="7" fillId="0" borderId="22" xfId="168" applyFont="1" applyBorder="1" applyAlignment="1">
      <alignment horizontal="left"/>
      <protection/>
    </xf>
    <xf numFmtId="166" fontId="13" fillId="0" borderId="31" xfId="168" applyFont="1" applyBorder="1" applyAlignment="1" quotePrefix="1">
      <alignment horizontal="right"/>
      <protection/>
    </xf>
    <xf numFmtId="167" fontId="7" fillId="0" borderId="22" xfId="168" applyNumberFormat="1" applyFont="1" applyBorder="1" applyAlignment="1">
      <alignment horizontal="left"/>
      <protection/>
    </xf>
    <xf numFmtId="166" fontId="7" fillId="0" borderId="31" xfId="168" applyFont="1" applyBorder="1" applyAlignment="1">
      <alignment horizontal="right"/>
      <protection/>
    </xf>
    <xf numFmtId="167" fontId="7" fillId="0" borderId="41" xfId="168" applyNumberFormat="1" applyFont="1" applyBorder="1" applyAlignment="1">
      <alignment horizontal="left"/>
      <protection/>
    </xf>
    <xf numFmtId="167" fontId="13" fillId="0" borderId="26" xfId="168" applyNumberFormat="1" applyFont="1" applyBorder="1" applyAlignment="1">
      <alignment horizontal="left"/>
      <protection/>
    </xf>
    <xf numFmtId="166" fontId="13" fillId="0" borderId="26" xfId="168" applyFont="1" applyBorder="1" applyAlignment="1">
      <alignment/>
      <protection/>
    </xf>
    <xf numFmtId="166" fontId="13" fillId="0" borderId="26" xfId="168" applyFont="1" applyBorder="1" applyAlignment="1" quotePrefix="1">
      <alignment horizontal="right"/>
      <protection/>
    </xf>
    <xf numFmtId="166" fontId="13" fillId="0" borderId="82" xfId="168" applyFont="1" applyBorder="1" applyAlignment="1" quotePrefix="1">
      <alignment horizontal="right"/>
      <protection/>
    </xf>
    <xf numFmtId="166" fontId="7" fillId="0" borderId="22" xfId="167" applyFont="1" applyBorder="1">
      <alignment/>
      <protection/>
    </xf>
    <xf numFmtId="166" fontId="13" fillId="0" borderId="31" xfId="167" applyFont="1" applyBorder="1" applyAlignment="1" quotePrefix="1">
      <alignment horizontal="right"/>
      <protection/>
    </xf>
    <xf numFmtId="167" fontId="7" fillId="0" borderId="22" xfId="167" applyNumberFormat="1" applyFont="1" applyBorder="1" applyAlignment="1">
      <alignment horizontal="left"/>
      <protection/>
    </xf>
    <xf numFmtId="166" fontId="7" fillId="0" borderId="31" xfId="167" applyFont="1" applyBorder="1" applyAlignment="1">
      <alignment horizontal="right"/>
      <protection/>
    </xf>
    <xf numFmtId="166" fontId="7" fillId="0" borderId="41" xfId="167" applyFont="1" applyBorder="1">
      <alignment/>
      <protection/>
    </xf>
    <xf numFmtId="166" fontId="13" fillId="0" borderId="26" xfId="167" applyFont="1" applyBorder="1">
      <alignment/>
      <protection/>
    </xf>
    <xf numFmtId="166" fontId="13" fillId="0" borderId="26" xfId="167" applyFont="1" applyBorder="1" applyAlignment="1">
      <alignment horizontal="right"/>
      <protection/>
    </xf>
    <xf numFmtId="166" fontId="13" fillId="0" borderId="26" xfId="167" applyFont="1" applyBorder="1" applyAlignment="1" quotePrefix="1">
      <alignment horizontal="right"/>
      <protection/>
    </xf>
    <xf numFmtId="166" fontId="13" fillId="0" borderId="82" xfId="167" applyFont="1" applyBorder="1" applyAlignment="1" quotePrefix="1">
      <alignment horizontal="right"/>
      <protection/>
    </xf>
    <xf numFmtId="166" fontId="13" fillId="33" borderId="28" xfId="200" applyFont="1" applyFill="1" applyBorder="1" applyAlignment="1">
      <alignment horizontal="center"/>
      <protection/>
    </xf>
    <xf numFmtId="166" fontId="13" fillId="33" borderId="25" xfId="200" applyFont="1" applyFill="1" applyBorder="1">
      <alignment/>
      <protection/>
    </xf>
    <xf numFmtId="166" fontId="7" fillId="0" borderId="22" xfId="141" applyFont="1" applyBorder="1" applyAlignment="1">
      <alignment horizontal="center"/>
      <protection/>
    </xf>
    <xf numFmtId="166" fontId="13" fillId="0" borderId="31" xfId="141" applyFont="1" applyBorder="1" applyAlignment="1" quotePrefix="1">
      <alignment horizontal="right"/>
      <protection/>
    </xf>
    <xf numFmtId="167" fontId="7" fillId="0" borderId="22" xfId="141" applyNumberFormat="1" applyFont="1" applyBorder="1" applyAlignment="1">
      <alignment horizontal="left"/>
      <protection/>
    </xf>
    <xf numFmtId="166" fontId="7" fillId="0" borderId="31" xfId="141" applyFont="1" applyBorder="1" applyAlignment="1">
      <alignment horizontal="right"/>
      <protection/>
    </xf>
    <xf numFmtId="167" fontId="13" fillId="0" borderId="22" xfId="141" applyNumberFormat="1" applyFont="1" applyBorder="1" applyAlignment="1">
      <alignment horizontal="left"/>
      <protection/>
    </xf>
    <xf numFmtId="166" fontId="7" fillId="0" borderId="41" xfId="141" applyFont="1" applyBorder="1">
      <alignment/>
      <protection/>
    </xf>
    <xf numFmtId="166" fontId="13" fillId="0" borderId="35" xfId="141" applyFont="1" applyBorder="1">
      <alignment/>
      <protection/>
    </xf>
    <xf numFmtId="166" fontId="13" fillId="0" borderId="26" xfId="141" applyFont="1" applyBorder="1" applyAlignment="1">
      <alignment horizontal="right"/>
      <protection/>
    </xf>
    <xf numFmtId="166" fontId="13" fillId="0" borderId="26" xfId="141" applyFont="1" applyBorder="1" applyAlignment="1" quotePrefix="1">
      <alignment horizontal="right"/>
      <protection/>
    </xf>
    <xf numFmtId="166" fontId="13" fillId="0" borderId="82" xfId="141" applyFont="1" applyBorder="1" applyAlignment="1" quotePrefix="1">
      <alignment horizontal="right"/>
      <protection/>
    </xf>
    <xf numFmtId="164" fontId="1" fillId="0" borderId="31" xfId="194" applyNumberFormat="1" applyFont="1" applyBorder="1">
      <alignment/>
      <protection/>
    </xf>
    <xf numFmtId="164" fontId="2" fillId="0" borderId="31" xfId="194" applyNumberFormat="1" applyFont="1" applyBorder="1">
      <alignment/>
      <protection/>
    </xf>
    <xf numFmtId="164" fontId="2" fillId="0" borderId="46" xfId="194" applyNumberFormat="1" applyFont="1" applyBorder="1">
      <alignment/>
      <protection/>
    </xf>
    <xf numFmtId="164" fontId="2" fillId="0" borderId="26" xfId="194" applyNumberFormat="1" applyFont="1" applyBorder="1">
      <alignment/>
      <protection/>
    </xf>
    <xf numFmtId="164" fontId="2" fillId="0" borderId="82" xfId="194" applyNumberFormat="1" applyFont="1" applyBorder="1">
      <alignment/>
      <protection/>
    </xf>
    <xf numFmtId="0" fontId="15" fillId="0" borderId="0" xfId="0" applyFont="1" applyAlignment="1">
      <alignment/>
    </xf>
    <xf numFmtId="164" fontId="2" fillId="0" borderId="13" xfId="188" applyNumberFormat="1" applyFont="1" applyBorder="1" applyAlignment="1">
      <alignment horizontal="center" vertical="center"/>
      <protection/>
    </xf>
    <xf numFmtId="166" fontId="2" fillId="0" borderId="14" xfId="188" applyNumberFormat="1" applyFont="1" applyBorder="1" applyAlignment="1" applyProtection="1">
      <alignment horizontal="center" vertical="center"/>
      <protection/>
    </xf>
    <xf numFmtId="166" fontId="2" fillId="0" borderId="62" xfId="188" applyNumberFormat="1" applyFont="1" applyBorder="1" applyAlignment="1" applyProtection="1">
      <alignment horizontal="center" vertical="center"/>
      <protection/>
    </xf>
    <xf numFmtId="165" fontId="2" fillId="0" borderId="13" xfId="188" applyNumberFormat="1" applyFont="1" applyFill="1" applyBorder="1" applyAlignment="1" applyProtection="1">
      <alignment horizontal="center" vertical="center"/>
      <protection/>
    </xf>
    <xf numFmtId="165" fontId="2" fillId="0" borderId="31" xfId="188" applyNumberFormat="1" applyFont="1" applyFill="1" applyBorder="1" applyAlignment="1" applyProtection="1">
      <alignment horizontal="center" vertical="center"/>
      <protection/>
    </xf>
    <xf numFmtId="166" fontId="2" fillId="0" borderId="31" xfId="188" applyNumberFormat="1" applyFont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>
      <alignment horizontal="center" vertical="center"/>
    </xf>
    <xf numFmtId="166" fontId="2" fillId="0" borderId="0" xfId="188" applyNumberFormat="1" applyFont="1" applyBorder="1" applyAlignment="1" applyProtection="1">
      <alignment horizontal="center" vertical="center"/>
      <protection/>
    </xf>
    <xf numFmtId="164" fontId="1" fillId="0" borderId="27" xfId="188" applyNumberFormat="1" applyFont="1" applyBorder="1" applyAlignment="1">
      <alignment horizontal="center" vertical="center"/>
      <protection/>
    </xf>
    <xf numFmtId="164" fontId="1" fillId="0" borderId="70" xfId="188" applyNumberFormat="1" applyFont="1" applyBorder="1" applyAlignment="1">
      <alignment horizontal="center" vertical="center"/>
      <protection/>
    </xf>
    <xf numFmtId="2" fontId="2" fillId="0" borderId="36" xfId="170" applyNumberFormat="1" applyFont="1" applyBorder="1" applyAlignment="1" quotePrefix="1">
      <alignment horizontal="right"/>
      <protection/>
    </xf>
    <xf numFmtId="0" fontId="2" fillId="35" borderId="23" xfId="120" applyFont="1" applyFill="1" applyBorder="1" applyAlignment="1">
      <alignment horizontal="center"/>
      <protection/>
    </xf>
    <xf numFmtId="0" fontId="2" fillId="35" borderId="36" xfId="120" applyFont="1" applyFill="1" applyBorder="1">
      <alignment/>
      <protection/>
    </xf>
    <xf numFmtId="0" fontId="1" fillId="33" borderId="25" xfId="0" applyFont="1" applyFill="1" applyBorder="1" applyAlignment="1" quotePrefix="1">
      <alignment horizontal="centerContinuous"/>
    </xf>
    <xf numFmtId="166" fontId="1" fillId="35" borderId="15" xfId="0" applyNumberFormat="1" applyFont="1" applyFill="1" applyBorder="1" applyAlignment="1" quotePrefix="1">
      <alignment horizontal="centerContinuous"/>
    </xf>
    <xf numFmtId="166" fontId="1" fillId="35" borderId="46" xfId="0" applyNumberFormat="1" applyFont="1" applyFill="1" applyBorder="1" applyAlignment="1" quotePrefix="1">
      <alignment horizontal="centerContinuous"/>
    </xf>
    <xf numFmtId="167" fontId="1" fillId="33" borderId="15" xfId="0" applyNumberFormat="1" applyFont="1" applyFill="1" applyBorder="1" applyAlignment="1" quotePrefix="1">
      <alignment horizontal="center"/>
    </xf>
    <xf numFmtId="167" fontId="1" fillId="33" borderId="23" xfId="0" applyNumberFormat="1" applyFont="1" applyFill="1" applyBorder="1" applyAlignment="1" quotePrefix="1">
      <alignment horizontal="center"/>
    </xf>
    <xf numFmtId="167" fontId="1" fillId="33" borderId="36" xfId="0" applyNumberFormat="1" applyFont="1" applyFill="1" applyBorder="1" applyAlignment="1" quotePrefix="1">
      <alignment horizontal="center"/>
    </xf>
    <xf numFmtId="0" fontId="9" fillId="35" borderId="85" xfId="0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1" fillId="35" borderId="85" xfId="0" applyFont="1" applyFill="1" applyBorder="1" applyAlignment="1" quotePrefix="1">
      <alignment horizontal="centerContinuous"/>
    </xf>
    <xf numFmtId="0" fontId="1" fillId="35" borderId="53" xfId="0" applyFont="1" applyFill="1" applyBorder="1" applyAlignment="1" quotePrefix="1">
      <alignment horizontal="centerContinuous"/>
    </xf>
    <xf numFmtId="166" fontId="1" fillId="35" borderId="14" xfId="120" applyNumberFormat="1" applyFont="1" applyFill="1" applyBorder="1" applyAlignment="1" quotePrefix="1">
      <alignment horizontal="center"/>
      <protection/>
    </xf>
    <xf numFmtId="166" fontId="1" fillId="35" borderId="13" xfId="120" applyNumberFormat="1" applyFont="1" applyFill="1" applyBorder="1" applyAlignment="1" quotePrefix="1">
      <alignment horizontal="center"/>
      <protection/>
    </xf>
    <xf numFmtId="167" fontId="1" fillId="35" borderId="12" xfId="120" applyNumberFormat="1" applyFont="1" applyFill="1" applyBorder="1" applyAlignment="1" quotePrefix="1">
      <alignment horizontal="center"/>
      <protection/>
    </xf>
    <xf numFmtId="167" fontId="1" fillId="35" borderId="15" xfId="120" applyNumberFormat="1" applyFont="1" applyFill="1" applyBorder="1" applyAlignment="1" quotePrefix="1">
      <alignment horizontal="center"/>
      <protection/>
    </xf>
    <xf numFmtId="167" fontId="1" fillId="35" borderId="46" xfId="120" applyNumberFormat="1" applyFont="1" applyFill="1" applyBorder="1" applyAlignment="1" quotePrefix="1">
      <alignment horizontal="center"/>
      <protection/>
    </xf>
    <xf numFmtId="2" fontId="2" fillId="34" borderId="13" xfId="120" applyNumberFormat="1" applyFont="1" applyFill="1" applyBorder="1">
      <alignment/>
      <protection/>
    </xf>
    <xf numFmtId="2" fontId="2" fillId="34" borderId="31" xfId="120" applyNumberFormat="1" applyFont="1" applyFill="1" applyBorder="1">
      <alignment/>
      <protection/>
    </xf>
    <xf numFmtId="0" fontId="2" fillId="35" borderId="37" xfId="0" applyFont="1" applyFill="1" applyBorder="1" applyAlignment="1">
      <alignment/>
    </xf>
    <xf numFmtId="1" fontId="1" fillId="35" borderId="11" xfId="120" applyNumberFormat="1" applyFont="1" applyFill="1" applyBorder="1" applyAlignment="1" applyProtection="1">
      <alignment horizontal="right"/>
      <protection/>
    </xf>
    <xf numFmtId="1" fontId="1" fillId="35" borderId="23" xfId="120" applyNumberFormat="1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4" xfId="0" applyNumberFormat="1" applyFont="1" applyBorder="1" applyAlignment="1" applyProtection="1" quotePrefix="1">
      <alignment horizontal="right"/>
      <protection/>
    </xf>
    <xf numFmtId="0" fontId="35" fillId="0" borderId="0" xfId="0" applyFont="1" applyFill="1" applyBorder="1" applyAlignment="1" quotePrefix="1">
      <alignment/>
    </xf>
    <xf numFmtId="166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6" fontId="2" fillId="0" borderId="14" xfId="185" applyNumberFormat="1" applyFont="1" applyBorder="1" applyAlignment="1" applyProtection="1" quotePrefix="1">
      <alignment horizontal="right"/>
      <protection/>
    </xf>
    <xf numFmtId="166" fontId="2" fillId="0" borderId="0" xfId="185" applyNumberFormat="1" applyFont="1" applyFill="1" applyBorder="1" applyAlignment="1" applyProtection="1">
      <alignment horizontal="right"/>
      <protection/>
    </xf>
    <xf numFmtId="166" fontId="2" fillId="0" borderId="14" xfId="185" applyNumberFormat="1" applyFont="1" applyFill="1" applyBorder="1" applyAlignment="1" applyProtection="1">
      <alignment horizontal="right"/>
      <protection/>
    </xf>
    <xf numFmtId="166" fontId="2" fillId="0" borderId="62" xfId="185" applyNumberFormat="1" applyFont="1" applyFill="1" applyBorder="1" applyAlignment="1" applyProtection="1" quotePrefix="1">
      <alignment horizontal="right"/>
      <protection/>
    </xf>
    <xf numFmtId="0" fontId="2" fillId="0" borderId="14" xfId="185" applyFont="1" applyFill="1" applyBorder="1" applyAlignment="1">
      <alignment horizontal="right"/>
      <protection/>
    </xf>
    <xf numFmtId="166" fontId="2" fillId="0" borderId="14" xfId="185" applyNumberFormat="1" applyFont="1" applyBorder="1" applyAlignment="1" applyProtection="1">
      <alignment horizontal="right"/>
      <protection/>
    </xf>
    <xf numFmtId="166" fontId="2" fillId="0" borderId="62" xfId="185" applyNumberFormat="1" applyFont="1" applyFill="1" applyBorder="1" applyAlignment="1" applyProtection="1">
      <alignment horizontal="right"/>
      <protection/>
    </xf>
    <xf numFmtId="166" fontId="2" fillId="0" borderId="11" xfId="185" applyNumberFormat="1" applyFont="1" applyBorder="1" applyAlignment="1" applyProtection="1">
      <alignment horizontal="right"/>
      <protection/>
    </xf>
    <xf numFmtId="166" fontId="2" fillId="0" borderId="10" xfId="185" applyNumberFormat="1" applyFont="1" applyFill="1" applyBorder="1" applyAlignment="1" applyProtection="1">
      <alignment horizontal="right"/>
      <protection/>
    </xf>
    <xf numFmtId="166" fontId="2" fillId="0" borderId="11" xfId="185" applyNumberFormat="1" applyFont="1" applyFill="1" applyBorder="1" applyAlignment="1" applyProtection="1">
      <alignment horizontal="right"/>
      <protection/>
    </xf>
    <xf numFmtId="166" fontId="2" fillId="0" borderId="64" xfId="185" applyNumberFormat="1" applyFont="1" applyFill="1" applyBorder="1" applyAlignment="1" applyProtection="1">
      <alignment horizontal="right"/>
      <protection/>
    </xf>
    <xf numFmtId="166" fontId="2" fillId="0" borderId="11" xfId="185" applyNumberFormat="1" applyFont="1" applyBorder="1" applyAlignment="1" applyProtection="1" quotePrefix="1">
      <alignment horizontal="right"/>
      <protection/>
    </xf>
    <xf numFmtId="166" fontId="2" fillId="0" borderId="64" xfId="185" applyNumberFormat="1" applyFont="1" applyFill="1" applyBorder="1" applyAlignment="1" applyProtection="1" quotePrefix="1">
      <alignment horizontal="right"/>
      <protection/>
    </xf>
    <xf numFmtId="166" fontId="1" fillId="0" borderId="14" xfId="185" applyNumberFormat="1" applyFont="1" applyBorder="1" applyAlignment="1" applyProtection="1">
      <alignment horizontal="right"/>
      <protection/>
    </xf>
    <xf numFmtId="166" fontId="1" fillId="0" borderId="0" xfId="185" applyNumberFormat="1" applyFont="1" applyFill="1" applyBorder="1" applyAlignment="1" applyProtection="1">
      <alignment horizontal="right"/>
      <protection/>
    </xf>
    <xf numFmtId="166" fontId="1" fillId="0" borderId="14" xfId="185" applyNumberFormat="1" applyFont="1" applyFill="1" applyBorder="1" applyAlignment="1" applyProtection="1">
      <alignment horizontal="right"/>
      <protection/>
    </xf>
    <xf numFmtId="166" fontId="1" fillId="0" borderId="62" xfId="185" applyNumberFormat="1" applyFont="1" applyFill="1" applyBorder="1" applyAlignment="1" applyProtection="1">
      <alignment horizontal="right"/>
      <protection/>
    </xf>
    <xf numFmtId="0" fontId="2" fillId="0" borderId="11" xfId="185" applyFont="1" applyFill="1" applyBorder="1" applyAlignment="1">
      <alignment horizontal="right"/>
      <protection/>
    </xf>
    <xf numFmtId="166" fontId="2" fillId="0" borderId="35" xfId="185" applyNumberFormat="1" applyFont="1" applyBorder="1" applyAlignment="1" applyProtection="1">
      <alignment horizontal="right"/>
      <protection/>
    </xf>
    <xf numFmtId="166" fontId="2" fillId="0" borderId="66" xfId="185" applyNumberFormat="1" applyFont="1" applyFill="1" applyBorder="1" applyAlignment="1" applyProtection="1">
      <alignment horizontal="right"/>
      <protection/>
    </xf>
    <xf numFmtId="0" fontId="2" fillId="0" borderId="35" xfId="185" applyFont="1" applyFill="1" applyBorder="1" applyAlignment="1">
      <alignment horizontal="right"/>
      <protection/>
    </xf>
    <xf numFmtId="166" fontId="2" fillId="0" borderId="67" xfId="185" applyNumberFormat="1" applyFont="1" applyFill="1" applyBorder="1" applyAlignment="1" applyProtection="1">
      <alignment horizontal="right"/>
      <protection/>
    </xf>
    <xf numFmtId="0" fontId="35" fillId="0" borderId="0" xfId="0" applyFont="1" applyFill="1" applyBorder="1" applyAlignment="1" quotePrefix="1">
      <alignment horizontal="left"/>
    </xf>
    <xf numFmtId="166" fontId="2" fillId="0" borderId="61" xfId="117" applyNumberFormat="1" applyFont="1" applyBorder="1" applyAlignment="1" applyProtection="1">
      <alignment horizontal="right"/>
      <protection/>
    </xf>
    <xf numFmtId="167" fontId="22" fillId="0" borderId="11" xfId="117" applyNumberFormat="1" applyFont="1" applyFill="1" applyBorder="1" applyAlignment="1" applyProtection="1">
      <alignment horizontal="right"/>
      <protection/>
    </xf>
    <xf numFmtId="166" fontId="2" fillId="0" borderId="11" xfId="117" applyNumberFormat="1" applyFont="1" applyBorder="1" applyAlignment="1" applyProtection="1">
      <alignment horizontal="right"/>
      <protection/>
    </xf>
    <xf numFmtId="166" fontId="2" fillId="0" borderId="10" xfId="117" applyNumberFormat="1" applyFont="1" applyFill="1" applyBorder="1" applyAlignment="1" applyProtection="1">
      <alignment horizontal="right"/>
      <protection/>
    </xf>
    <xf numFmtId="167" fontId="22" fillId="0" borderId="11" xfId="117" applyNumberFormat="1" applyFont="1" applyFill="1" applyBorder="1" applyAlignment="1" applyProtection="1" quotePrefix="1">
      <alignment horizontal="right"/>
      <protection/>
    </xf>
    <xf numFmtId="166" fontId="2" fillId="0" borderId="64" xfId="117" applyNumberFormat="1" applyFont="1" applyFill="1" applyBorder="1" applyAlignment="1" applyProtection="1">
      <alignment horizontal="right"/>
      <protection/>
    </xf>
    <xf numFmtId="166" fontId="2" fillId="0" borderId="21" xfId="117" applyNumberFormat="1" applyFont="1" applyBorder="1" applyAlignment="1" applyProtection="1">
      <alignment horizontal="right"/>
      <protection/>
    </xf>
    <xf numFmtId="167" fontId="22" fillId="0" borderId="14" xfId="117" applyNumberFormat="1" applyFont="1" applyFill="1" applyBorder="1" applyAlignment="1" applyProtection="1">
      <alignment horizontal="right"/>
      <protection/>
    </xf>
    <xf numFmtId="166" fontId="2" fillId="0" borderId="14" xfId="117" applyNumberFormat="1" applyFont="1" applyBorder="1" applyAlignment="1" applyProtection="1">
      <alignment horizontal="right"/>
      <protection/>
    </xf>
    <xf numFmtId="166" fontId="2" fillId="0" borderId="0" xfId="117" applyNumberFormat="1" applyFont="1" applyFill="1" applyBorder="1" applyAlignment="1" applyProtection="1">
      <alignment horizontal="right"/>
      <protection/>
    </xf>
    <xf numFmtId="166" fontId="2" fillId="0" borderId="14" xfId="117" applyNumberFormat="1" applyFont="1" applyFill="1" applyBorder="1" applyAlignment="1" applyProtection="1">
      <alignment horizontal="right"/>
      <protection/>
    </xf>
    <xf numFmtId="166" fontId="2" fillId="0" borderId="62" xfId="117" applyNumberFormat="1" applyFont="1" applyFill="1" applyBorder="1" applyAlignment="1" applyProtection="1">
      <alignment horizontal="right"/>
      <protection/>
    </xf>
    <xf numFmtId="166" fontId="2" fillId="0" borderId="14" xfId="117" applyNumberFormat="1" applyFont="1" applyBorder="1" applyAlignment="1" applyProtection="1" quotePrefix="1">
      <alignment horizontal="right"/>
      <protection/>
    </xf>
    <xf numFmtId="166" fontId="2" fillId="0" borderId="62" xfId="117" applyNumberFormat="1" applyFont="1" applyFill="1" applyBorder="1" applyAlignment="1" applyProtection="1" quotePrefix="1">
      <alignment horizontal="right"/>
      <protection/>
    </xf>
    <xf numFmtId="166" fontId="2" fillId="0" borderId="11" xfId="117" applyNumberFormat="1" applyFont="1" applyFill="1" applyBorder="1" applyAlignment="1" applyProtection="1">
      <alignment horizontal="right"/>
      <protection/>
    </xf>
    <xf numFmtId="166" fontId="2" fillId="0" borderId="64" xfId="117" applyNumberFormat="1" applyFont="1" applyFill="1" applyBorder="1" applyAlignment="1" applyProtection="1" quotePrefix="1">
      <alignment horizontal="right"/>
      <protection/>
    </xf>
    <xf numFmtId="166" fontId="2" fillId="0" borderId="11" xfId="117" applyNumberFormat="1" applyFont="1" applyBorder="1" applyAlignment="1" applyProtection="1" quotePrefix="1">
      <alignment horizontal="right"/>
      <protection/>
    </xf>
    <xf numFmtId="166" fontId="1" fillId="0" borderId="61" xfId="117" applyNumberFormat="1" applyFont="1" applyBorder="1" applyAlignment="1" applyProtection="1">
      <alignment horizontal="right"/>
      <protection/>
    </xf>
    <xf numFmtId="167" fontId="23" fillId="0" borderId="11" xfId="117" applyNumberFormat="1" applyFont="1" applyFill="1" applyBorder="1" applyAlignment="1" applyProtection="1">
      <alignment horizontal="right"/>
      <protection/>
    </xf>
    <xf numFmtId="166" fontId="1" fillId="0" borderId="11" xfId="117" applyNumberFormat="1" applyFont="1" applyBorder="1" applyAlignment="1" applyProtection="1">
      <alignment horizontal="right"/>
      <protection/>
    </xf>
    <xf numFmtId="166" fontId="1" fillId="0" borderId="10" xfId="117" applyNumberFormat="1" applyFont="1" applyFill="1" applyBorder="1" applyAlignment="1" applyProtection="1">
      <alignment horizontal="right"/>
      <protection/>
    </xf>
    <xf numFmtId="166" fontId="1" fillId="0" borderId="11" xfId="117" applyNumberFormat="1" applyFont="1" applyFill="1" applyBorder="1" applyAlignment="1" applyProtection="1">
      <alignment horizontal="right"/>
      <protection/>
    </xf>
    <xf numFmtId="166" fontId="1" fillId="0" borderId="64" xfId="117" applyNumberFormat="1" applyFont="1" applyFill="1" applyBorder="1" applyAlignment="1" applyProtection="1">
      <alignment horizontal="right"/>
      <protection/>
    </xf>
    <xf numFmtId="166" fontId="2" fillId="0" borderId="24" xfId="117" applyNumberFormat="1" applyFont="1" applyBorder="1" applyAlignment="1" applyProtection="1">
      <alignment horizontal="right"/>
      <protection/>
    </xf>
    <xf numFmtId="167" fontId="22" fillId="0" borderId="12" xfId="117" applyNumberFormat="1" applyFont="1" applyFill="1" applyBorder="1" applyAlignment="1" applyProtection="1">
      <alignment horizontal="right"/>
      <protection/>
    </xf>
    <xf numFmtId="166" fontId="2" fillId="0" borderId="12" xfId="117" applyNumberFormat="1" applyFont="1" applyBorder="1" applyAlignment="1" applyProtection="1" quotePrefix="1">
      <alignment horizontal="right"/>
      <protection/>
    </xf>
    <xf numFmtId="166" fontId="2" fillId="0" borderId="19" xfId="117" applyNumberFormat="1" applyFont="1" applyFill="1" applyBorder="1" applyAlignment="1" applyProtection="1">
      <alignment horizontal="right"/>
      <protection/>
    </xf>
    <xf numFmtId="166" fontId="2" fillId="0" borderId="12" xfId="117" applyNumberFormat="1" applyFont="1" applyFill="1" applyBorder="1" applyAlignment="1" applyProtection="1">
      <alignment horizontal="right"/>
      <protection/>
    </xf>
    <xf numFmtId="166" fontId="2" fillId="0" borderId="45" xfId="117" applyNumberFormat="1" applyFont="1" applyFill="1" applyBorder="1" applyAlignment="1" applyProtection="1" quotePrefix="1">
      <alignment horizontal="right"/>
      <protection/>
    </xf>
    <xf numFmtId="166" fontId="2" fillId="0" borderId="68" xfId="117" applyNumberFormat="1" applyFont="1" applyBorder="1" applyAlignment="1" applyProtection="1">
      <alignment horizontal="right"/>
      <protection/>
    </xf>
    <xf numFmtId="167" fontId="22" fillId="0" borderId="35" xfId="117" applyNumberFormat="1" applyFont="1" applyFill="1" applyBorder="1" applyAlignment="1" applyProtection="1">
      <alignment horizontal="right"/>
      <protection/>
    </xf>
    <xf numFmtId="166" fontId="2" fillId="0" borderId="35" xfId="117" applyNumberFormat="1" applyFont="1" applyBorder="1" applyAlignment="1" applyProtection="1">
      <alignment horizontal="right"/>
      <protection/>
    </xf>
    <xf numFmtId="166" fontId="2" fillId="0" borderId="66" xfId="117" applyNumberFormat="1" applyFont="1" applyFill="1" applyBorder="1" applyAlignment="1" applyProtection="1">
      <alignment horizontal="right"/>
      <protection/>
    </xf>
    <xf numFmtId="166" fontId="2" fillId="0" borderId="35" xfId="117" applyNumberFormat="1" applyFont="1" applyFill="1" applyBorder="1" applyAlignment="1" applyProtection="1">
      <alignment horizontal="right"/>
      <protection/>
    </xf>
    <xf numFmtId="166" fontId="2" fillId="0" borderId="67" xfId="117" applyNumberFormat="1" applyFont="1" applyFill="1" applyBorder="1" applyAlignment="1" applyProtection="1">
      <alignment horizontal="right"/>
      <protection/>
    </xf>
    <xf numFmtId="164" fontId="2" fillId="0" borderId="13" xfId="121" applyNumberFormat="1" applyFont="1" applyFill="1" applyBorder="1" applyAlignment="1" quotePrefix="1">
      <alignment horizontal="right"/>
      <protection/>
    </xf>
    <xf numFmtId="164" fontId="2" fillId="0" borderId="13" xfId="121" applyNumberFormat="1" applyFont="1" applyFill="1" applyBorder="1" applyAlignment="1">
      <alignment horizontal="right"/>
      <protection/>
    </xf>
    <xf numFmtId="164" fontId="2" fillId="0" borderId="31" xfId="121" applyNumberFormat="1" applyFont="1" applyFill="1" applyBorder="1" applyAlignment="1" quotePrefix="1">
      <alignment horizontal="right"/>
      <protection/>
    </xf>
    <xf numFmtId="164" fontId="2" fillId="0" borderId="31" xfId="121" applyNumberFormat="1" applyFont="1" applyFill="1" applyBorder="1" applyAlignment="1">
      <alignment horizontal="right"/>
      <protection/>
    </xf>
    <xf numFmtId="164" fontId="2" fillId="0" borderId="13" xfId="122" applyNumberFormat="1" applyFont="1" applyFill="1" applyBorder="1" applyAlignment="1" quotePrefix="1">
      <alignment horizontal="right"/>
      <protection/>
    </xf>
    <xf numFmtId="164" fontId="2" fillId="0" borderId="13" xfId="122" applyNumberFormat="1" applyFont="1" applyFill="1" applyBorder="1" applyAlignment="1">
      <alignment horizontal="right"/>
      <protection/>
    </xf>
    <xf numFmtId="164" fontId="7" fillId="0" borderId="31" xfId="122" applyNumberFormat="1" applyFont="1" applyFill="1" applyBorder="1" applyAlignment="1" quotePrefix="1">
      <alignment horizontal="right" vertical="center"/>
      <protection/>
    </xf>
    <xf numFmtId="164" fontId="7" fillId="0" borderId="31" xfId="122" applyNumberFormat="1" applyFont="1" applyFill="1" applyBorder="1" applyAlignment="1">
      <alignment horizontal="right" vertical="center"/>
      <protection/>
    </xf>
    <xf numFmtId="164" fontId="1" fillId="0" borderId="23" xfId="122" applyNumberFormat="1" applyFont="1" applyFill="1" applyBorder="1" applyAlignment="1">
      <alignment horizontal="right"/>
      <protection/>
    </xf>
    <xf numFmtId="164" fontId="13" fillId="0" borderId="36" xfId="122" applyNumberFormat="1" applyFont="1" applyFill="1" applyBorder="1" applyAlignment="1">
      <alignment horizontal="right" vertical="center"/>
      <protection/>
    </xf>
    <xf numFmtId="164" fontId="1" fillId="0" borderId="26" xfId="79" applyNumberFormat="1" applyFont="1" applyFill="1" applyBorder="1" applyAlignment="1">
      <alignment horizontal="right"/>
    </xf>
    <xf numFmtId="164" fontId="1" fillId="0" borderId="82" xfId="79" applyNumberFormat="1" applyFont="1" applyFill="1" applyBorder="1" applyAlignment="1">
      <alignment horizontal="right"/>
    </xf>
    <xf numFmtId="164" fontId="1" fillId="0" borderId="23" xfId="123" applyNumberFormat="1" applyFont="1" applyFill="1" applyBorder="1" applyAlignment="1" quotePrefix="1">
      <alignment horizontal="right"/>
      <protection/>
    </xf>
    <xf numFmtId="164" fontId="1" fillId="0" borderId="36" xfId="123" applyNumberFormat="1" applyFont="1" applyFill="1" applyBorder="1" applyAlignment="1" quotePrefix="1">
      <alignment horizontal="right"/>
      <protection/>
    </xf>
    <xf numFmtId="166" fontId="1" fillId="33" borderId="100" xfId="200" applyFont="1" applyFill="1" applyBorder="1">
      <alignment/>
      <protection/>
    </xf>
    <xf numFmtId="166" fontId="1" fillId="33" borderId="69" xfId="200" applyFont="1" applyFill="1" applyBorder="1" applyAlignment="1">
      <alignment horizontal="center"/>
      <protection/>
    </xf>
    <xf numFmtId="0" fontId="2" fillId="33" borderId="40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8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4" fontId="2" fillId="0" borderId="27" xfId="0" applyNumberFormat="1" applyFont="1" applyBorder="1" applyAlignment="1">
      <alignment horizontal="center"/>
    </xf>
    <xf numFmtId="164" fontId="2" fillId="0" borderId="70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6" fontId="2" fillId="0" borderId="64" xfId="115" applyNumberFormat="1" applyFont="1" applyFill="1" applyBorder="1" applyAlignment="1" applyProtection="1" quotePrefix="1">
      <alignment horizontal="right"/>
      <protection/>
    </xf>
    <xf numFmtId="166" fontId="2" fillId="0" borderId="12" xfId="115" applyNumberFormat="1" applyFont="1" applyBorder="1" applyAlignment="1" applyProtection="1" quotePrefix="1">
      <alignment horizontal="right"/>
      <protection/>
    </xf>
    <xf numFmtId="166" fontId="2" fillId="0" borderId="19" xfId="115" applyNumberFormat="1" applyFont="1" applyFill="1" applyBorder="1" applyAlignment="1" applyProtection="1">
      <alignment horizontal="right"/>
      <protection/>
    </xf>
    <xf numFmtId="166" fontId="2" fillId="0" borderId="12" xfId="115" applyNumberFormat="1" applyFont="1" applyFill="1" applyBorder="1" applyAlignment="1" applyProtection="1">
      <alignment horizontal="right"/>
      <protection/>
    </xf>
    <xf numFmtId="166" fontId="2" fillId="0" borderId="45" xfId="115" applyNumberFormat="1" applyFont="1" applyFill="1" applyBorder="1" applyAlignment="1" applyProtection="1" quotePrefix="1">
      <alignment horizontal="right"/>
      <protection/>
    </xf>
    <xf numFmtId="164" fontId="2" fillId="0" borderId="15" xfId="44" applyNumberFormat="1" applyFont="1" applyFill="1" applyBorder="1" applyAlignment="1">
      <alignment/>
    </xf>
    <xf numFmtId="2" fontId="2" fillId="0" borderId="15" xfId="44" applyNumberFormat="1" applyFont="1" applyFill="1" applyBorder="1" applyAlignment="1">
      <alignment/>
    </xf>
    <xf numFmtId="164" fontId="2" fillId="0" borderId="46" xfId="44" applyNumberFormat="1" applyFont="1" applyFill="1" applyBorder="1" applyAlignment="1">
      <alignment/>
    </xf>
    <xf numFmtId="2" fontId="2" fillId="0" borderId="46" xfId="44" applyNumberFormat="1" applyFont="1" applyFill="1" applyBorder="1" applyAlignment="1">
      <alignment/>
    </xf>
    <xf numFmtId="164" fontId="2" fillId="0" borderId="23" xfId="44" applyNumberFormat="1" applyFont="1" applyFill="1" applyBorder="1" applyAlignment="1">
      <alignment/>
    </xf>
    <xf numFmtId="2" fontId="2" fillId="0" borderId="23" xfId="44" applyNumberFormat="1" applyFont="1" applyFill="1" applyBorder="1" applyAlignment="1">
      <alignment/>
    </xf>
    <xf numFmtId="2" fontId="2" fillId="0" borderId="36" xfId="44" applyNumberFormat="1" applyFont="1" applyFill="1" applyBorder="1" applyAlignment="1">
      <alignment/>
    </xf>
    <xf numFmtId="164" fontId="2" fillId="0" borderId="13" xfId="44" applyNumberFormat="1" applyFont="1" applyFill="1" applyBorder="1" applyAlignment="1">
      <alignment/>
    </xf>
    <xf numFmtId="2" fontId="2" fillId="0" borderId="13" xfId="44" applyNumberFormat="1" applyFont="1" applyFill="1" applyBorder="1" applyAlignment="1">
      <alignment/>
    </xf>
    <xf numFmtId="2" fontId="2" fillId="0" borderId="31" xfId="44" applyNumberFormat="1" applyFont="1" applyFill="1" applyBorder="1" applyAlignment="1">
      <alignment/>
    </xf>
    <xf numFmtId="164" fontId="1" fillId="0" borderId="26" xfId="44" applyNumberFormat="1" applyFont="1" applyFill="1" applyBorder="1" applyAlignment="1">
      <alignment/>
    </xf>
    <xf numFmtId="2" fontId="1" fillId="0" borderId="26" xfId="44" applyNumberFormat="1" applyFont="1" applyFill="1" applyBorder="1" applyAlignment="1">
      <alignment/>
    </xf>
    <xf numFmtId="2" fontId="1" fillId="0" borderId="82" xfId="44" applyNumberFormat="1" applyFont="1" applyFill="1" applyBorder="1" applyAlignment="1">
      <alignment/>
    </xf>
    <xf numFmtId="2" fontId="2" fillId="0" borderId="62" xfId="128" applyNumberFormat="1" applyFont="1" applyBorder="1" applyAlignment="1" applyProtection="1">
      <alignment horizontal="center" vertical="center"/>
      <protection/>
    </xf>
    <xf numFmtId="177" fontId="1" fillId="0" borderId="26" xfId="132" applyNumberFormat="1" applyFont="1" applyFill="1" applyBorder="1">
      <alignment/>
      <protection/>
    </xf>
    <xf numFmtId="166" fontId="2" fillId="0" borderId="0" xfId="0" applyNumberFormat="1" applyFont="1" applyFill="1" applyAlignment="1" quotePrefix="1">
      <alignment/>
    </xf>
    <xf numFmtId="166" fontId="2" fillId="0" borderId="0" xfId="0" applyNumberFormat="1" applyFont="1" applyFill="1" applyAlignment="1">
      <alignment horizontal="left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 quotePrefix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1" fillId="0" borderId="84" xfId="130" applyFont="1" applyFill="1" applyBorder="1" applyAlignment="1">
      <alignment horizontal="center"/>
      <protection/>
    </xf>
    <xf numFmtId="0" fontId="1" fillId="0" borderId="19" xfId="130" applyFont="1" applyFill="1" applyBorder="1" applyAlignment="1">
      <alignment horizontal="center"/>
      <protection/>
    </xf>
    <xf numFmtId="0" fontId="2" fillId="0" borderId="60" xfId="130" applyFont="1" applyFill="1" applyBorder="1" applyAlignment="1">
      <alignment horizontal="center"/>
      <protection/>
    </xf>
    <xf numFmtId="0" fontId="2" fillId="0" borderId="21" xfId="130" applyFont="1" applyFill="1" applyBorder="1" applyAlignment="1">
      <alignment horizontal="center"/>
      <protection/>
    </xf>
    <xf numFmtId="0" fontId="0" fillId="0" borderId="21" xfId="130" applyFont="1" applyFill="1" applyBorder="1">
      <alignment/>
      <protection/>
    </xf>
    <xf numFmtId="164" fontId="2" fillId="0" borderId="21" xfId="130" applyNumberFormat="1" applyFont="1" applyFill="1" applyBorder="1" applyAlignment="1">
      <alignment horizontal="center"/>
      <protection/>
    </xf>
    <xf numFmtId="0" fontId="8" fillId="0" borderId="21" xfId="130" applyFont="1" applyFill="1" applyBorder="1" applyAlignment="1">
      <alignment horizontal="center"/>
      <protection/>
    </xf>
    <xf numFmtId="0" fontId="8" fillId="0" borderId="24" xfId="130" applyFont="1" applyFill="1" applyBorder="1" applyAlignment="1">
      <alignment horizontal="center"/>
      <protection/>
    </xf>
    <xf numFmtId="2" fontId="2" fillId="0" borderId="21" xfId="130" applyNumberFormat="1" applyFont="1" applyFill="1" applyBorder="1" applyAlignment="1">
      <alignment horizontal="center"/>
      <protection/>
    </xf>
    <xf numFmtId="0" fontId="1" fillId="0" borderId="25" xfId="130" applyFont="1" applyFill="1" applyBorder="1" applyAlignment="1">
      <alignment horizontal="center"/>
      <protection/>
    </xf>
    <xf numFmtId="0" fontId="1" fillId="0" borderId="15" xfId="130" applyFont="1" applyFill="1" applyBorder="1" applyAlignment="1">
      <alignment horizontal="center"/>
      <protection/>
    </xf>
    <xf numFmtId="0" fontId="2" fillId="0" borderId="18" xfId="130" applyFont="1" applyFill="1" applyBorder="1" applyAlignment="1">
      <alignment horizontal="center"/>
      <protection/>
    </xf>
    <xf numFmtId="0" fontId="2" fillId="0" borderId="13" xfId="130" applyFont="1" applyFill="1" applyBorder="1" applyAlignment="1">
      <alignment horizontal="center"/>
      <protection/>
    </xf>
    <xf numFmtId="0" fontId="0" fillId="0" borderId="13" xfId="130" applyFont="1" applyFill="1" applyBorder="1">
      <alignment/>
      <protection/>
    </xf>
    <xf numFmtId="164" fontId="2" fillId="0" borderId="13" xfId="130" applyNumberFormat="1" applyFont="1" applyFill="1" applyBorder="1" applyAlignment="1">
      <alignment horizontal="center"/>
      <protection/>
    </xf>
    <xf numFmtId="0" fontId="8" fillId="0" borderId="13" xfId="130" applyFont="1" applyFill="1" applyBorder="1" applyAlignment="1">
      <alignment horizontal="center"/>
      <protection/>
    </xf>
    <xf numFmtId="0" fontId="8" fillId="0" borderId="15" xfId="130" applyFont="1" applyFill="1" applyBorder="1" applyAlignment="1">
      <alignment horizontal="center"/>
      <protection/>
    </xf>
    <xf numFmtId="2" fontId="2" fillId="0" borderId="13" xfId="130" applyNumberFormat="1" applyFont="1" applyFill="1" applyBorder="1" applyAlignment="1">
      <alignment horizontal="center"/>
      <protection/>
    </xf>
    <xf numFmtId="2" fontId="2" fillId="0" borderId="15" xfId="130" applyNumberFormat="1" applyFont="1" applyFill="1" applyBorder="1" applyAlignment="1">
      <alignment horizontal="center"/>
      <protection/>
    </xf>
    <xf numFmtId="2" fontId="2" fillId="0" borderId="23" xfId="130" applyNumberFormat="1" applyFont="1" applyFill="1" applyBorder="1" applyAlignment="1">
      <alignment horizontal="center"/>
      <protection/>
    </xf>
    <xf numFmtId="49" fontId="1" fillId="33" borderId="11" xfId="0" applyNumberFormat="1" applyFont="1" applyFill="1" applyBorder="1" applyAlignment="1">
      <alignment horizontal="centerContinuous"/>
    </xf>
    <xf numFmtId="164" fontId="1" fillId="0" borderId="14" xfId="0" applyNumberFormat="1" applyFont="1" applyBorder="1" applyAlignment="1" quotePrefix="1">
      <alignment horizontal="right" vertical="center"/>
    </xf>
    <xf numFmtId="164" fontId="1" fillId="0" borderId="12" xfId="0" applyNumberFormat="1" applyFont="1" applyBorder="1" applyAlignment="1" quotePrefix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 quotePrefix="1">
      <alignment horizontal="right" vertical="center"/>
    </xf>
    <xf numFmtId="164" fontId="2" fillId="0" borderId="12" xfId="0" applyNumberFormat="1" applyFont="1" applyBorder="1" applyAlignment="1" quotePrefix="1">
      <alignment horizontal="right" vertical="center"/>
    </xf>
    <xf numFmtId="164" fontId="2" fillId="0" borderId="35" xfId="0" applyNumberFormat="1" applyFont="1" applyBorder="1" applyAlignment="1" applyProtection="1">
      <alignment horizontal="right" vertical="center"/>
      <protection/>
    </xf>
    <xf numFmtId="164" fontId="1" fillId="33" borderId="69" xfId="0" applyNumberFormat="1" applyFont="1" applyFill="1" applyBorder="1" applyAlignment="1">
      <alignment horizontal="center"/>
    </xf>
    <xf numFmtId="49" fontId="1" fillId="33" borderId="61" xfId="0" applyNumberFormat="1" applyFont="1" applyFill="1" applyBorder="1" applyAlignment="1">
      <alignment horizontal="center"/>
    </xf>
    <xf numFmtId="164" fontId="1" fillId="0" borderId="60" xfId="0" applyNumberFormat="1" applyFont="1" applyBorder="1" applyAlignment="1" applyProtection="1">
      <alignment horizontal="right" vertical="center"/>
      <protection/>
    </xf>
    <xf numFmtId="164" fontId="2" fillId="0" borderId="21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1" fillId="0" borderId="21" xfId="0" applyNumberFormat="1" applyFont="1" applyBorder="1" applyAlignment="1" applyProtection="1">
      <alignment horizontal="right" vertical="center"/>
      <protection/>
    </xf>
    <xf numFmtId="164" fontId="1" fillId="0" borderId="60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 applyProtection="1">
      <alignment horizontal="right" vertical="center"/>
      <protection/>
    </xf>
    <xf numFmtId="164" fontId="1" fillId="0" borderId="61" xfId="0" applyNumberFormat="1" applyFont="1" applyBorder="1" applyAlignment="1" applyProtection="1">
      <alignment horizontal="right" vertical="center"/>
      <protection/>
    </xf>
    <xf numFmtId="164" fontId="1" fillId="0" borderId="21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 applyProtection="1">
      <alignment horizontal="right" vertical="center"/>
      <protection/>
    </xf>
    <xf numFmtId="164" fontId="12" fillId="0" borderId="21" xfId="0" applyNumberFormat="1" applyFont="1" applyBorder="1" applyAlignment="1" applyProtection="1">
      <alignment horizontal="right" vertical="center"/>
      <protection/>
    </xf>
    <xf numFmtId="164" fontId="2" fillId="0" borderId="68" xfId="0" applyNumberFormat="1" applyFont="1" applyBorder="1" applyAlignment="1" applyProtection="1">
      <alignment horizontal="right" vertical="center"/>
      <protection/>
    </xf>
    <xf numFmtId="164" fontId="1" fillId="0" borderId="21" xfId="0" applyNumberFormat="1" applyFont="1" applyBorder="1" applyAlignment="1">
      <alignment horizontal="left" vertical="center"/>
    </xf>
    <xf numFmtId="177" fontId="2" fillId="0" borderId="21" xfId="125" applyNumberFormat="1" applyFont="1" applyFill="1" applyBorder="1" applyAlignment="1">
      <alignment horizontal="center"/>
      <protection/>
    </xf>
    <xf numFmtId="0" fontId="2" fillId="0" borderId="20" xfId="130" applyFont="1" applyFill="1" applyBorder="1" applyAlignment="1">
      <alignment horizontal="center"/>
      <protection/>
    </xf>
    <xf numFmtId="0" fontId="2" fillId="0" borderId="0" xfId="130" applyFont="1" applyFill="1" applyBorder="1" applyAlignment="1">
      <alignment horizontal="center"/>
      <protection/>
    </xf>
    <xf numFmtId="0" fontId="0" fillId="0" borderId="0" xfId="130" applyFont="1" applyFill="1" applyBorder="1">
      <alignment/>
      <protection/>
    </xf>
    <xf numFmtId="164" fontId="2" fillId="0" borderId="0" xfId="130" applyNumberFormat="1" applyFont="1" applyFill="1" applyBorder="1" applyAlignment="1">
      <alignment horizontal="center"/>
      <protection/>
    </xf>
    <xf numFmtId="0" fontId="8" fillId="0" borderId="0" xfId="130" applyFont="1" applyFill="1" applyBorder="1" applyAlignment="1">
      <alignment horizontal="center"/>
      <protection/>
    </xf>
    <xf numFmtId="0" fontId="8" fillId="0" borderId="19" xfId="130" applyFont="1" applyFill="1" applyBorder="1" applyAlignment="1">
      <alignment horizontal="center"/>
      <protection/>
    </xf>
    <xf numFmtId="2" fontId="2" fillId="0" borderId="0" xfId="130" applyNumberFormat="1" applyFont="1" applyFill="1" applyBorder="1" applyAlignment="1">
      <alignment horizontal="center"/>
      <protection/>
    </xf>
    <xf numFmtId="0" fontId="1" fillId="0" borderId="46" xfId="130" applyFont="1" applyFill="1" applyBorder="1" applyAlignment="1">
      <alignment horizontal="center"/>
      <protection/>
    </xf>
    <xf numFmtId="0" fontId="2" fillId="0" borderId="31" xfId="130" applyFont="1" applyFill="1" applyBorder="1" applyAlignment="1">
      <alignment horizontal="center"/>
      <protection/>
    </xf>
    <xf numFmtId="0" fontId="0" fillId="0" borderId="31" xfId="130" applyFont="1" applyFill="1" applyBorder="1">
      <alignment/>
      <protection/>
    </xf>
    <xf numFmtId="164" fontId="2" fillId="0" borderId="31" xfId="130" applyNumberFormat="1" applyFont="1" applyFill="1" applyBorder="1" applyAlignment="1">
      <alignment horizontal="center"/>
      <protection/>
    </xf>
    <xf numFmtId="0" fontId="8" fillId="0" borderId="31" xfId="130" applyFont="1" applyFill="1" applyBorder="1" applyAlignment="1">
      <alignment horizontal="center"/>
      <protection/>
    </xf>
    <xf numFmtId="0" fontId="8" fillId="0" borderId="46" xfId="130" applyFont="1" applyFill="1" applyBorder="1" applyAlignment="1">
      <alignment horizontal="center"/>
      <protection/>
    </xf>
    <xf numFmtId="2" fontId="2" fillId="0" borderId="31" xfId="130" applyNumberFormat="1" applyFont="1" applyFill="1" applyBorder="1" applyAlignment="1">
      <alignment horizontal="center"/>
      <protection/>
    </xf>
    <xf numFmtId="2" fontId="2" fillId="0" borderId="36" xfId="130" applyNumberFormat="1" applyFont="1" applyFill="1" applyBorder="1" applyAlignment="1">
      <alignment horizontal="center"/>
      <protection/>
    </xf>
    <xf numFmtId="0" fontId="2" fillId="0" borderId="13" xfId="129" applyFont="1" applyBorder="1">
      <alignment/>
      <protection/>
    </xf>
    <xf numFmtId="0" fontId="2" fillId="0" borderId="15" xfId="129" applyFont="1" applyBorder="1">
      <alignment/>
      <protection/>
    </xf>
    <xf numFmtId="0" fontId="2" fillId="0" borderId="45" xfId="129" applyFont="1" applyBorder="1">
      <alignment/>
      <protection/>
    </xf>
    <xf numFmtId="0" fontId="2" fillId="0" borderId="35" xfId="129" applyFont="1" applyBorder="1">
      <alignment/>
      <protection/>
    </xf>
    <xf numFmtId="0" fontId="2" fillId="0" borderId="67" xfId="129" applyFont="1" applyBorder="1">
      <alignment/>
      <protection/>
    </xf>
    <xf numFmtId="164" fontId="2" fillId="0" borderId="17" xfId="193" applyNumberFormat="1" applyFont="1" applyBorder="1">
      <alignment/>
      <protection/>
    </xf>
    <xf numFmtId="164" fontId="2" fillId="0" borderId="12" xfId="193" applyNumberFormat="1" applyFont="1" applyBorder="1">
      <alignment/>
      <protection/>
    </xf>
    <xf numFmtId="0" fontId="1" fillId="35" borderId="25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 applyProtection="1">
      <alignment horizontal="center"/>
      <protection locked="0"/>
    </xf>
    <xf numFmtId="168" fontId="19" fillId="0" borderId="0" xfId="120" applyNumberFormat="1" applyFont="1">
      <alignment/>
      <protection/>
    </xf>
    <xf numFmtId="2" fontId="2" fillId="0" borderId="62" xfId="129" applyNumberFormat="1" applyFont="1" applyBorder="1">
      <alignment/>
      <protection/>
    </xf>
    <xf numFmtId="0" fontId="1" fillId="0" borderId="100" xfId="130" applyFont="1" applyFill="1" applyBorder="1" applyAlignment="1">
      <alignment horizontal="center"/>
      <protection/>
    </xf>
    <xf numFmtId="0" fontId="1" fillId="0" borderId="24" xfId="130" applyFont="1" applyFill="1" applyBorder="1" applyAlignment="1">
      <alignment horizontal="center"/>
      <protection/>
    </xf>
    <xf numFmtId="2" fontId="2" fillId="0" borderId="18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2" fontId="2" fillId="0" borderId="36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70" xfId="0" applyNumberFormat="1" applyFont="1" applyFill="1" applyBorder="1" applyAlignment="1">
      <alignment horizontal="center"/>
    </xf>
    <xf numFmtId="0" fontId="1" fillId="0" borderId="65" xfId="0" applyFont="1" applyFill="1" applyBorder="1" applyAlignment="1">
      <alignment/>
    </xf>
    <xf numFmtId="0" fontId="1" fillId="0" borderId="10" xfId="0" applyFont="1" applyFill="1" applyBorder="1" applyAlignment="1" quotePrefix="1">
      <alignment horizontal="left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2" fillId="0" borderId="101" xfId="0" applyFont="1" applyBorder="1" applyAlignment="1">
      <alignment horizontal="right"/>
    </xf>
    <xf numFmtId="0" fontId="2" fillId="0" borderId="102" xfId="0" applyFont="1" applyBorder="1" applyAlignment="1">
      <alignment horizontal="left"/>
    </xf>
    <xf numFmtId="0" fontId="2" fillId="0" borderId="102" xfId="0" applyFont="1" applyBorder="1" applyAlignment="1">
      <alignment/>
    </xf>
    <xf numFmtId="0" fontId="1" fillId="0" borderId="102" xfId="0" applyFont="1" applyBorder="1" applyAlignment="1">
      <alignment/>
    </xf>
    <xf numFmtId="0" fontId="1" fillId="0" borderId="23" xfId="0" applyFont="1" applyBorder="1" applyAlignment="1">
      <alignment horizontal="right"/>
    </xf>
    <xf numFmtId="15" fontId="2" fillId="0" borderId="101" xfId="120" applyNumberFormat="1" applyFont="1" applyFill="1" applyBorder="1" applyAlignment="1" quotePrefix="1">
      <alignment horizontal="right" vertical="center"/>
      <protection/>
    </xf>
    <xf numFmtId="0" fontId="2" fillId="0" borderId="23" xfId="0" applyFont="1" applyBorder="1" applyAlignment="1">
      <alignment/>
    </xf>
    <xf numFmtId="0" fontId="2" fillId="0" borderId="95" xfId="0" applyFont="1" applyBorder="1" applyAlignment="1">
      <alignment/>
    </xf>
    <xf numFmtId="0" fontId="1" fillId="0" borderId="93" xfId="0" applyFont="1" applyBorder="1" applyAlignment="1">
      <alignment/>
    </xf>
    <xf numFmtId="0" fontId="1" fillId="0" borderId="94" xfId="0" applyFont="1" applyBorder="1" applyAlignment="1">
      <alignment/>
    </xf>
    <xf numFmtId="0" fontId="8" fillId="0" borderId="30" xfId="0" applyFont="1" applyBorder="1" applyAlignment="1">
      <alignment vertical="center"/>
    </xf>
    <xf numFmtId="164" fontId="8" fillId="0" borderId="18" xfId="0" applyNumberFormat="1" applyFont="1" applyFill="1" applyBorder="1" applyAlignment="1">
      <alignment/>
    </xf>
    <xf numFmtId="164" fontId="8" fillId="0" borderId="18" xfId="0" applyNumberFormat="1" applyFont="1" applyFill="1" applyBorder="1" applyAlignment="1">
      <alignment horizontal="right" vertical="center"/>
    </xf>
    <xf numFmtId="164" fontId="8" fillId="34" borderId="18" xfId="0" applyNumberFormat="1" applyFont="1" applyFill="1" applyBorder="1" applyAlignment="1">
      <alignment horizontal="right" vertical="center"/>
    </xf>
    <xf numFmtId="164" fontId="8" fillId="0" borderId="29" xfId="0" applyNumberFormat="1" applyFont="1" applyBorder="1" applyAlignment="1">
      <alignment horizontal="right" vertical="center"/>
    </xf>
    <xf numFmtId="164" fontId="8" fillId="0" borderId="17" xfId="0" applyNumberFormat="1" applyFont="1" applyFill="1" applyBorder="1" applyAlignment="1" quotePrefix="1">
      <alignment horizontal="right" vertical="center"/>
    </xf>
    <xf numFmtId="164" fontId="8" fillId="0" borderId="29" xfId="0" applyNumberFormat="1" applyFont="1" applyFill="1" applyBorder="1" applyAlignment="1" quotePrefix="1">
      <alignment horizontal="right" vertical="center"/>
    </xf>
    <xf numFmtId="2" fontId="2" fillId="0" borderId="31" xfId="128" applyNumberFormat="1" applyFont="1" applyBorder="1" applyAlignment="1" applyProtection="1" quotePrefix="1">
      <alignment horizontal="center" vertical="center"/>
      <protection/>
    </xf>
    <xf numFmtId="2" fontId="2" fillId="0" borderId="61" xfId="130" applyNumberFormat="1" applyFont="1" applyFill="1" applyBorder="1" applyAlignment="1">
      <alignment horizontal="center"/>
      <protection/>
    </xf>
    <xf numFmtId="2" fontId="2" fillId="0" borderId="61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0" fontId="1" fillId="0" borderId="53" xfId="130" applyFont="1" applyFill="1" applyBorder="1" applyAlignment="1">
      <alignment horizontal="center"/>
      <protection/>
    </xf>
    <xf numFmtId="0" fontId="0" fillId="0" borderId="29" xfId="0" applyFont="1" applyFill="1" applyBorder="1" applyAlignment="1">
      <alignment/>
    </xf>
    <xf numFmtId="0" fontId="8" fillId="0" borderId="37" xfId="0" applyFont="1" applyFill="1" applyBorder="1" applyAlignment="1">
      <alignment vertical="center"/>
    </xf>
    <xf numFmtId="0" fontId="2" fillId="0" borderId="0" xfId="188" applyNumberFormat="1" applyFont="1">
      <alignment/>
      <protection/>
    </xf>
    <xf numFmtId="43" fontId="13" fillId="0" borderId="82" xfId="42" applyNumberFormat="1" applyFont="1" applyFill="1" applyBorder="1" applyAlignment="1">
      <alignment horizontal="right" vertical="center"/>
    </xf>
    <xf numFmtId="166" fontId="1" fillId="36" borderId="18" xfId="0" applyNumberFormat="1" applyFont="1" applyFill="1" applyBorder="1" applyAlignment="1" applyProtection="1">
      <alignment horizontal="right"/>
      <protection locked="0"/>
    </xf>
    <xf numFmtId="166" fontId="2" fillId="36" borderId="13" xfId="0" applyNumberFormat="1" applyFont="1" applyFill="1" applyBorder="1" applyAlignment="1">
      <alignment horizontal="right"/>
    </xf>
    <xf numFmtId="166" fontId="1" fillId="36" borderId="13" xfId="0" applyNumberFormat="1" applyFont="1" applyFill="1" applyBorder="1" applyAlignment="1" applyProtection="1">
      <alignment horizontal="right"/>
      <protection locked="0"/>
    </xf>
    <xf numFmtId="166" fontId="2" fillId="36" borderId="13" xfId="0" applyNumberFormat="1" applyFont="1" applyFill="1" applyBorder="1" applyAlignment="1" applyProtection="1">
      <alignment horizontal="right"/>
      <protection/>
    </xf>
    <xf numFmtId="166" fontId="2" fillId="36" borderId="13" xfId="0" applyNumberFormat="1" applyFont="1" applyFill="1" applyBorder="1" applyAlignment="1" applyProtection="1">
      <alignment horizontal="right"/>
      <protection locked="0"/>
    </xf>
    <xf numFmtId="166" fontId="12" fillId="36" borderId="13" xfId="0" applyNumberFormat="1" applyFont="1" applyFill="1" applyBorder="1" applyAlignment="1" applyProtection="1">
      <alignment horizontal="right"/>
      <protection locked="0"/>
    </xf>
    <xf numFmtId="166" fontId="2" fillId="36" borderId="26" xfId="0" applyNumberFormat="1" applyFont="1" applyFill="1" applyBorder="1" applyAlignment="1" applyProtection="1">
      <alignment horizontal="right"/>
      <protection locked="0"/>
    </xf>
    <xf numFmtId="0" fontId="0" fillId="36" borderId="0" xfId="0" applyFont="1" applyFill="1" applyAlignment="1">
      <alignment/>
    </xf>
    <xf numFmtId="166" fontId="0" fillId="36" borderId="0" xfId="0" applyNumberFormat="1" applyFont="1" applyFill="1" applyAlignment="1">
      <alignment/>
    </xf>
    <xf numFmtId="2" fontId="0" fillId="36" borderId="0" xfId="0" applyNumberFormat="1" applyFont="1" applyFill="1" applyAlignment="1">
      <alignment/>
    </xf>
    <xf numFmtId="166" fontId="1" fillId="0" borderId="18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>
      <alignment horizontal="right"/>
    </xf>
    <xf numFmtId="166" fontId="1" fillId="0" borderId="13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 applyProtection="1">
      <alignment horizontal="right"/>
      <protection/>
    </xf>
    <xf numFmtId="166" fontId="28" fillId="0" borderId="13" xfId="0" applyNumberFormat="1" applyFont="1" applyFill="1" applyBorder="1" applyAlignment="1" applyProtection="1">
      <alignment horizontal="right"/>
      <protection/>
    </xf>
    <xf numFmtId="166" fontId="28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 applyProtection="1">
      <alignment horizontal="right"/>
      <protection locked="0"/>
    </xf>
    <xf numFmtId="166" fontId="2" fillId="0" borderId="26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>
      <alignment/>
    </xf>
    <xf numFmtId="0" fontId="2" fillId="0" borderId="103" xfId="0" applyFont="1" applyBorder="1" applyAlignment="1">
      <alignment/>
    </xf>
    <xf numFmtId="0" fontId="2" fillId="0" borderId="104" xfId="0" applyFont="1" applyBorder="1" applyAlignment="1">
      <alignment horizontal="right"/>
    </xf>
    <xf numFmtId="0" fontId="1" fillId="0" borderId="105" xfId="0" applyFont="1" applyBorder="1" applyAlignment="1">
      <alignment horizontal="left"/>
    </xf>
    <xf numFmtId="164" fontId="1" fillId="0" borderId="15" xfId="0" applyNumberFormat="1" applyFont="1" applyBorder="1" applyAlignment="1">
      <alignment horizontal="right"/>
    </xf>
    <xf numFmtId="0" fontId="2" fillId="0" borderId="50" xfId="0" applyFont="1" applyBorder="1" applyAlignment="1">
      <alignment horizontal="right"/>
    </xf>
    <xf numFmtId="0" fontId="1" fillId="33" borderId="106" xfId="0" applyFont="1" applyFill="1" applyBorder="1" applyAlignment="1">
      <alignment horizontal="center"/>
    </xf>
    <xf numFmtId="0" fontId="1" fillId="33" borderId="107" xfId="120" applyFont="1" applyFill="1" applyBorder="1" applyAlignment="1">
      <alignment horizontal="center"/>
      <protection/>
    </xf>
    <xf numFmtId="0" fontId="1" fillId="33" borderId="108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34" borderId="27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64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84" xfId="0" applyFont="1" applyBorder="1" applyAlignment="1" applyProtection="1">
      <alignment horizontal="center"/>
      <protection/>
    </xf>
    <xf numFmtId="0" fontId="1" fillId="0" borderId="109" xfId="0" applyFont="1" applyBorder="1" applyAlignment="1" applyProtection="1">
      <alignment horizontal="center"/>
      <protection/>
    </xf>
    <xf numFmtId="167" fontId="1" fillId="0" borderId="61" xfId="0" applyNumberFormat="1" applyFont="1" applyFill="1" applyBorder="1" applyAlignment="1" applyProtection="1" quotePrefix="1">
      <alignment horizontal="center"/>
      <protection/>
    </xf>
    <xf numFmtId="168" fontId="5" fillId="0" borderId="0" xfId="0" applyNumberFormat="1" applyFont="1" applyBorder="1" applyAlignment="1" applyProtection="1">
      <alignment horizontal="center"/>
      <protection/>
    </xf>
    <xf numFmtId="0" fontId="1" fillId="0" borderId="69" xfId="0" applyFont="1" applyBorder="1" applyAlignment="1" applyProtection="1">
      <alignment horizontal="center"/>
      <protection/>
    </xf>
    <xf numFmtId="0" fontId="1" fillId="0" borderId="96" xfId="0" applyFont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 horizontal="center"/>
      <protection/>
    </xf>
    <xf numFmtId="0" fontId="1" fillId="0" borderId="69" xfId="0" applyFont="1" applyBorder="1" applyAlignment="1" applyProtection="1">
      <alignment horizontal="center" vertical="center"/>
      <protection/>
    </xf>
    <xf numFmtId="0" fontId="1" fillId="0" borderId="96" xfId="0" applyFont="1" applyBorder="1" applyAlignment="1" applyProtection="1">
      <alignment horizontal="center" vertical="center"/>
      <protection/>
    </xf>
    <xf numFmtId="0" fontId="1" fillId="0" borderId="97" xfId="0" applyFont="1" applyBorder="1" applyAlignment="1" applyProtection="1">
      <alignment horizontal="center" vertical="center"/>
      <protection/>
    </xf>
    <xf numFmtId="167" fontId="1" fillId="0" borderId="61" xfId="0" applyNumberFormat="1" applyFont="1" applyBorder="1" applyAlignment="1" applyProtection="1" quotePrefix="1">
      <alignment horizontal="center"/>
      <protection/>
    </xf>
    <xf numFmtId="167" fontId="1" fillId="0" borderId="10" xfId="0" applyNumberFormat="1" applyFont="1" applyBorder="1" applyAlignment="1" applyProtection="1" quotePrefix="1">
      <alignment horizontal="center"/>
      <protection/>
    </xf>
    <xf numFmtId="167" fontId="1" fillId="0" borderId="11" xfId="0" applyNumberFormat="1" applyFont="1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7" fontId="1" fillId="0" borderId="10" xfId="0" applyNumberFormat="1" applyFont="1" applyFill="1" applyBorder="1" applyAlignment="1" applyProtection="1">
      <alignment horizontal="center"/>
      <protection/>
    </xf>
    <xf numFmtId="167" fontId="1" fillId="0" borderId="64" xfId="0" applyNumberFormat="1" applyFont="1" applyFill="1" applyBorder="1" applyAlignment="1" applyProtection="1">
      <alignment horizontal="center"/>
      <protection/>
    </xf>
    <xf numFmtId="167" fontId="1" fillId="0" borderId="69" xfId="0" applyNumberFormat="1" applyFont="1" applyBorder="1" applyAlignment="1" applyProtection="1" quotePrefix="1">
      <alignment horizontal="center"/>
      <protection/>
    </xf>
    <xf numFmtId="167" fontId="1" fillId="0" borderId="96" xfId="0" applyNumberFormat="1" applyFont="1" applyBorder="1" applyAlignment="1" applyProtection="1" quotePrefix="1">
      <alignment horizontal="center"/>
      <protection/>
    </xf>
    <xf numFmtId="167" fontId="1" fillId="0" borderId="97" xfId="0" applyNumberFormat="1" applyFont="1" applyBorder="1" applyAlignment="1" applyProtection="1" quotePrefix="1">
      <alignment horizontal="center"/>
      <protection/>
    </xf>
    <xf numFmtId="167" fontId="1" fillId="0" borderId="64" xfId="0" applyNumberFormat="1" applyFont="1" applyBorder="1" applyAlignment="1" applyProtection="1" quotePrefix="1">
      <alignment horizontal="center"/>
      <protection/>
    </xf>
    <xf numFmtId="164" fontId="1" fillId="0" borderId="23" xfId="42" applyNumberFormat="1" applyFont="1" applyFill="1" applyBorder="1" applyAlignment="1" quotePrefix="1">
      <alignment horizontal="center"/>
    </xf>
    <xf numFmtId="164" fontId="1" fillId="0" borderId="23" xfId="42" applyNumberFormat="1" applyFont="1" applyFill="1" applyBorder="1" applyAlignment="1">
      <alignment horizontal="center"/>
    </xf>
    <xf numFmtId="164" fontId="1" fillId="0" borderId="36" xfId="42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83" xfId="42" applyNumberFormat="1" applyFont="1" applyFill="1" applyBorder="1" applyAlignment="1">
      <alignment horizontal="center" wrapText="1"/>
    </xf>
    <xf numFmtId="164" fontId="1" fillId="0" borderId="83" xfId="42" applyNumberFormat="1" applyFont="1" applyFill="1" applyBorder="1" applyAlignment="1" quotePrefix="1">
      <alignment horizontal="center" wrapText="1"/>
    </xf>
    <xf numFmtId="164" fontId="1" fillId="0" borderId="90" xfId="42" applyNumberFormat="1" applyFont="1" applyFill="1" applyBorder="1" applyAlignment="1" quotePrefix="1">
      <alignment horizontal="center" wrapText="1"/>
    </xf>
    <xf numFmtId="1" fontId="1" fillId="0" borderId="2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66" xfId="0" applyFont="1" applyFill="1" applyBorder="1" applyAlignment="1">
      <alignment horizontal="center"/>
    </xf>
    <xf numFmtId="164" fontId="1" fillId="0" borderId="23" xfId="0" applyNumberFormat="1" applyFont="1" applyFill="1" applyBorder="1" applyAlignment="1" quotePrefix="1">
      <alignment horizontal="center"/>
    </xf>
    <xf numFmtId="164" fontId="1" fillId="0" borderId="36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" fillId="0" borderId="90" xfId="42" applyNumberFormat="1" applyFont="1" applyFill="1" applyBorder="1" applyAlignment="1">
      <alignment horizontal="center" wrapText="1"/>
    </xf>
    <xf numFmtId="0" fontId="1" fillId="33" borderId="6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64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33" borderId="96" xfId="0" applyFont="1" applyFill="1" applyBorder="1" applyAlignment="1">
      <alignment horizontal="center"/>
    </xf>
    <xf numFmtId="0" fontId="1" fillId="33" borderId="97" xfId="0" applyFont="1" applyFill="1" applyBorder="1" applyAlignment="1">
      <alignment horizontal="center"/>
    </xf>
    <xf numFmtId="0" fontId="1" fillId="33" borderId="87" xfId="0" applyFont="1" applyFill="1" applyBorder="1" applyAlignment="1">
      <alignment horizontal="center" vertical="center"/>
    </xf>
    <xf numFmtId="0" fontId="1" fillId="33" borderId="8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110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33" borderId="28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0" borderId="86" xfId="0" applyFont="1" applyFill="1" applyBorder="1" applyAlignment="1" applyProtection="1">
      <alignment horizontal="center" vertical="center"/>
      <protection/>
    </xf>
    <xf numFmtId="0" fontId="1" fillId="0" borderId="88" xfId="0" applyFont="1" applyFill="1" applyBorder="1" applyAlignment="1" applyProtection="1">
      <alignment horizontal="center" vertical="center"/>
      <protection/>
    </xf>
    <xf numFmtId="0" fontId="1" fillId="0" borderId="110" xfId="0" applyFont="1" applyFill="1" applyBorder="1" applyAlignment="1" applyProtection="1">
      <alignment horizontal="center" vertical="center"/>
      <protection/>
    </xf>
    <xf numFmtId="0" fontId="1" fillId="0" borderId="96" xfId="0" applyFont="1" applyFill="1" applyBorder="1" applyAlignment="1" applyProtection="1">
      <alignment horizontal="center" vertical="center"/>
      <protection/>
    </xf>
    <xf numFmtId="0" fontId="1" fillId="0" borderId="97" xfId="0" applyFont="1" applyFill="1" applyBorder="1" applyAlignment="1" applyProtection="1">
      <alignment horizontal="center" vertical="center"/>
      <protection/>
    </xf>
    <xf numFmtId="0" fontId="1" fillId="33" borderId="6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64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69" xfId="0" applyFont="1" applyFill="1" applyBorder="1" applyAlignment="1" quotePrefix="1">
      <alignment horizontal="center" vertical="center"/>
    </xf>
    <xf numFmtId="0" fontId="1" fillId="33" borderId="96" xfId="0" applyFont="1" applyFill="1" applyBorder="1" applyAlignment="1" quotePrefix="1">
      <alignment horizontal="center" vertical="center"/>
    </xf>
    <xf numFmtId="0" fontId="1" fillId="33" borderId="97" xfId="0" applyFont="1" applyFill="1" applyBorder="1" applyAlignment="1" quotePrefix="1">
      <alignment horizontal="center" vertical="center"/>
    </xf>
    <xf numFmtId="0" fontId="1" fillId="33" borderId="69" xfId="0" applyFont="1" applyFill="1" applyBorder="1" applyAlignment="1">
      <alignment horizontal="center"/>
    </xf>
    <xf numFmtId="0" fontId="1" fillId="33" borderId="11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center"/>
    </xf>
    <xf numFmtId="0" fontId="1" fillId="0" borderId="84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39" fontId="1" fillId="33" borderId="61" xfId="0" applyNumberFormat="1" applyFont="1" applyFill="1" applyBorder="1" applyAlignment="1" applyProtection="1">
      <alignment horizontal="center" vertical="center"/>
      <protection/>
    </xf>
    <xf numFmtId="39" fontId="1" fillId="33" borderId="11" xfId="0" applyNumberFormat="1" applyFont="1" applyFill="1" applyBorder="1" applyAlignment="1" applyProtection="1">
      <alignment horizontal="center" vertical="center"/>
      <protection/>
    </xf>
    <xf numFmtId="39" fontId="1" fillId="33" borderId="10" xfId="0" applyNumberFormat="1" applyFont="1" applyFill="1" applyBorder="1" applyAlignment="1" applyProtection="1">
      <alignment horizontal="center" vertical="center" wrapText="1"/>
      <protection/>
    </xf>
    <xf numFmtId="39" fontId="1" fillId="33" borderId="6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33" borderId="28" xfId="0" applyNumberFormat="1" applyFont="1" applyFill="1" applyBorder="1" applyAlignment="1">
      <alignment horizontal="center" vertical="center"/>
    </xf>
    <xf numFmtId="177" fontId="1" fillId="33" borderId="22" xfId="0" applyNumberFormat="1" applyFont="1" applyFill="1" applyBorder="1" applyAlignment="1">
      <alignment horizontal="center" vertical="center"/>
    </xf>
    <xf numFmtId="177" fontId="1" fillId="33" borderId="34" xfId="0" applyNumberFormat="1" applyFont="1" applyFill="1" applyBorder="1" applyAlignment="1">
      <alignment horizontal="center" vertical="center"/>
    </xf>
    <xf numFmtId="39" fontId="1" fillId="33" borderId="69" xfId="0" applyNumberFormat="1" applyFont="1" applyFill="1" applyBorder="1" applyAlignment="1" applyProtection="1" quotePrefix="1">
      <alignment horizontal="center"/>
      <protection/>
    </xf>
    <xf numFmtId="39" fontId="1" fillId="33" borderId="96" xfId="0" applyNumberFormat="1" applyFont="1" applyFill="1" applyBorder="1" applyAlignment="1" applyProtection="1" quotePrefix="1">
      <alignment horizontal="center"/>
      <protection/>
    </xf>
    <xf numFmtId="39" fontId="1" fillId="33" borderId="111" xfId="0" applyNumberFormat="1" applyFont="1" applyFill="1" applyBorder="1" applyAlignment="1" applyProtection="1" quotePrefix="1">
      <alignment horizontal="center"/>
      <protection/>
    </xf>
    <xf numFmtId="39" fontId="1" fillId="33" borderId="97" xfId="0" applyNumberFormat="1" applyFont="1" applyFill="1" applyBorder="1" applyAlignment="1" applyProtection="1" quotePrefix="1">
      <alignment horizontal="center"/>
      <protection/>
    </xf>
    <xf numFmtId="3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39" fontId="1" fillId="33" borderId="69" xfId="0" applyNumberFormat="1" applyFont="1" applyFill="1" applyBorder="1" applyAlignment="1" quotePrefix="1">
      <alignment horizontal="center"/>
    </xf>
    <xf numFmtId="0" fontId="1" fillId="33" borderId="96" xfId="0" applyFont="1" applyFill="1" applyBorder="1" applyAlignment="1" quotePrefix="1">
      <alignment horizontal="center"/>
    </xf>
    <xf numFmtId="0" fontId="1" fillId="33" borderId="111" xfId="0" applyFont="1" applyFill="1" applyBorder="1" applyAlignment="1" quotePrefix="1">
      <alignment horizontal="center"/>
    </xf>
    <xf numFmtId="39" fontId="1" fillId="33" borderId="96" xfId="0" applyNumberFormat="1" applyFont="1" applyFill="1" applyBorder="1" applyAlignment="1" quotePrefix="1">
      <alignment horizontal="center"/>
    </xf>
    <xf numFmtId="0" fontId="1" fillId="33" borderId="97" xfId="0" applyFont="1" applyFill="1" applyBorder="1" applyAlignment="1" quotePrefix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33" borderId="69" xfId="0" applyFont="1" applyFill="1" applyBorder="1" applyAlignment="1">
      <alignment horizontal="center" vertical="center"/>
    </xf>
    <xf numFmtId="0" fontId="6" fillId="33" borderId="96" xfId="0" applyFont="1" applyFill="1" applyBorder="1" applyAlignment="1">
      <alignment horizontal="center" vertical="center"/>
    </xf>
    <xf numFmtId="0" fontId="6" fillId="33" borderId="111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1" fillId="33" borderId="9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" fillId="33" borderId="6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96" xfId="0" applyFont="1" applyFill="1" applyBorder="1" applyAlignment="1">
      <alignment horizontal="center" vertical="center"/>
    </xf>
    <xf numFmtId="0" fontId="1" fillId="33" borderId="111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33" borderId="83" xfId="0" applyFont="1" applyFill="1" applyBorder="1" applyAlignment="1">
      <alignment horizontal="center" vertical="center"/>
    </xf>
    <xf numFmtId="0" fontId="1" fillId="33" borderId="9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33" borderId="9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33" borderId="112" xfId="0" applyFont="1" applyFill="1" applyBorder="1" applyAlignment="1">
      <alignment horizontal="center" vertical="center" wrapText="1"/>
    </xf>
    <xf numFmtId="0" fontId="13" fillId="33" borderId="113" xfId="0" applyFont="1" applyFill="1" applyBorder="1" applyAlignment="1">
      <alignment horizontal="center" vertical="center" wrapText="1"/>
    </xf>
    <xf numFmtId="0" fontId="13" fillId="33" borderId="114" xfId="0" applyFont="1" applyFill="1" applyBorder="1" applyAlignment="1">
      <alignment horizontal="center" vertical="center" wrapText="1"/>
    </xf>
    <xf numFmtId="0" fontId="13" fillId="33" borderId="115" xfId="0" applyFont="1" applyFill="1" applyBorder="1" applyAlignment="1">
      <alignment horizontal="center" vertical="center" wrapText="1"/>
    </xf>
    <xf numFmtId="165" fontId="13" fillId="33" borderId="28" xfId="188" applyNumberFormat="1" applyFont="1" applyFill="1" applyBorder="1" applyAlignment="1" applyProtection="1">
      <alignment horizontal="center" vertical="center"/>
      <protection/>
    </xf>
    <xf numFmtId="165" fontId="13" fillId="33" borderId="34" xfId="188" applyFont="1" applyFill="1" applyBorder="1" applyAlignment="1">
      <alignment horizontal="center" vertical="center"/>
      <protection/>
    </xf>
    <xf numFmtId="165" fontId="13" fillId="33" borderId="83" xfId="188" applyNumberFormat="1" applyFont="1" applyFill="1" applyBorder="1" applyAlignment="1" applyProtection="1">
      <alignment horizontal="center" vertical="center"/>
      <protection/>
    </xf>
    <xf numFmtId="165" fontId="13" fillId="33" borderId="90" xfId="188" applyNumberFormat="1" applyFont="1" applyFill="1" applyBorder="1" applyAlignment="1" applyProtection="1">
      <alignment horizontal="center" vertical="center"/>
      <protection/>
    </xf>
    <xf numFmtId="165" fontId="1" fillId="0" borderId="0" xfId="188" applyFont="1" applyAlignment="1">
      <alignment horizontal="center"/>
      <protection/>
    </xf>
    <xf numFmtId="165" fontId="5" fillId="0" borderId="0" xfId="188" applyNumberFormat="1" applyFont="1" applyAlignment="1" applyProtection="1">
      <alignment horizontal="center"/>
      <protection/>
    </xf>
    <xf numFmtId="165" fontId="1" fillId="0" borderId="0" xfId="188" applyNumberFormat="1" applyFont="1" applyAlignment="1" applyProtection="1">
      <alignment horizontal="center"/>
      <protection/>
    </xf>
    <xf numFmtId="165" fontId="1" fillId="0" borderId="0" xfId="188" applyFont="1" applyBorder="1" applyAlignment="1" quotePrefix="1">
      <alignment horizontal="center"/>
      <protection/>
    </xf>
    <xf numFmtId="0" fontId="2" fillId="33" borderId="69" xfId="189" applyFont="1" applyFill="1" applyBorder="1" applyAlignment="1">
      <alignment horizontal="center" vertical="center"/>
      <protection/>
    </xf>
    <xf numFmtId="0" fontId="2" fillId="33" borderId="96" xfId="189" applyFont="1" applyFill="1" applyBorder="1" applyAlignment="1">
      <alignment horizontal="center" vertical="center"/>
      <protection/>
    </xf>
    <xf numFmtId="0" fontId="2" fillId="33" borderId="97" xfId="189" applyFont="1" applyFill="1" applyBorder="1" applyAlignment="1">
      <alignment horizontal="center" vertical="center"/>
      <protection/>
    </xf>
    <xf numFmtId="0" fontId="13" fillId="0" borderId="0" xfId="189" applyFont="1" applyAlignment="1">
      <alignment horizontal="center"/>
      <protection/>
    </xf>
    <xf numFmtId="0" fontId="1" fillId="33" borderId="52" xfId="189" applyNumberFormat="1" applyFont="1" applyFill="1" applyBorder="1" applyAlignment="1">
      <alignment horizontal="center" vertical="center"/>
      <protection/>
    </xf>
    <xf numFmtId="0" fontId="1" fillId="33" borderId="39" xfId="189" applyFont="1" applyFill="1" applyBorder="1" applyAlignment="1">
      <alignment horizontal="center" vertical="center"/>
      <protection/>
    </xf>
    <xf numFmtId="0" fontId="2" fillId="33" borderId="25" xfId="189" applyFont="1" applyFill="1" applyBorder="1" applyAlignment="1">
      <alignment horizontal="center" vertical="center"/>
      <protection/>
    </xf>
    <xf numFmtId="0" fontId="2" fillId="33" borderId="15" xfId="189" applyFont="1" applyFill="1" applyBorder="1" applyAlignment="1">
      <alignment horizontal="center" vertical="center"/>
      <protection/>
    </xf>
    <xf numFmtId="0" fontId="2" fillId="33" borderId="69" xfId="0" applyFont="1" applyFill="1" applyBorder="1" applyAlignment="1" applyProtection="1" quotePrefix="1">
      <alignment horizontal="center" vertical="center"/>
      <protection/>
    </xf>
    <xf numFmtId="0" fontId="2" fillId="33" borderId="111" xfId="0" applyFont="1" applyFill="1" applyBorder="1" applyAlignment="1" applyProtection="1" quotePrefix="1">
      <alignment horizontal="center" vertical="center"/>
      <protection/>
    </xf>
    <xf numFmtId="0" fontId="2" fillId="33" borderId="96" xfId="0" applyFont="1" applyFill="1" applyBorder="1" applyAlignment="1" applyProtection="1" quotePrefix="1">
      <alignment horizontal="center" vertical="center"/>
      <protection/>
    </xf>
    <xf numFmtId="0" fontId="5" fillId="0" borderId="0" xfId="189" applyFont="1" applyAlignment="1">
      <alignment horizontal="center"/>
      <protection/>
    </xf>
    <xf numFmtId="165" fontId="1" fillId="0" borderId="0" xfId="192" applyFont="1" applyAlignment="1">
      <alignment horizontal="center"/>
      <protection/>
    </xf>
    <xf numFmtId="165" fontId="5" fillId="0" borderId="0" xfId="192" applyNumberFormat="1" applyFont="1" applyAlignment="1" applyProtection="1">
      <alignment horizontal="center"/>
      <protection/>
    </xf>
    <xf numFmtId="165" fontId="1" fillId="0" borderId="0" xfId="192" applyNumberFormat="1" applyFont="1" applyAlignment="1" applyProtection="1">
      <alignment horizontal="center"/>
      <protection/>
    </xf>
    <xf numFmtId="165" fontId="1" fillId="0" borderId="0" xfId="192" applyFont="1" applyBorder="1" applyAlignment="1">
      <alignment horizontal="center"/>
      <protection/>
    </xf>
    <xf numFmtId="165" fontId="1" fillId="0" borderId="0" xfId="192" applyFont="1" applyBorder="1" applyAlignment="1" quotePrefix="1">
      <alignment horizontal="center"/>
      <protection/>
    </xf>
    <xf numFmtId="0" fontId="1" fillId="33" borderId="69" xfId="0" applyFont="1" applyFill="1" applyBorder="1" applyAlignment="1" applyProtection="1" quotePrefix="1">
      <alignment horizontal="center" vertical="center"/>
      <protection/>
    </xf>
    <xf numFmtId="0" fontId="1" fillId="33" borderId="111" xfId="0" applyFont="1" applyFill="1" applyBorder="1" applyAlignment="1" applyProtection="1" quotePrefix="1">
      <alignment horizontal="center" vertical="center"/>
      <protection/>
    </xf>
    <xf numFmtId="0" fontId="1" fillId="33" borderId="96" xfId="0" applyFont="1" applyFill="1" applyBorder="1" applyAlignment="1" applyProtection="1" quotePrefix="1">
      <alignment horizontal="center" vertical="center"/>
      <protection/>
    </xf>
    <xf numFmtId="0" fontId="1" fillId="33" borderId="28" xfId="189" applyFont="1" applyFill="1" applyBorder="1" applyAlignment="1">
      <alignment horizontal="center" vertical="center"/>
      <protection/>
    </xf>
    <xf numFmtId="0" fontId="1" fillId="33" borderId="22" xfId="189" applyFont="1" applyFill="1" applyBorder="1" applyAlignment="1">
      <alignment horizontal="center" vertical="center"/>
      <protection/>
    </xf>
    <xf numFmtId="0" fontId="1" fillId="33" borderId="34" xfId="189" applyFont="1" applyFill="1" applyBorder="1" applyAlignment="1">
      <alignment horizontal="center" vertical="center"/>
      <protection/>
    </xf>
    <xf numFmtId="0" fontId="1" fillId="0" borderId="0" xfId="189" applyFont="1" applyAlignment="1">
      <alignment horizontal="center"/>
      <protection/>
    </xf>
    <xf numFmtId="0" fontId="1" fillId="33" borderId="69" xfId="189" applyFont="1" applyFill="1" applyBorder="1" applyAlignment="1">
      <alignment horizontal="center" vertical="center"/>
      <protection/>
    </xf>
    <xf numFmtId="0" fontId="1" fillId="33" borderId="96" xfId="189" applyFont="1" applyFill="1" applyBorder="1" applyAlignment="1">
      <alignment horizontal="center" vertical="center"/>
      <protection/>
    </xf>
    <xf numFmtId="0" fontId="1" fillId="33" borderId="97" xfId="189" applyFont="1" applyFill="1" applyBorder="1" applyAlignment="1">
      <alignment horizontal="center" vertical="center"/>
      <protection/>
    </xf>
    <xf numFmtId="164" fontId="1" fillId="33" borderId="18" xfId="189" applyNumberFormat="1" applyFont="1" applyFill="1" applyBorder="1" applyAlignment="1">
      <alignment horizontal="center" vertical="center"/>
      <protection/>
    </xf>
    <xf numFmtId="0" fontId="1" fillId="33" borderId="15" xfId="189" applyFont="1" applyFill="1" applyBorder="1" applyAlignment="1">
      <alignment horizontal="center" vertical="center"/>
      <protection/>
    </xf>
    <xf numFmtId="164" fontId="1" fillId="33" borderId="29" xfId="189" applyNumberFormat="1" applyFont="1" applyFill="1" applyBorder="1" applyAlignment="1">
      <alignment horizontal="center" vertical="center"/>
      <protection/>
    </xf>
    <xf numFmtId="0" fontId="1" fillId="33" borderId="46" xfId="189" applyFont="1" applyFill="1" applyBorder="1" applyAlignment="1">
      <alignment horizontal="center" vertical="center"/>
      <protection/>
    </xf>
    <xf numFmtId="0" fontId="1" fillId="33" borderId="25" xfId="189" applyFont="1" applyFill="1" applyBorder="1" applyAlignment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66" xfId="0" applyFont="1" applyBorder="1" applyAlignment="1">
      <alignment horizontal="center"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84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12" fillId="0" borderId="66" xfId="0" applyFont="1" applyBorder="1" applyAlignment="1">
      <alignment horizontal="right"/>
    </xf>
    <xf numFmtId="164" fontId="1" fillId="33" borderId="83" xfId="0" applyNumberFormat="1" applyFont="1" applyFill="1" applyBorder="1" applyAlignment="1">
      <alignment horizontal="center"/>
    </xf>
    <xf numFmtId="0" fontId="1" fillId="33" borderId="90" xfId="0" applyFont="1" applyFill="1" applyBorder="1" applyAlignment="1">
      <alignment horizontal="center"/>
    </xf>
    <xf numFmtId="0" fontId="15" fillId="0" borderId="84" xfId="0" applyFont="1" applyBorder="1" applyAlignment="1">
      <alignment wrapText="1"/>
    </xf>
    <xf numFmtId="0" fontId="0" fillId="0" borderId="84" xfId="0" applyBorder="1" applyAlignment="1">
      <alignment wrapText="1"/>
    </xf>
    <xf numFmtId="0" fontId="1" fillId="33" borderId="25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34" xfId="0" applyFont="1" applyFill="1" applyBorder="1" applyAlignment="1">
      <alignment horizontal="left" vertical="center" wrapText="1"/>
    </xf>
    <xf numFmtId="0" fontId="13" fillId="33" borderId="69" xfId="0" applyFont="1" applyFill="1" applyBorder="1" applyAlignment="1">
      <alignment horizontal="center"/>
    </xf>
    <xf numFmtId="0" fontId="13" fillId="33" borderId="111" xfId="0" applyFont="1" applyFill="1" applyBorder="1" applyAlignment="1">
      <alignment horizontal="center"/>
    </xf>
    <xf numFmtId="0" fontId="13" fillId="33" borderId="97" xfId="0" applyFont="1" applyFill="1" applyBorder="1" applyAlignment="1">
      <alignment horizontal="center"/>
    </xf>
    <xf numFmtId="0" fontId="15" fillId="0" borderId="66" xfId="0" applyFont="1" applyBorder="1" applyAlignment="1">
      <alignment horizontal="right"/>
    </xf>
    <xf numFmtId="1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0" borderId="0" xfId="193" applyFont="1" applyAlignment="1">
      <alignment horizontal="center"/>
      <protection/>
    </xf>
    <xf numFmtId="0" fontId="5" fillId="0" borderId="0" xfId="193" applyFont="1" applyAlignment="1">
      <alignment horizontal="center"/>
      <protection/>
    </xf>
    <xf numFmtId="0" fontId="2" fillId="33" borderId="52" xfId="193" applyFont="1" applyFill="1" applyBorder="1" applyAlignment="1">
      <alignment horizontal="center" vertical="center"/>
      <protection/>
    </xf>
    <xf numFmtId="0" fontId="2" fillId="33" borderId="39" xfId="193" applyFont="1" applyFill="1" applyBorder="1" applyAlignment="1">
      <alignment horizontal="center" vertical="center"/>
      <protection/>
    </xf>
    <xf numFmtId="0" fontId="1" fillId="33" borderId="116" xfId="193" applyFont="1" applyFill="1" applyBorder="1" applyAlignment="1" applyProtection="1">
      <alignment horizontal="center" vertical="center"/>
      <protection/>
    </xf>
    <xf numFmtId="0" fontId="1" fillId="33" borderId="105" xfId="193" applyFont="1" applyFill="1" applyBorder="1" applyAlignment="1" applyProtection="1">
      <alignment horizontal="center" vertical="center"/>
      <protection/>
    </xf>
    <xf numFmtId="0" fontId="1" fillId="33" borderId="25" xfId="193" applyFont="1" applyFill="1" applyBorder="1" applyAlignment="1" applyProtection="1">
      <alignment horizontal="center" vertical="center"/>
      <protection/>
    </xf>
    <xf numFmtId="0" fontId="1" fillId="33" borderId="15" xfId="193" applyFont="1" applyFill="1" applyBorder="1" applyAlignment="1" applyProtection="1">
      <alignment horizontal="center" vertical="center"/>
      <protection/>
    </xf>
    <xf numFmtId="0" fontId="1" fillId="33" borderId="111" xfId="193" applyFont="1" applyFill="1" applyBorder="1" applyAlignment="1" applyProtection="1">
      <alignment horizontal="center"/>
      <protection/>
    </xf>
    <xf numFmtId="0" fontId="1" fillId="33" borderId="90" xfId="193" applyFont="1" applyFill="1" applyBorder="1" applyAlignment="1" applyProtection="1">
      <alignment horizontal="center"/>
      <protection/>
    </xf>
    <xf numFmtId="166" fontId="1" fillId="0" borderId="61" xfId="193" applyNumberFormat="1" applyFont="1" applyBorder="1" applyAlignment="1" applyProtection="1" quotePrefix="1">
      <alignment/>
      <protection/>
    </xf>
    <xf numFmtId="166" fontId="19" fillId="0" borderId="10" xfId="120" applyNumberFormat="1" applyFont="1" applyBorder="1" applyAlignment="1">
      <alignment/>
      <protection/>
    </xf>
    <xf numFmtId="166" fontId="19" fillId="0" borderId="11" xfId="120" applyNumberFormat="1" applyFont="1" applyBorder="1" applyAlignment="1">
      <alignment/>
      <protection/>
    </xf>
    <xf numFmtId="4" fontId="1" fillId="0" borderId="0" xfId="193" applyNumberFormat="1" applyFont="1" applyFill="1" applyAlignment="1">
      <alignment horizontal="center"/>
      <protection/>
    </xf>
    <xf numFmtId="166" fontId="1" fillId="0" borderId="10" xfId="193" applyNumberFormat="1" applyFont="1" applyBorder="1" applyAlignment="1" applyProtection="1" quotePrefix="1">
      <alignment/>
      <protection/>
    </xf>
    <xf numFmtId="166" fontId="1" fillId="0" borderId="11" xfId="193" applyNumberFormat="1" applyFont="1" applyBorder="1" applyAlignment="1" applyProtection="1" quotePrefix="1">
      <alignment/>
      <protection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6" fontId="5" fillId="0" borderId="14" xfId="200" applyFont="1" applyBorder="1" applyAlignment="1" applyProtection="1">
      <alignment horizontal="center"/>
      <protection/>
    </xf>
    <xf numFmtId="166" fontId="5" fillId="0" borderId="13" xfId="200" applyFont="1" applyBorder="1" applyAlignment="1" applyProtection="1">
      <alignment horizontal="center"/>
      <protection/>
    </xf>
    <xf numFmtId="166" fontId="5" fillId="0" borderId="21" xfId="200" applyFont="1" applyBorder="1" applyAlignment="1" applyProtection="1">
      <alignment horizontal="center"/>
      <protection/>
    </xf>
    <xf numFmtId="166" fontId="15" fillId="0" borderId="35" xfId="200" applyFont="1" applyBorder="1" applyAlignment="1" applyProtection="1">
      <alignment horizontal="right"/>
      <protection/>
    </xf>
    <xf numFmtId="166" fontId="15" fillId="0" borderId="26" xfId="200" applyFont="1" applyBorder="1" applyAlignment="1" applyProtection="1">
      <alignment horizontal="right"/>
      <protection/>
    </xf>
    <xf numFmtId="166" fontId="15" fillId="0" borderId="68" xfId="200" applyFont="1" applyBorder="1" applyAlignment="1" applyProtection="1">
      <alignment horizontal="right"/>
      <protection/>
    </xf>
    <xf numFmtId="166" fontId="13" fillId="33" borderId="83" xfId="200" applyFont="1" applyFill="1" applyBorder="1" applyAlignment="1" applyProtection="1">
      <alignment horizontal="center" wrapText="1"/>
      <protection hidden="1"/>
    </xf>
    <xf numFmtId="166" fontId="13" fillId="33" borderId="83" xfId="200" applyFont="1" applyFill="1" applyBorder="1" applyAlignment="1">
      <alignment horizontal="center"/>
      <protection/>
    </xf>
    <xf numFmtId="166" fontId="13" fillId="33" borderId="90" xfId="200" applyFont="1" applyFill="1" applyBorder="1" applyAlignment="1">
      <alignment horizontal="center"/>
      <protection/>
    </xf>
    <xf numFmtId="166" fontId="5" fillId="0" borderId="0" xfId="200" applyFont="1" applyAlignment="1" applyProtection="1">
      <alignment horizontal="center"/>
      <protection/>
    </xf>
    <xf numFmtId="166" fontId="12" fillId="0" borderId="0" xfId="200" applyFont="1" applyAlignment="1" applyProtection="1">
      <alignment horizontal="right"/>
      <protection/>
    </xf>
    <xf numFmtId="166" fontId="1" fillId="33" borderId="83" xfId="200" applyFont="1" applyFill="1" applyBorder="1" applyAlignment="1" applyProtection="1">
      <alignment horizontal="center"/>
      <protection/>
    </xf>
    <xf numFmtId="166" fontId="1" fillId="33" borderId="83" xfId="200" applyFont="1" applyFill="1" applyBorder="1" applyAlignment="1">
      <alignment horizontal="center"/>
      <protection/>
    </xf>
    <xf numFmtId="166" fontId="1" fillId="33" borderId="90" xfId="200" applyFont="1" applyFill="1" applyBorder="1" applyAlignment="1">
      <alignment horizontal="center"/>
      <protection/>
    </xf>
    <xf numFmtId="166" fontId="1" fillId="33" borderId="111" xfId="200" applyFont="1" applyFill="1" applyBorder="1" applyAlignment="1" applyProtection="1">
      <alignment horizontal="center"/>
      <protection/>
    </xf>
    <xf numFmtId="166" fontId="1" fillId="33" borderId="117" xfId="200" applyFont="1" applyFill="1" applyBorder="1" applyAlignment="1" applyProtection="1">
      <alignment horizontal="center"/>
      <protection/>
    </xf>
    <xf numFmtId="166" fontId="1" fillId="33" borderId="111" xfId="200" applyFont="1" applyFill="1" applyBorder="1" applyAlignment="1">
      <alignment horizontal="center"/>
      <protection/>
    </xf>
    <xf numFmtId="166" fontId="15" fillId="0" borderId="0" xfId="200" applyFont="1" applyAlignment="1" applyProtection="1">
      <alignment horizontal="right"/>
      <protection/>
    </xf>
    <xf numFmtId="166" fontId="12" fillId="0" borderId="66" xfId="120" applyNumberFormat="1" applyFont="1" applyBorder="1" applyAlignment="1">
      <alignment horizontal="right"/>
      <protection/>
    </xf>
    <xf numFmtId="0" fontId="1" fillId="33" borderId="52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0" xfId="0" applyFont="1" applyFill="1" applyBorder="1" applyAlignment="1">
      <alignment horizontal="center"/>
    </xf>
    <xf numFmtId="0" fontId="1" fillId="33" borderId="109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" fillId="34" borderId="0" xfId="0" applyFont="1" applyFill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33" borderId="118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</cellXfs>
  <cellStyles count="1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0" xfId="66"/>
    <cellStyle name="Comma 2 21" xfId="67"/>
    <cellStyle name="Comma 2 22" xfId="68"/>
    <cellStyle name="Comma 2 23" xfId="69"/>
    <cellStyle name="Comma 2 24" xfId="70"/>
    <cellStyle name="Comma 2 25" xfId="71"/>
    <cellStyle name="Comma 2 3" xfId="72"/>
    <cellStyle name="Comma 2 4" xfId="73"/>
    <cellStyle name="Comma 2 5" xfId="74"/>
    <cellStyle name="Comma 2 6" xfId="75"/>
    <cellStyle name="Comma 2 7" xfId="76"/>
    <cellStyle name="Comma 2 8" xfId="77"/>
    <cellStyle name="Comma 2 9" xfId="78"/>
    <cellStyle name="Comma 20" xfId="79"/>
    <cellStyle name="Comma 21" xfId="80"/>
    <cellStyle name="Comma 22" xfId="81"/>
    <cellStyle name="Comma 23" xfId="82"/>
    <cellStyle name="Comma 24" xfId="83"/>
    <cellStyle name="Comma 25" xfId="84"/>
    <cellStyle name="Comma 26" xfId="85"/>
    <cellStyle name="Comma 27" xfId="86"/>
    <cellStyle name="Comma 28" xfId="87"/>
    <cellStyle name="Comma 29" xfId="88"/>
    <cellStyle name="Comma 3" xfId="89"/>
    <cellStyle name="Comma 30" xfId="90"/>
    <cellStyle name="Comma 4" xfId="91"/>
    <cellStyle name="Comma 5" xfId="92"/>
    <cellStyle name="Comma 6" xfId="93"/>
    <cellStyle name="Comma 7" xfId="94"/>
    <cellStyle name="Comma 8" xfId="95"/>
    <cellStyle name="Comma 9" xfId="96"/>
    <cellStyle name="Currency" xfId="97"/>
    <cellStyle name="Currency [0]" xfId="98"/>
    <cellStyle name="Explanatory Text" xfId="99"/>
    <cellStyle name="Followed Hyperlink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Input" xfId="107"/>
    <cellStyle name="Linked Cell" xfId="108"/>
    <cellStyle name="Neutral" xfId="109"/>
    <cellStyle name="Normal 10" xfId="110"/>
    <cellStyle name="Normal 11" xfId="111"/>
    <cellStyle name="Normal 12" xfId="112"/>
    <cellStyle name="Normal 13" xfId="113"/>
    <cellStyle name="Normal 14" xfId="114"/>
    <cellStyle name="Normal 15" xfId="115"/>
    <cellStyle name="Normal 16" xfId="116"/>
    <cellStyle name="Normal 17" xfId="117"/>
    <cellStyle name="Normal 18" xfId="118"/>
    <cellStyle name="Normal 19" xfId="119"/>
    <cellStyle name="Normal 2" xfId="120"/>
    <cellStyle name="Normal 20" xfId="121"/>
    <cellStyle name="Normal 21" xfId="122"/>
    <cellStyle name="Normal 22" xfId="123"/>
    <cellStyle name="Normal 23" xfId="124"/>
    <cellStyle name="Normal 24" xfId="125"/>
    <cellStyle name="Normal 25" xfId="126"/>
    <cellStyle name="Normal 26" xfId="127"/>
    <cellStyle name="Normal 27" xfId="128"/>
    <cellStyle name="Normal 28" xfId="129"/>
    <cellStyle name="Normal 29" xfId="130"/>
    <cellStyle name="Normal 3" xfId="131"/>
    <cellStyle name="Normal 30" xfId="132"/>
    <cellStyle name="Normal 31" xfId="133"/>
    <cellStyle name="Normal 32" xfId="134"/>
    <cellStyle name="Normal 33" xfId="135"/>
    <cellStyle name="Normal 34" xfId="136"/>
    <cellStyle name="Normal 35" xfId="137"/>
    <cellStyle name="Normal 36" xfId="138"/>
    <cellStyle name="Normal 37" xfId="139"/>
    <cellStyle name="Normal 38" xfId="140"/>
    <cellStyle name="Normal 39" xfId="141"/>
    <cellStyle name="Normal 4" xfId="142"/>
    <cellStyle name="Normal 4 10" xfId="143"/>
    <cellStyle name="Normal 4 11" xfId="144"/>
    <cellStyle name="Normal 4 12" xfId="145"/>
    <cellStyle name="Normal 4 13" xfId="146"/>
    <cellStyle name="Normal 4 14" xfId="147"/>
    <cellStyle name="Normal 4 15" xfId="148"/>
    <cellStyle name="Normal 4 16" xfId="149"/>
    <cellStyle name="Normal 4 17" xfId="150"/>
    <cellStyle name="Normal 4 18" xfId="151"/>
    <cellStyle name="Normal 4 19" xfId="152"/>
    <cellStyle name="Normal 4 2" xfId="153"/>
    <cellStyle name="Normal 4 20" xfId="154"/>
    <cellStyle name="Normal 4 21" xfId="155"/>
    <cellStyle name="Normal 4 22" xfId="156"/>
    <cellStyle name="Normal 4 23" xfId="157"/>
    <cellStyle name="Normal 4 24" xfId="158"/>
    <cellStyle name="Normal 4 25" xfId="159"/>
    <cellStyle name="Normal 4 3" xfId="160"/>
    <cellStyle name="Normal 4 4" xfId="161"/>
    <cellStyle name="Normal 4 5" xfId="162"/>
    <cellStyle name="Normal 4 6" xfId="163"/>
    <cellStyle name="Normal 4 7" xfId="164"/>
    <cellStyle name="Normal 4 8" xfId="165"/>
    <cellStyle name="Normal 4 9" xfId="166"/>
    <cellStyle name="Normal 40" xfId="167"/>
    <cellStyle name="Normal 41" xfId="168"/>
    <cellStyle name="Normal 42" xfId="169"/>
    <cellStyle name="Normal 43" xfId="170"/>
    <cellStyle name="Normal 44" xfId="171"/>
    <cellStyle name="Normal 45" xfId="172"/>
    <cellStyle name="Normal 46" xfId="173"/>
    <cellStyle name="Normal 47" xfId="174"/>
    <cellStyle name="Normal 48" xfId="175"/>
    <cellStyle name="Normal 49" xfId="176"/>
    <cellStyle name="Normal 5" xfId="177"/>
    <cellStyle name="Normal 50" xfId="178"/>
    <cellStyle name="Normal 51" xfId="179"/>
    <cellStyle name="Normal 52" xfId="180"/>
    <cellStyle name="Normal 53" xfId="181"/>
    <cellStyle name="Normal 54" xfId="182"/>
    <cellStyle name="Normal 55" xfId="183"/>
    <cellStyle name="Normal 6" xfId="184"/>
    <cellStyle name="Normal 7" xfId="185"/>
    <cellStyle name="Normal 8" xfId="186"/>
    <cellStyle name="Normal 9" xfId="187"/>
    <cellStyle name="Normal_bartaman point" xfId="188"/>
    <cellStyle name="Normal_Bartamane_Book1" xfId="189"/>
    <cellStyle name="Normal_Book1" xfId="190"/>
    <cellStyle name="Normal_Comm_wt" xfId="191"/>
    <cellStyle name="Normal_CPI" xfId="192"/>
    <cellStyle name="Normal_Direction of Trade_BartamanFormat 2063-64" xfId="193"/>
    <cellStyle name="Normal_Direction of Trade_BartamanFormat 2063-64 2" xfId="194"/>
    <cellStyle name="Normal_Direction of Trade_BartamanFormat 2063-64 3" xfId="195"/>
    <cellStyle name="Normal_Direction of Trade_BartamanFormat 2063-64 4" xfId="196"/>
    <cellStyle name="Normal_Direction of Trade_BartamanFormat 2063-64 6" xfId="197"/>
    <cellStyle name="Normal_Direction of Trade_BartamanFormat 2063-64 7" xfId="198"/>
    <cellStyle name="Normal_Direction of Trade_BartamanFormat 2063-64 8" xfId="199"/>
    <cellStyle name="Normal_Sheet1" xfId="200"/>
    <cellStyle name="Note" xfId="201"/>
    <cellStyle name="Output" xfId="202"/>
    <cellStyle name="Percent" xfId="203"/>
    <cellStyle name="Title" xfId="204"/>
    <cellStyle name="Total" xfId="205"/>
    <cellStyle name="Warning Text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736" t="s">
        <v>617</v>
      </c>
      <c r="B1" s="1736"/>
      <c r="C1" s="1736"/>
      <c r="D1" s="1736"/>
      <c r="E1" s="1736"/>
      <c r="F1" s="1736"/>
      <c r="G1" s="1736"/>
    </row>
    <row r="2" spans="1:7" s="52" customFormat="1" ht="15.75">
      <c r="A2" s="1737" t="s">
        <v>1508</v>
      </c>
      <c r="B2" s="1737"/>
      <c r="C2" s="1737"/>
      <c r="D2" s="1737"/>
      <c r="E2" s="1737"/>
      <c r="F2" s="1737"/>
      <c r="G2" s="1737"/>
    </row>
    <row r="3" spans="1:5" ht="15.75">
      <c r="A3" s="35" t="s">
        <v>463</v>
      </c>
      <c r="B3" s="47" t="s">
        <v>300</v>
      </c>
      <c r="C3" s="30"/>
      <c r="D3" s="30"/>
      <c r="E3" s="30"/>
    </row>
    <row r="4" spans="1:5" ht="15.75">
      <c r="A4" s="37">
        <v>1</v>
      </c>
      <c r="B4" s="33" t="s">
        <v>618</v>
      </c>
      <c r="C4" s="33"/>
      <c r="D4" s="33"/>
      <c r="E4" s="33"/>
    </row>
    <row r="5" spans="1:5" ht="15.75">
      <c r="A5" s="37">
        <v>2</v>
      </c>
      <c r="B5" s="33" t="s">
        <v>1013</v>
      </c>
      <c r="C5" s="33"/>
      <c r="D5" s="33"/>
      <c r="E5" s="33"/>
    </row>
    <row r="6" spans="1:5" ht="15.75">
      <c r="A6" s="37">
        <v>3</v>
      </c>
      <c r="B6" s="31" t="s">
        <v>1038</v>
      </c>
      <c r="C6" s="33"/>
      <c r="D6" s="33"/>
      <c r="E6" s="33"/>
    </row>
    <row r="7" spans="1:5" ht="15.75">
      <c r="A7" s="37">
        <v>4</v>
      </c>
      <c r="B7" s="31" t="s">
        <v>620</v>
      </c>
      <c r="C7" s="33"/>
      <c r="D7" s="33"/>
      <c r="E7" s="33"/>
    </row>
    <row r="8" spans="1:5" ht="15.75">
      <c r="A8" s="37">
        <v>5</v>
      </c>
      <c r="B8" s="31" t="s">
        <v>1039</v>
      </c>
      <c r="C8" s="33"/>
      <c r="D8" s="33"/>
      <c r="E8" s="33"/>
    </row>
    <row r="9" spans="1:5" ht="15.75">
      <c r="A9" s="37">
        <v>6</v>
      </c>
      <c r="B9" s="31" t="s">
        <v>1040</v>
      </c>
      <c r="C9" s="33"/>
      <c r="D9" s="33"/>
      <c r="E9" s="33"/>
    </row>
    <row r="10" spans="1:5" ht="15.75">
      <c r="A10" s="37">
        <v>7</v>
      </c>
      <c r="B10" s="31" t="s">
        <v>1191</v>
      </c>
      <c r="C10" s="33"/>
      <c r="D10" s="33"/>
      <c r="E10" s="33"/>
    </row>
    <row r="11" spans="1:5" ht="15.75">
      <c r="A11" s="37">
        <v>8</v>
      </c>
      <c r="B11" s="31" t="s">
        <v>52</v>
      </c>
      <c r="C11" s="33"/>
      <c r="D11" s="33"/>
      <c r="E11" s="33"/>
    </row>
    <row r="12" spans="1:5" ht="15.75">
      <c r="A12" s="37">
        <v>9</v>
      </c>
      <c r="B12" s="31" t="s">
        <v>53</v>
      </c>
      <c r="C12" s="33"/>
      <c r="D12" s="33"/>
      <c r="E12" s="33"/>
    </row>
    <row r="13" spans="1:5" ht="15.75">
      <c r="A13" s="37">
        <v>10</v>
      </c>
      <c r="B13" s="31" t="s">
        <v>54</v>
      </c>
      <c r="C13" s="33"/>
      <c r="D13" s="33"/>
      <c r="E13" s="33"/>
    </row>
    <row r="14" spans="1:5" ht="15.75">
      <c r="A14" s="37">
        <v>11</v>
      </c>
      <c r="B14" s="31" t="s">
        <v>1152</v>
      </c>
      <c r="C14" s="33"/>
      <c r="D14" s="33"/>
      <c r="E14" s="33"/>
    </row>
    <row r="15" spans="1:5" ht="15.75">
      <c r="A15" s="37">
        <v>12</v>
      </c>
      <c r="B15" s="31" t="s">
        <v>1154</v>
      </c>
      <c r="C15" s="33"/>
      <c r="D15" s="33"/>
      <c r="E15" s="33"/>
    </row>
    <row r="16" spans="1:5" ht="15.75">
      <c r="A16" s="37">
        <v>13</v>
      </c>
      <c r="B16" s="31" t="s">
        <v>1192</v>
      </c>
      <c r="C16" s="33"/>
      <c r="D16" s="33"/>
      <c r="E16" s="33"/>
    </row>
    <row r="17" spans="1:5" ht="15.75">
      <c r="A17" s="37">
        <v>14</v>
      </c>
      <c r="B17" s="31" t="s">
        <v>55</v>
      </c>
      <c r="C17" s="33"/>
      <c r="D17" s="33"/>
      <c r="E17" s="33"/>
    </row>
    <row r="18" spans="1:5" ht="15.75">
      <c r="A18" s="37">
        <v>15</v>
      </c>
      <c r="B18" s="31" t="s">
        <v>1171</v>
      </c>
      <c r="C18" s="33"/>
      <c r="D18" s="33"/>
      <c r="E18" s="33"/>
    </row>
    <row r="19" spans="1:5" ht="15.75">
      <c r="A19" s="37">
        <v>16</v>
      </c>
      <c r="B19" s="31" t="s">
        <v>886</v>
      </c>
      <c r="C19" s="33"/>
      <c r="D19" s="33"/>
      <c r="E19" s="33"/>
    </row>
    <row r="20" spans="1:5" ht="15.75">
      <c r="A20" s="37">
        <v>17</v>
      </c>
      <c r="B20" s="31" t="s">
        <v>1182</v>
      </c>
      <c r="C20" s="33"/>
      <c r="D20" s="33"/>
      <c r="E20" s="33"/>
    </row>
    <row r="21" spans="1:5" s="35" customFormat="1" ht="15.75">
      <c r="A21" s="37">
        <v>18</v>
      </c>
      <c r="B21" s="31" t="s">
        <v>943</v>
      </c>
      <c r="C21" s="32"/>
      <c r="D21" s="32"/>
      <c r="E21" s="32"/>
    </row>
    <row r="22" spans="1:7" ht="15.75">
      <c r="A22" s="37" t="s">
        <v>427</v>
      </c>
      <c r="B22" s="35" t="s">
        <v>944</v>
      </c>
      <c r="C22" s="33"/>
      <c r="D22" s="33"/>
      <c r="E22" s="33"/>
      <c r="G22" s="33"/>
    </row>
    <row r="23" spans="1:5" ht="15.75">
      <c r="A23" s="37">
        <v>19</v>
      </c>
      <c r="B23" s="31" t="s">
        <v>757</v>
      </c>
      <c r="C23" s="33"/>
      <c r="D23" s="33"/>
      <c r="E23" s="33"/>
    </row>
    <row r="24" spans="1:2" ht="15.75">
      <c r="A24" s="37">
        <v>20</v>
      </c>
      <c r="B24" s="31" t="s">
        <v>224</v>
      </c>
    </row>
    <row r="25" spans="1:5" ht="15.75">
      <c r="A25" s="37">
        <v>21</v>
      </c>
      <c r="B25" s="31" t="s">
        <v>483</v>
      </c>
      <c r="C25" s="33"/>
      <c r="D25" s="33"/>
      <c r="E25" s="33"/>
    </row>
    <row r="26" spans="1:5" ht="15.75">
      <c r="A26" s="37">
        <v>22</v>
      </c>
      <c r="B26" s="31" t="s">
        <v>11</v>
      </c>
      <c r="C26" s="33"/>
      <c r="D26" s="33"/>
      <c r="E26" s="33"/>
    </row>
    <row r="27" spans="1:5" ht="15.75">
      <c r="A27" s="37">
        <v>23</v>
      </c>
      <c r="B27" s="31" t="s">
        <v>58</v>
      </c>
      <c r="C27" s="33"/>
      <c r="D27" s="33"/>
      <c r="E27" s="33"/>
    </row>
    <row r="28" spans="1:5" ht="15.75">
      <c r="A28" s="37">
        <v>24</v>
      </c>
      <c r="B28" s="31" t="s">
        <v>59</v>
      </c>
      <c r="C28" s="33"/>
      <c r="D28" s="33"/>
      <c r="E28" s="33"/>
    </row>
    <row r="29" spans="1:5" ht="15.75">
      <c r="A29" s="37" t="s">
        <v>427</v>
      </c>
      <c r="B29" s="35" t="s">
        <v>945</v>
      </c>
      <c r="C29" s="33"/>
      <c r="D29" s="33"/>
      <c r="E29" s="33"/>
    </row>
    <row r="30" spans="1:5" ht="15.75" customHeight="1">
      <c r="A30" s="37">
        <v>25</v>
      </c>
      <c r="B30" s="31" t="s">
        <v>348</v>
      </c>
      <c r="C30" s="33"/>
      <c r="D30" s="33"/>
      <c r="E30" s="33"/>
    </row>
    <row r="31" spans="1:5" ht="15.75">
      <c r="A31" s="37">
        <v>26</v>
      </c>
      <c r="B31" s="33" t="s">
        <v>349</v>
      </c>
      <c r="C31" s="33"/>
      <c r="D31" s="33"/>
      <c r="E31" s="33"/>
    </row>
    <row r="32" spans="1:5" ht="15.75">
      <c r="A32" s="37">
        <v>27</v>
      </c>
      <c r="B32" s="33" t="s">
        <v>507</v>
      </c>
      <c r="C32" s="33"/>
      <c r="D32" s="33"/>
      <c r="E32" s="33"/>
    </row>
    <row r="33" spans="1:5" ht="15.75">
      <c r="A33" s="37">
        <v>28</v>
      </c>
      <c r="B33" s="33" t="s">
        <v>946</v>
      </c>
      <c r="C33" s="33"/>
      <c r="D33" s="33"/>
      <c r="E33" s="33"/>
    </row>
    <row r="34" spans="1:5" ht="15.75">
      <c r="A34" s="37">
        <v>29</v>
      </c>
      <c r="B34" s="33" t="s">
        <v>533</v>
      </c>
      <c r="C34" s="33"/>
      <c r="D34" s="33"/>
      <c r="E34" s="33"/>
    </row>
    <row r="35" spans="1:5" ht="15.75">
      <c r="A35" s="37"/>
      <c r="B35" s="32" t="s">
        <v>947</v>
      </c>
      <c r="C35" s="33"/>
      <c r="D35" s="33"/>
      <c r="E35" s="33"/>
    </row>
    <row r="36" spans="1:5" ht="15.75">
      <c r="A36" s="37">
        <v>30</v>
      </c>
      <c r="B36" s="33" t="s">
        <v>621</v>
      </c>
      <c r="C36" s="33"/>
      <c r="D36" s="33"/>
      <c r="E36" s="33"/>
    </row>
    <row r="37" spans="1:5" ht="15.75">
      <c r="A37" s="37">
        <v>31</v>
      </c>
      <c r="B37" s="33" t="s">
        <v>908</v>
      </c>
      <c r="C37" s="33"/>
      <c r="D37" s="33"/>
      <c r="E37" s="33"/>
    </row>
    <row r="38" spans="1:6" ht="15.75">
      <c r="A38" s="37">
        <v>32</v>
      </c>
      <c r="B38" s="31" t="s">
        <v>424</v>
      </c>
      <c r="C38" s="33"/>
      <c r="D38" s="33"/>
      <c r="E38" s="33"/>
      <c r="F38" s="31" t="s">
        <v>427</v>
      </c>
    </row>
    <row r="39" spans="1:5" ht="15.75">
      <c r="A39" s="37">
        <v>33</v>
      </c>
      <c r="B39" s="33" t="s">
        <v>762</v>
      </c>
      <c r="C39" s="33"/>
      <c r="D39" s="33"/>
      <c r="E39" s="33"/>
    </row>
    <row r="40" spans="1:5" ht="15.75">
      <c r="A40" s="37"/>
      <c r="B40" s="32" t="s">
        <v>948</v>
      </c>
      <c r="C40" s="33"/>
      <c r="D40" s="33"/>
      <c r="E40" s="33"/>
    </row>
    <row r="41" spans="1:5" ht="15.75">
      <c r="A41" s="37">
        <v>34</v>
      </c>
      <c r="B41" s="33" t="s">
        <v>622</v>
      </c>
      <c r="C41" s="33"/>
      <c r="D41" s="33"/>
      <c r="E41" s="33"/>
    </row>
    <row r="42" spans="1:5" ht="15.75">
      <c r="A42" s="37">
        <v>35</v>
      </c>
      <c r="B42" s="33" t="s">
        <v>298</v>
      </c>
      <c r="C42" s="33"/>
      <c r="D42" s="33"/>
      <c r="E42" s="33"/>
    </row>
    <row r="43" spans="1:5" ht="15.75">
      <c r="A43" s="37">
        <v>36</v>
      </c>
      <c r="B43" s="33" t="s">
        <v>299</v>
      </c>
      <c r="C43" s="33"/>
      <c r="D43" s="33"/>
      <c r="E43" s="33"/>
    </row>
    <row r="44" spans="1:5" ht="15.75">
      <c r="A44" s="37">
        <v>37</v>
      </c>
      <c r="B44" s="33" t="s">
        <v>346</v>
      </c>
      <c r="C44" s="33"/>
      <c r="D44" s="33"/>
      <c r="E44" s="33"/>
    </row>
    <row r="45" spans="1:5" ht="15.75">
      <c r="A45" s="37">
        <v>38</v>
      </c>
      <c r="B45" s="33" t="s">
        <v>347</v>
      </c>
      <c r="C45" s="33"/>
      <c r="D45" s="33"/>
      <c r="E45" s="33"/>
    </row>
    <row r="46" spans="1:5" ht="15.75">
      <c r="A46" s="37">
        <v>39</v>
      </c>
      <c r="B46" s="33" t="s">
        <v>949</v>
      </c>
      <c r="C46" s="33"/>
      <c r="D46" s="33"/>
      <c r="E46" s="33"/>
    </row>
    <row r="47" spans="1:5" ht="15.75">
      <c r="A47" s="37">
        <v>40</v>
      </c>
      <c r="B47" s="33" t="s">
        <v>426</v>
      </c>
      <c r="C47" s="33"/>
      <c r="D47" s="33"/>
      <c r="E47" s="33"/>
    </row>
    <row r="48" spans="1:5" ht="15.75">
      <c r="A48" s="37">
        <v>41</v>
      </c>
      <c r="B48" s="33" t="s">
        <v>623</v>
      </c>
      <c r="C48" s="33"/>
      <c r="D48" s="33"/>
      <c r="E48" s="33"/>
    </row>
    <row r="49" spans="1:5" ht="15.75">
      <c r="A49" s="37">
        <v>42</v>
      </c>
      <c r="B49" s="33" t="s">
        <v>950</v>
      </c>
      <c r="C49" s="33"/>
      <c r="D49" s="33"/>
      <c r="E49" s="33"/>
    </row>
    <row r="50" spans="1:5" ht="15.75">
      <c r="A50" s="37">
        <v>43</v>
      </c>
      <c r="B50" s="48" t="s">
        <v>730</v>
      </c>
      <c r="C50" s="33"/>
      <c r="D50" s="33"/>
      <c r="E50" s="33"/>
    </row>
    <row r="51" spans="1:2" ht="15.75">
      <c r="A51" s="37">
        <v>44</v>
      </c>
      <c r="B51" s="48" t="s">
        <v>723</v>
      </c>
    </row>
    <row r="52" spans="1:5" ht="15.75">
      <c r="A52" s="33"/>
      <c r="B52" s="33"/>
      <c r="C52" s="33"/>
      <c r="D52" s="33"/>
      <c r="E52" s="33"/>
    </row>
    <row r="53" spans="1:5" ht="15.75">
      <c r="A53" s="33"/>
      <c r="B53" s="33"/>
      <c r="C53" s="33"/>
      <c r="D53" s="33"/>
      <c r="E53" s="33"/>
    </row>
    <row r="54" spans="1:5" ht="15.75">
      <c r="A54" s="33"/>
      <c r="B54" s="33"/>
      <c r="C54" s="33"/>
      <c r="D54" s="33"/>
      <c r="E54" s="33"/>
    </row>
    <row r="55" spans="1:5" ht="15.75">
      <c r="A55" s="33"/>
      <c r="B55" s="33"/>
      <c r="C55" s="33"/>
      <c r="D55" s="33"/>
      <c r="E55" s="33"/>
    </row>
    <row r="56" spans="1:5" ht="15.75">
      <c r="A56" s="33"/>
      <c r="B56" s="33"/>
      <c r="C56" s="33"/>
      <c r="D56" s="33"/>
      <c r="E56" s="33"/>
    </row>
    <row r="57" spans="1:5" ht="15.75">
      <c r="A57" s="33"/>
      <c r="B57" s="33"/>
      <c r="C57" s="33"/>
      <c r="D57" s="33"/>
      <c r="E57" s="33"/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9">
      <selection activeCell="A1" sqref="A1:I1"/>
    </sheetView>
  </sheetViews>
  <sheetFormatPr defaultColWidth="9.140625" defaultRowHeight="12.75"/>
  <cols>
    <col min="1" max="1" width="34.421875" style="40" bestFit="1" customWidth="1"/>
    <col min="2" max="2" width="12.57421875" style="40" bestFit="1" customWidth="1"/>
    <col min="3" max="5" width="8.421875" style="40" bestFit="1" customWidth="1"/>
    <col min="6" max="6" width="7.140625" style="40" bestFit="1" customWidth="1"/>
    <col min="7" max="7" width="7.28125" style="40" bestFit="1" customWidth="1"/>
    <col min="8" max="8" width="9.57421875" style="40" customWidth="1"/>
    <col min="9" max="9" width="7.28125" style="40" bestFit="1" customWidth="1"/>
    <col min="10" max="16384" width="9.140625" style="40" customWidth="1"/>
  </cols>
  <sheetData>
    <row r="1" spans="1:9" ht="12.75">
      <c r="A1" s="1778" t="s">
        <v>505</v>
      </c>
      <c r="B1" s="1778"/>
      <c r="C1" s="1778"/>
      <c r="D1" s="1778"/>
      <c r="E1" s="1778"/>
      <c r="F1" s="1778"/>
      <c r="G1" s="1778"/>
      <c r="H1" s="1778"/>
      <c r="I1" s="1778"/>
    </row>
    <row r="2" spans="1:9" ht="15.75">
      <c r="A2" s="1777" t="s">
        <v>1098</v>
      </c>
      <c r="B2" s="1777"/>
      <c r="C2" s="1777"/>
      <c r="D2" s="1777"/>
      <c r="E2" s="1777"/>
      <c r="F2" s="1777"/>
      <c r="G2" s="1777"/>
      <c r="H2" s="1777"/>
      <c r="I2" s="1777"/>
    </row>
    <row r="3" spans="1:9" ht="13.5" thickBot="1">
      <c r="A3" s="56"/>
      <c r="B3" s="56"/>
      <c r="C3" s="56"/>
      <c r="D3" s="56"/>
      <c r="E3" s="56"/>
      <c r="F3" s="56"/>
      <c r="G3" s="56"/>
      <c r="H3" s="1779" t="s">
        <v>225</v>
      </c>
      <c r="I3" s="1779"/>
    </row>
    <row r="4" spans="1:9" ht="13.5" thickTop="1">
      <c r="A4" s="530"/>
      <c r="B4" s="604">
        <v>2011</v>
      </c>
      <c r="C4" s="604">
        <v>2012</v>
      </c>
      <c r="D4" s="604">
        <v>2012</v>
      </c>
      <c r="E4" s="604">
        <v>2013</v>
      </c>
      <c r="F4" s="1771" t="s">
        <v>1516</v>
      </c>
      <c r="G4" s="1772"/>
      <c r="H4" s="1772"/>
      <c r="I4" s="1773"/>
    </row>
    <row r="5" spans="1:9" ht="12.75">
      <c r="A5" s="619" t="s">
        <v>344</v>
      </c>
      <c r="B5" s="606" t="s">
        <v>721</v>
      </c>
      <c r="C5" s="606" t="s">
        <v>720</v>
      </c>
      <c r="D5" s="606" t="s">
        <v>447</v>
      </c>
      <c r="E5" s="606" t="s">
        <v>1522</v>
      </c>
      <c r="F5" s="1774" t="s">
        <v>464</v>
      </c>
      <c r="G5" s="1775"/>
      <c r="H5" s="1774" t="s">
        <v>311</v>
      </c>
      <c r="I5" s="1776"/>
    </row>
    <row r="6" spans="1:9" ht="12.75">
      <c r="A6" s="621"/>
      <c r="B6" s="509"/>
      <c r="C6" s="509"/>
      <c r="D6" s="509"/>
      <c r="E6" s="509"/>
      <c r="F6" s="509" t="s">
        <v>430</v>
      </c>
      <c r="G6" s="509" t="s">
        <v>419</v>
      </c>
      <c r="H6" s="509" t="s">
        <v>430</v>
      </c>
      <c r="I6" s="510" t="s">
        <v>419</v>
      </c>
    </row>
    <row r="7" spans="1:9" s="56" customFormat="1" ht="12.75">
      <c r="A7" s="146" t="s">
        <v>1099</v>
      </c>
      <c r="B7" s="1110">
        <v>16662.05452869</v>
      </c>
      <c r="C7" s="1110">
        <v>22860.82069175999</v>
      </c>
      <c r="D7" s="1110">
        <v>23325.669200779994</v>
      </c>
      <c r="E7" s="1110">
        <v>31161.59425164871</v>
      </c>
      <c r="F7" s="1110">
        <v>6198.766163069988</v>
      </c>
      <c r="G7" s="1110">
        <v>37.20289207070159</v>
      </c>
      <c r="H7" s="1110">
        <v>7835.925050868715</v>
      </c>
      <c r="I7" s="1114">
        <v>33.59357017121158</v>
      </c>
    </row>
    <row r="8" spans="1:9" s="56" customFormat="1" ht="12.75">
      <c r="A8" s="146" t="s">
        <v>1100</v>
      </c>
      <c r="B8" s="1110">
        <v>2834.0999955400007</v>
      </c>
      <c r="C8" s="1110">
        <v>2016.7418804000004</v>
      </c>
      <c r="D8" s="1110">
        <v>2443.2657572499998</v>
      </c>
      <c r="E8" s="1110">
        <v>3862.132461937941</v>
      </c>
      <c r="F8" s="1110">
        <v>-817.3581151400003</v>
      </c>
      <c r="G8" s="1110">
        <v>-28.840129721120285</v>
      </c>
      <c r="H8" s="1110">
        <v>1418.8667046879414</v>
      </c>
      <c r="I8" s="1114">
        <v>58.072549024913954</v>
      </c>
    </row>
    <row r="9" spans="1:9" s="56" customFormat="1" ht="12.75">
      <c r="A9" s="146" t="s">
        <v>1101</v>
      </c>
      <c r="B9" s="1110">
        <v>8230.855684220001</v>
      </c>
      <c r="C9" s="1110">
        <v>7470.122975110002</v>
      </c>
      <c r="D9" s="1110">
        <v>7593.59513932</v>
      </c>
      <c r="E9" s="1110">
        <v>7961.252583739999</v>
      </c>
      <c r="F9" s="1110">
        <v>-760.7327091099996</v>
      </c>
      <c r="G9" s="1110">
        <v>-9.242449853281451</v>
      </c>
      <c r="H9" s="1110">
        <v>367.6574444199987</v>
      </c>
      <c r="I9" s="1114">
        <v>4.84167825219244</v>
      </c>
    </row>
    <row r="10" spans="1:9" s="56" customFormat="1" ht="12.75">
      <c r="A10" s="146" t="s">
        <v>1102</v>
      </c>
      <c r="B10" s="1110">
        <v>14275.088249399541</v>
      </c>
      <c r="C10" s="1110">
        <v>10408.422081841998</v>
      </c>
      <c r="D10" s="1110">
        <v>10616.257456842</v>
      </c>
      <c r="E10" s="1110">
        <v>10425.670208637328</v>
      </c>
      <c r="F10" s="1110">
        <v>-3866.6661675575433</v>
      </c>
      <c r="G10" s="1110">
        <v>-27.086810953481766</v>
      </c>
      <c r="H10" s="1110">
        <v>-190.5872482046725</v>
      </c>
      <c r="I10" s="1114">
        <v>-1.795239508644755</v>
      </c>
    </row>
    <row r="11" spans="1:10" ht="12.75">
      <c r="A11" s="147" t="s">
        <v>1103</v>
      </c>
      <c r="B11" s="1111">
        <v>13629.232340019542</v>
      </c>
      <c r="C11" s="1111">
        <v>9923.551609482</v>
      </c>
      <c r="D11" s="1111">
        <v>10104.533768822002</v>
      </c>
      <c r="E11" s="1111">
        <v>9964.572608525159</v>
      </c>
      <c r="F11" s="1111">
        <v>-3705.6807305375423</v>
      </c>
      <c r="G11" s="1111">
        <v>-27.18921094078457</v>
      </c>
      <c r="H11" s="1111">
        <v>-139.96116029684345</v>
      </c>
      <c r="I11" s="1113">
        <v>-1.3851322930771923</v>
      </c>
      <c r="J11" s="56"/>
    </row>
    <row r="12" spans="1:10" ht="12.75">
      <c r="A12" s="147" t="s">
        <v>1104</v>
      </c>
      <c r="B12" s="1111">
        <v>645.8559093800001</v>
      </c>
      <c r="C12" s="1111">
        <v>484.87047235999984</v>
      </c>
      <c r="D12" s="1111">
        <v>511.72368801999977</v>
      </c>
      <c r="E12" s="1111">
        <v>461.0976001121691</v>
      </c>
      <c r="F12" s="1111">
        <v>-160.98543702000023</v>
      </c>
      <c r="G12" s="1111">
        <v>-24.925906023611493</v>
      </c>
      <c r="H12" s="1111">
        <v>-50.62608790783065</v>
      </c>
      <c r="I12" s="1113">
        <v>-9.893246901216742</v>
      </c>
      <c r="J12" s="56"/>
    </row>
    <row r="13" spans="1:9" s="56" customFormat="1" ht="12.75">
      <c r="A13" s="146" t="s">
        <v>1105</v>
      </c>
      <c r="B13" s="1110">
        <v>606585.1087456392</v>
      </c>
      <c r="C13" s="1110">
        <v>664802.2718786353</v>
      </c>
      <c r="D13" s="1110">
        <v>678906.9945349424</v>
      </c>
      <c r="E13" s="1110">
        <v>806792.7620142626</v>
      </c>
      <c r="F13" s="1110">
        <v>58217.163132996066</v>
      </c>
      <c r="G13" s="1110">
        <v>9.59752593554162</v>
      </c>
      <c r="H13" s="1110">
        <v>127885.76747932017</v>
      </c>
      <c r="I13" s="1114">
        <v>18.83700838388373</v>
      </c>
    </row>
    <row r="14" spans="1:10" ht="12.75">
      <c r="A14" s="147" t="s">
        <v>1106</v>
      </c>
      <c r="B14" s="1111">
        <v>525060.9612765791</v>
      </c>
      <c r="C14" s="1111">
        <v>561800.6414461326</v>
      </c>
      <c r="D14" s="1111">
        <v>573535.8345931795</v>
      </c>
      <c r="E14" s="1111">
        <v>672375.6898794052</v>
      </c>
      <c r="F14" s="1111">
        <v>36739.680169553496</v>
      </c>
      <c r="G14" s="1111">
        <v>6.997221823581862</v>
      </c>
      <c r="H14" s="1111">
        <v>98839.85528622568</v>
      </c>
      <c r="I14" s="1113">
        <v>17.233422800222197</v>
      </c>
      <c r="J14" s="56"/>
    </row>
    <row r="15" spans="1:10" ht="12.75">
      <c r="A15" s="147" t="s">
        <v>1107</v>
      </c>
      <c r="B15" s="1111">
        <v>433995.852555396</v>
      </c>
      <c r="C15" s="1111">
        <v>465887.77705863985</v>
      </c>
      <c r="D15" s="1111">
        <v>478271.63838345493</v>
      </c>
      <c r="E15" s="1111">
        <v>560849.7120807299</v>
      </c>
      <c r="F15" s="1111">
        <v>31891.924503243878</v>
      </c>
      <c r="G15" s="1111">
        <v>7.348439925280885</v>
      </c>
      <c r="H15" s="1111">
        <v>82578.07369727496</v>
      </c>
      <c r="I15" s="1113">
        <v>17.265935729826378</v>
      </c>
      <c r="J15" s="56"/>
    </row>
    <row r="16" spans="1:10" ht="12.75">
      <c r="A16" s="147" t="s">
        <v>1108</v>
      </c>
      <c r="B16" s="1111">
        <v>17283.51676812</v>
      </c>
      <c r="C16" s="1111">
        <v>18921.14858371501</v>
      </c>
      <c r="D16" s="1111">
        <v>19650.547087962004</v>
      </c>
      <c r="E16" s="1111">
        <v>28669.173708613336</v>
      </c>
      <c r="F16" s="1111">
        <v>1637.6318155950103</v>
      </c>
      <c r="G16" s="1111">
        <v>9.475107627492077</v>
      </c>
      <c r="H16" s="1111">
        <v>9018.626620651332</v>
      </c>
      <c r="I16" s="1113">
        <v>45.89504088756986</v>
      </c>
      <c r="J16" s="56"/>
    </row>
    <row r="17" spans="1:10" ht="12.75">
      <c r="A17" s="147" t="s">
        <v>1109</v>
      </c>
      <c r="B17" s="1111">
        <v>2674.7060753499995</v>
      </c>
      <c r="C17" s="1111">
        <v>2630.070607590001</v>
      </c>
      <c r="D17" s="1111">
        <v>2640.409026640001</v>
      </c>
      <c r="E17" s="1111">
        <v>2718.5296985523096</v>
      </c>
      <c r="F17" s="1111">
        <v>-44.63546775999839</v>
      </c>
      <c r="G17" s="1111">
        <v>-1.6687989821146085</v>
      </c>
      <c r="H17" s="1111">
        <v>78.12067191230881</v>
      </c>
      <c r="I17" s="1113">
        <v>2.958657962615727</v>
      </c>
      <c r="J17" s="56"/>
    </row>
    <row r="18" spans="1:10" ht="12.75">
      <c r="A18" s="147" t="s">
        <v>1110</v>
      </c>
      <c r="B18" s="1111">
        <v>56000.688014681306</v>
      </c>
      <c r="C18" s="1111">
        <v>53527.72159889771</v>
      </c>
      <c r="D18" s="1111">
        <v>52771.088552612506</v>
      </c>
      <c r="E18" s="1111">
        <v>58054.13693913267</v>
      </c>
      <c r="F18" s="1111">
        <v>-2472.966415783594</v>
      </c>
      <c r="G18" s="1111">
        <v>-4.415957202410216</v>
      </c>
      <c r="H18" s="1111">
        <v>5283.048386520168</v>
      </c>
      <c r="I18" s="1113">
        <v>10.01125527523086</v>
      </c>
      <c r="J18" s="56"/>
    </row>
    <row r="19" spans="1:10" ht="12.75">
      <c r="A19" s="147" t="s">
        <v>1111</v>
      </c>
      <c r="B19" s="1111">
        <v>15106.197863031895</v>
      </c>
      <c r="C19" s="1111">
        <v>20833.92359728999</v>
      </c>
      <c r="D19" s="1111">
        <v>20202.151542509895</v>
      </c>
      <c r="E19" s="1111">
        <v>22084.137452377043</v>
      </c>
      <c r="F19" s="1111">
        <v>5727.725734258096</v>
      </c>
      <c r="G19" s="1111">
        <v>37.916395549637734</v>
      </c>
      <c r="H19" s="1111">
        <v>1881.9859098671477</v>
      </c>
      <c r="I19" s="1113">
        <v>9.315769688723618</v>
      </c>
      <c r="J19" s="56"/>
    </row>
    <row r="20" spans="1:10" ht="12.75">
      <c r="A20" s="147" t="s">
        <v>1112</v>
      </c>
      <c r="B20" s="1111">
        <v>81524.14746906002</v>
      </c>
      <c r="C20" s="1111">
        <v>103001.63043250257</v>
      </c>
      <c r="D20" s="1111">
        <v>105371.15994176298</v>
      </c>
      <c r="E20" s="1111">
        <v>134417.0721348573</v>
      </c>
      <c r="F20" s="1111">
        <v>21477.482963442555</v>
      </c>
      <c r="G20" s="1111">
        <v>26.34493414554709</v>
      </c>
      <c r="H20" s="1111">
        <v>29045.912193094322</v>
      </c>
      <c r="I20" s="1113">
        <v>27.565334014684428</v>
      </c>
      <c r="J20" s="56"/>
    </row>
    <row r="21" spans="1:10" ht="12.75">
      <c r="A21" s="147" t="s">
        <v>1113</v>
      </c>
      <c r="B21" s="1111">
        <v>7145.059496209001</v>
      </c>
      <c r="C21" s="1111">
        <v>8473.065140470653</v>
      </c>
      <c r="D21" s="1111">
        <v>9370.159705709004</v>
      </c>
      <c r="E21" s="1111">
        <v>11601.643426633553</v>
      </c>
      <c r="F21" s="1111">
        <v>1328.0056442616524</v>
      </c>
      <c r="G21" s="1111">
        <v>18.58634830075608</v>
      </c>
      <c r="H21" s="1111">
        <v>2231.483720924549</v>
      </c>
      <c r="I21" s="1113">
        <v>23.81478855226941</v>
      </c>
      <c r="J21" s="56"/>
    </row>
    <row r="22" spans="1:10" ht="12.75">
      <c r="A22" s="147" t="s">
        <v>1114</v>
      </c>
      <c r="B22" s="1111">
        <v>2364.8419921600007</v>
      </c>
      <c r="C22" s="1111">
        <v>3274.03692827</v>
      </c>
      <c r="D22" s="1111">
        <v>3396.9698277199996</v>
      </c>
      <c r="E22" s="1111">
        <v>4371.29246447308</v>
      </c>
      <c r="F22" s="1111">
        <v>909.1949361099992</v>
      </c>
      <c r="G22" s="1111">
        <v>38.446329146902464</v>
      </c>
      <c r="H22" s="1111">
        <v>974.3226367530806</v>
      </c>
      <c r="I22" s="1113">
        <v>28.682110415064617</v>
      </c>
      <c r="J22" s="56"/>
    </row>
    <row r="23" spans="1:10" ht="12.75">
      <c r="A23" s="147" t="s">
        <v>1115</v>
      </c>
      <c r="B23" s="1111">
        <v>89.762</v>
      </c>
      <c r="C23" s="1111">
        <v>130.41135903</v>
      </c>
      <c r="D23" s="1111">
        <v>146.48635903</v>
      </c>
      <c r="E23" s="1111">
        <v>186.2618452228192</v>
      </c>
      <c r="F23" s="1111">
        <v>40.64935903</v>
      </c>
      <c r="G23" s="1111">
        <v>45.28571002205833</v>
      </c>
      <c r="H23" s="1111">
        <v>39.775486192819216</v>
      </c>
      <c r="I23" s="1113">
        <v>27.15303080519143</v>
      </c>
      <c r="J23" s="56"/>
    </row>
    <row r="24" spans="1:10" ht="12.75">
      <c r="A24" s="147" t="s">
        <v>1116</v>
      </c>
      <c r="B24" s="1111">
        <v>4690.455504049001</v>
      </c>
      <c r="C24" s="1111">
        <v>5068.616853170654</v>
      </c>
      <c r="D24" s="1111">
        <v>5826.703518959001</v>
      </c>
      <c r="E24" s="1111">
        <v>7044.089116937653</v>
      </c>
      <c r="F24" s="1111">
        <v>378.1613491216531</v>
      </c>
      <c r="G24" s="1111">
        <v>8.06235873669856</v>
      </c>
      <c r="H24" s="1111">
        <v>1217.3855979786522</v>
      </c>
      <c r="I24" s="1113">
        <v>20.893213358419693</v>
      </c>
      <c r="J24" s="56"/>
    </row>
    <row r="25" spans="1:10" ht="12.75">
      <c r="A25" s="147" t="s">
        <v>1117</v>
      </c>
      <c r="B25" s="1111">
        <v>74379.08797285099</v>
      </c>
      <c r="C25" s="1111">
        <v>94528.56529203191</v>
      </c>
      <c r="D25" s="1111">
        <v>96001.000236054</v>
      </c>
      <c r="E25" s="1111">
        <v>122815.42870822373</v>
      </c>
      <c r="F25" s="1111">
        <v>20149.47731918092</v>
      </c>
      <c r="G25" s="1111">
        <v>27.090245213191714</v>
      </c>
      <c r="H25" s="1111">
        <v>26814.428472169733</v>
      </c>
      <c r="I25" s="1113">
        <v>27.931405304357803</v>
      </c>
      <c r="J25" s="56"/>
    </row>
    <row r="26" spans="1:10" ht="12.75">
      <c r="A26" s="147" t="s">
        <v>1118</v>
      </c>
      <c r="B26" s="1111">
        <v>15109.386876110997</v>
      </c>
      <c r="C26" s="1111">
        <v>18454.295325892002</v>
      </c>
      <c r="D26" s="1111">
        <v>18539.428882022</v>
      </c>
      <c r="E26" s="1111">
        <v>21910.014942688176</v>
      </c>
      <c r="F26" s="1111">
        <v>3344.9084497810054</v>
      </c>
      <c r="G26" s="1111">
        <v>22.137949588606677</v>
      </c>
      <c r="H26" s="1111">
        <v>3370.586060666177</v>
      </c>
      <c r="I26" s="1113">
        <v>18.180635887520204</v>
      </c>
      <c r="J26" s="56"/>
    </row>
    <row r="27" spans="1:10" ht="12.75">
      <c r="A27" s="147" t="s">
        <v>1119</v>
      </c>
      <c r="B27" s="1111">
        <v>3165.57456809</v>
      </c>
      <c r="C27" s="1111">
        <v>3484.2939134600006</v>
      </c>
      <c r="D27" s="1111">
        <v>3884.662701269999</v>
      </c>
      <c r="E27" s="1111">
        <v>3789.80114935646</v>
      </c>
      <c r="F27" s="1111">
        <v>318.7193453700006</v>
      </c>
      <c r="G27" s="1111">
        <v>10.068293717759586</v>
      </c>
      <c r="H27" s="1111">
        <v>-94.86155191353919</v>
      </c>
      <c r="I27" s="1113">
        <v>-2.441950800066282</v>
      </c>
      <c r="J27" s="56"/>
    </row>
    <row r="28" spans="1:9" ht="12.75">
      <c r="A28" s="147" t="s">
        <v>1120</v>
      </c>
      <c r="B28" s="1111">
        <v>56104.12652865002</v>
      </c>
      <c r="C28" s="1111">
        <v>72589.97605267992</v>
      </c>
      <c r="D28" s="1111">
        <v>73576.90865276201</v>
      </c>
      <c r="E28" s="1111">
        <v>97115.6126161791</v>
      </c>
      <c r="F28" s="1111">
        <v>16485.8495240299</v>
      </c>
      <c r="G28" s="1111">
        <v>29.384379624217605</v>
      </c>
      <c r="H28" s="1111">
        <v>23538.703963417094</v>
      </c>
      <c r="I28" s="1113">
        <v>31.991971930358442</v>
      </c>
    </row>
    <row r="29" spans="1:9" ht="12.75">
      <c r="A29" s="147" t="s">
        <v>1121</v>
      </c>
      <c r="B29" s="1111">
        <v>3291.0073626600006</v>
      </c>
      <c r="C29" s="1111">
        <v>3822.97797122</v>
      </c>
      <c r="D29" s="1111">
        <v>4244.56395338</v>
      </c>
      <c r="E29" s="1111">
        <v>6380.96955188764</v>
      </c>
      <c r="F29" s="1111">
        <v>531.9706085599996</v>
      </c>
      <c r="G29" s="1111">
        <v>16.164370052640272</v>
      </c>
      <c r="H29" s="1111">
        <v>2136.4055985076393</v>
      </c>
      <c r="I29" s="1113">
        <v>50.33274611886558</v>
      </c>
    </row>
    <row r="30" spans="1:9" ht="12.75">
      <c r="A30" s="147" t="s">
        <v>1122</v>
      </c>
      <c r="B30" s="1111">
        <v>2145.4123314099998</v>
      </c>
      <c r="C30" s="1111">
        <v>2055.7465523500005</v>
      </c>
      <c r="D30" s="1111">
        <v>2256.2036021500003</v>
      </c>
      <c r="E30" s="1111">
        <v>9287.158403837006</v>
      </c>
      <c r="F30" s="1111">
        <v>-89.6657790599993</v>
      </c>
      <c r="G30" s="1111">
        <v>-4.179419393989849</v>
      </c>
      <c r="H30" s="1111">
        <v>7030.954801687005</v>
      </c>
      <c r="I30" s="1113">
        <v>311.6276738051038</v>
      </c>
    </row>
    <row r="31" spans="1:9" ht="12.75">
      <c r="A31" s="147" t="s">
        <v>1123</v>
      </c>
      <c r="B31" s="1111">
        <v>50667.70683458002</v>
      </c>
      <c r="C31" s="1111">
        <v>66711.25152910993</v>
      </c>
      <c r="D31" s="1111">
        <v>67076.141097232</v>
      </c>
      <c r="E31" s="1111">
        <v>81447.48466045446</v>
      </c>
      <c r="F31" s="1111">
        <v>16043.544694529905</v>
      </c>
      <c r="G31" s="1111">
        <v>31.664240789323433</v>
      </c>
      <c r="H31" s="1111">
        <v>14371.343563222457</v>
      </c>
      <c r="I31" s="1113">
        <v>21.425417932719316</v>
      </c>
    </row>
    <row r="32" spans="1:9" s="56" customFormat="1" ht="12.75">
      <c r="A32" s="146" t="s">
        <v>1124</v>
      </c>
      <c r="B32" s="1110">
        <v>6203.767240751</v>
      </c>
      <c r="C32" s="1110">
        <v>9983.262626056001</v>
      </c>
      <c r="D32" s="1110">
        <v>9828.094216265003</v>
      </c>
      <c r="E32" s="1110">
        <v>7491.39819479784</v>
      </c>
      <c r="F32" s="1110">
        <v>3779.495385305001</v>
      </c>
      <c r="G32" s="1110">
        <v>60.922585239472525</v>
      </c>
      <c r="H32" s="1110">
        <v>-2336.6960214671626</v>
      </c>
      <c r="I32" s="1114">
        <v>-23.775677868452338</v>
      </c>
    </row>
    <row r="33" spans="1:10" ht="12.75">
      <c r="A33" s="147" t="s">
        <v>1125</v>
      </c>
      <c r="B33" s="1111">
        <v>338.74181803</v>
      </c>
      <c r="C33" s="1111">
        <v>650.8222366890043</v>
      </c>
      <c r="D33" s="1111">
        <v>658.9224136390043</v>
      </c>
      <c r="E33" s="1111">
        <v>738.944204602422</v>
      </c>
      <c r="F33" s="1111">
        <v>312.0804186590043</v>
      </c>
      <c r="G33" s="1111">
        <v>92.12928609580926</v>
      </c>
      <c r="H33" s="1111">
        <v>80.02179096341774</v>
      </c>
      <c r="I33" s="1113">
        <v>12.14434192964914</v>
      </c>
      <c r="J33" s="56"/>
    </row>
    <row r="34" spans="1:10" ht="12.75">
      <c r="A34" s="147" t="s">
        <v>1126</v>
      </c>
      <c r="B34" s="1111">
        <v>5865.025422721001</v>
      </c>
      <c r="C34" s="1111">
        <v>9332.440389366997</v>
      </c>
      <c r="D34" s="1111">
        <v>9169.171802625997</v>
      </c>
      <c r="E34" s="1111">
        <v>6752.453990195419</v>
      </c>
      <c r="F34" s="1111">
        <v>3467.414966645996</v>
      </c>
      <c r="G34" s="1111">
        <v>59.12020352398294</v>
      </c>
      <c r="H34" s="1111">
        <v>-2416.7178124305783</v>
      </c>
      <c r="I34" s="1113">
        <v>-26.356991279609836</v>
      </c>
      <c r="J34" s="56"/>
    </row>
    <row r="35" spans="1:10" ht="12.75">
      <c r="A35" s="147" t="s">
        <v>1127</v>
      </c>
      <c r="B35" s="1111">
        <v>4365.160812443</v>
      </c>
      <c r="C35" s="1111">
        <v>8676.531366549996</v>
      </c>
      <c r="D35" s="1111">
        <v>8087.9601995409985</v>
      </c>
      <c r="E35" s="1111">
        <v>6248.0598723307185</v>
      </c>
      <c r="F35" s="1111">
        <v>4311.370554106996</v>
      </c>
      <c r="G35" s="1111">
        <v>98.76773707436679</v>
      </c>
      <c r="H35" s="1111">
        <v>-1839.90032721028</v>
      </c>
      <c r="I35" s="1113">
        <v>-22.748632310464345</v>
      </c>
      <c r="J35" s="56"/>
    </row>
    <row r="36" spans="1:10" ht="12.75">
      <c r="A36" s="147" t="s">
        <v>1128</v>
      </c>
      <c r="B36" s="1111">
        <v>1033.07699995</v>
      </c>
      <c r="C36" s="1111">
        <v>274.805171807</v>
      </c>
      <c r="D36" s="1111">
        <v>293.45955275000006</v>
      </c>
      <c r="E36" s="1111">
        <v>256.5109137811</v>
      </c>
      <c r="F36" s="1111">
        <v>-758.271828143</v>
      </c>
      <c r="G36" s="1111">
        <v>-73.39935243739815</v>
      </c>
      <c r="H36" s="1111">
        <v>-36.94863896890007</v>
      </c>
      <c r="I36" s="1113">
        <v>-12.590709221306842</v>
      </c>
      <c r="J36" s="56"/>
    </row>
    <row r="37" spans="1:10" ht="12.75">
      <c r="A37" s="147" t="s">
        <v>1129</v>
      </c>
      <c r="B37" s="1111">
        <v>174.91799999999998</v>
      </c>
      <c r="C37" s="1111">
        <v>183.03199999999998</v>
      </c>
      <c r="D37" s="1111">
        <v>191.76</v>
      </c>
      <c r="E37" s="1111">
        <v>124.4839047336</v>
      </c>
      <c r="F37" s="1111">
        <v>8.114000000000004</v>
      </c>
      <c r="G37" s="1111">
        <v>4.638745011948458</v>
      </c>
      <c r="H37" s="1111">
        <v>-67.27609526639999</v>
      </c>
      <c r="I37" s="1113">
        <v>-35.08348731038799</v>
      </c>
      <c r="J37" s="56"/>
    </row>
    <row r="38" spans="1:10" ht="12.75">
      <c r="A38" s="147" t="s">
        <v>1130</v>
      </c>
      <c r="B38" s="1111">
        <v>291.86961032799996</v>
      </c>
      <c r="C38" s="1111">
        <v>198.07185101</v>
      </c>
      <c r="D38" s="1111">
        <v>595.9920503349999</v>
      </c>
      <c r="E38" s="1111">
        <v>123.39929934999999</v>
      </c>
      <c r="F38" s="1111">
        <v>-93.79775931799998</v>
      </c>
      <c r="G38" s="1111">
        <v>-32.13687071175072</v>
      </c>
      <c r="H38" s="1111">
        <v>-472.59275098499995</v>
      </c>
      <c r="I38" s="1113">
        <v>-79.29514340323185</v>
      </c>
      <c r="J38" s="56"/>
    </row>
    <row r="39" spans="1:9" s="56" customFormat="1" ht="12.75">
      <c r="A39" s="146" t="s">
        <v>1131</v>
      </c>
      <c r="B39" s="1115">
        <v>11148.98999763</v>
      </c>
      <c r="C39" s="1115">
        <v>15434.39316222</v>
      </c>
      <c r="D39" s="1115">
        <v>16959.3057455</v>
      </c>
      <c r="E39" s="1115">
        <v>20317.773788722337</v>
      </c>
      <c r="F39" s="1115">
        <v>4285.4031645899995</v>
      </c>
      <c r="G39" s="1115">
        <v>38.437590898377074</v>
      </c>
      <c r="H39" s="1115">
        <v>3358.468043222336</v>
      </c>
      <c r="I39" s="1112">
        <v>19.803098626920356</v>
      </c>
    </row>
    <row r="40" spans="1:10" ht="12.75">
      <c r="A40" s="147" t="s">
        <v>1132</v>
      </c>
      <c r="B40" s="1111">
        <v>2716.5804566300008</v>
      </c>
      <c r="C40" s="1111">
        <v>2589.2632234299995</v>
      </c>
      <c r="D40" s="1111">
        <v>2422.90301433</v>
      </c>
      <c r="E40" s="1111">
        <v>2914.248567032964</v>
      </c>
      <c r="F40" s="1111">
        <v>-127.31723320000128</v>
      </c>
      <c r="G40" s="1111">
        <v>-4.686672647197872</v>
      </c>
      <c r="H40" s="1111">
        <v>491.3455527029637</v>
      </c>
      <c r="I40" s="1113">
        <v>20.27920844528044</v>
      </c>
      <c r="J40" s="56"/>
    </row>
    <row r="41" spans="1:10" ht="12.75">
      <c r="A41" s="147" t="s">
        <v>1133</v>
      </c>
      <c r="B41" s="1111">
        <v>5014.325893809999</v>
      </c>
      <c r="C41" s="1111">
        <v>7468.00606368</v>
      </c>
      <c r="D41" s="1111">
        <v>9245.312872189998</v>
      </c>
      <c r="E41" s="1111">
        <v>11867.177675929506</v>
      </c>
      <c r="F41" s="1111">
        <v>2453.680169870001</v>
      </c>
      <c r="G41" s="1111">
        <v>48.93340045765631</v>
      </c>
      <c r="H41" s="1111">
        <v>2621.8648037395087</v>
      </c>
      <c r="I41" s="1113">
        <v>28.358854264695648</v>
      </c>
      <c r="J41" s="56"/>
    </row>
    <row r="42" spans="1:10" ht="12.75">
      <c r="A42" s="147" t="s">
        <v>1134</v>
      </c>
      <c r="B42" s="1111">
        <v>1806.8143829300009</v>
      </c>
      <c r="C42" s="1111">
        <v>1972.17992537</v>
      </c>
      <c r="D42" s="1111">
        <v>1136.1252200499998</v>
      </c>
      <c r="E42" s="1111">
        <v>1171.9348185609115</v>
      </c>
      <c r="F42" s="1111">
        <v>165.36554243999922</v>
      </c>
      <c r="G42" s="1111">
        <v>9.15232599442982</v>
      </c>
      <c r="H42" s="1111">
        <v>35.809598510911655</v>
      </c>
      <c r="I42" s="1113">
        <v>3.15190595886391</v>
      </c>
      <c r="J42" s="56"/>
    </row>
    <row r="43" spans="1:10" ht="12.75">
      <c r="A43" s="147" t="s">
        <v>1135</v>
      </c>
      <c r="B43" s="1111">
        <v>269.46817531</v>
      </c>
      <c r="C43" s="1111">
        <v>520.5588418199998</v>
      </c>
      <c r="D43" s="1111">
        <v>1242.35851288</v>
      </c>
      <c r="E43" s="1111">
        <v>1468.96864284</v>
      </c>
      <c r="F43" s="1111">
        <v>251.09066650999978</v>
      </c>
      <c r="G43" s="1111">
        <v>93.18008192289926</v>
      </c>
      <c r="H43" s="1111">
        <v>226.61012996</v>
      </c>
      <c r="I43" s="1113">
        <v>18.240316914211732</v>
      </c>
      <c r="J43" s="56"/>
    </row>
    <row r="44" spans="1:10" ht="12.75">
      <c r="A44" s="147" t="s">
        <v>1136</v>
      </c>
      <c r="B44" s="1111">
        <v>1341.79616876</v>
      </c>
      <c r="C44" s="1111">
        <v>2884.4205133800006</v>
      </c>
      <c r="D44" s="1111">
        <v>2912.567198580001</v>
      </c>
      <c r="E44" s="1111">
        <v>2895.40590705</v>
      </c>
      <c r="F44" s="1111">
        <v>1542.6243446200006</v>
      </c>
      <c r="G44" s="1111">
        <v>114.96711501610508</v>
      </c>
      <c r="H44" s="1111">
        <v>-17.161291530000653</v>
      </c>
      <c r="I44" s="1113">
        <v>-0.5892152990793657</v>
      </c>
      <c r="J44" s="56"/>
    </row>
    <row r="45" spans="1:9" s="56" customFormat="1" ht="12.75">
      <c r="A45" s="146" t="s">
        <v>1137</v>
      </c>
      <c r="B45" s="1110">
        <v>387.6600842357</v>
      </c>
      <c r="C45" s="1110">
        <v>399.82841799600044</v>
      </c>
      <c r="D45" s="1110">
        <v>395.267725842</v>
      </c>
      <c r="E45" s="1110">
        <v>398.6308681996003</v>
      </c>
      <c r="F45" s="1110">
        <v>12.168333760300413</v>
      </c>
      <c r="G45" s="1110">
        <v>3.1389184120648292</v>
      </c>
      <c r="H45" s="1110">
        <v>3.3631423576002817</v>
      </c>
      <c r="I45" s="1114">
        <v>0.8508517487574049</v>
      </c>
    </row>
    <row r="46" spans="1:9" s="56" customFormat="1" ht="12.75">
      <c r="A46" s="146" t="s">
        <v>1138</v>
      </c>
      <c r="B46" s="1110">
        <v>0</v>
      </c>
      <c r="C46" s="1110">
        <v>0</v>
      </c>
      <c r="D46" s="1110">
        <v>0</v>
      </c>
      <c r="E46" s="1110">
        <v>0</v>
      </c>
      <c r="F46" s="1110">
        <v>0</v>
      </c>
      <c r="G46" s="1550"/>
      <c r="H46" s="1550">
        <v>0</v>
      </c>
      <c r="I46" s="1551"/>
    </row>
    <row r="47" spans="1:9" s="56" customFormat="1" ht="12.75">
      <c r="A47" s="146" t="s">
        <v>1139</v>
      </c>
      <c r="B47" s="1110">
        <v>35904.542745847895</v>
      </c>
      <c r="C47" s="1110">
        <v>40077.22242951765</v>
      </c>
      <c r="D47" s="1110">
        <v>40398.35277084201</v>
      </c>
      <c r="E47" s="1110">
        <v>47774.1919056272</v>
      </c>
      <c r="F47" s="1110">
        <v>4172.679683669754</v>
      </c>
      <c r="G47" s="1110">
        <v>11.621592602379806</v>
      </c>
      <c r="H47" s="1110">
        <v>7375.839134785194</v>
      </c>
      <c r="I47" s="1114">
        <v>18.25777198546767</v>
      </c>
    </row>
    <row r="48" spans="1:10" ht="13.5" thickBot="1">
      <c r="A48" s="623" t="s">
        <v>598</v>
      </c>
      <c r="B48" s="1116">
        <v>702232.1672719532</v>
      </c>
      <c r="C48" s="1116">
        <v>773453.0861435368</v>
      </c>
      <c r="D48" s="1116">
        <v>790466.8025475834</v>
      </c>
      <c r="E48" s="1116">
        <v>936185.4062775736</v>
      </c>
      <c r="F48" s="1116">
        <v>71220.91887158356</v>
      </c>
      <c r="G48" s="1116">
        <v>10.142075824903342</v>
      </c>
      <c r="H48" s="1116">
        <v>145718.6037299901</v>
      </c>
      <c r="I48" s="1117">
        <v>18.43450012832365</v>
      </c>
      <c r="J48" s="56"/>
    </row>
    <row r="49" spans="1:8" ht="13.5" thickTop="1">
      <c r="A49" s="432" t="s">
        <v>465</v>
      </c>
      <c r="B49" s="50"/>
      <c r="C49" s="50"/>
      <c r="D49" s="50"/>
      <c r="E49" s="50"/>
      <c r="F49" s="50"/>
      <c r="H49" s="50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6">
      <selection activeCell="A1" sqref="A1:I1"/>
    </sheetView>
  </sheetViews>
  <sheetFormatPr defaultColWidth="9.140625" defaultRowHeight="12.75"/>
  <cols>
    <col min="1" max="1" width="23.140625" style="38" bestFit="1" customWidth="1"/>
    <col min="2" max="2" width="6.421875" style="38" bestFit="1" customWidth="1"/>
    <col min="3" max="3" width="7.421875" style="624" bestFit="1" customWidth="1"/>
    <col min="4" max="5" width="7.421875" style="38" bestFit="1" customWidth="1"/>
    <col min="6" max="9" width="7.140625" style="38" bestFit="1" customWidth="1"/>
    <col min="10" max="16384" width="9.140625" style="38" customWidth="1"/>
  </cols>
  <sheetData>
    <row r="1" spans="1:9" ht="12.75">
      <c r="A1" s="1782" t="s">
        <v>532</v>
      </c>
      <c r="B1" s="1782"/>
      <c r="C1" s="1782"/>
      <c r="D1" s="1782"/>
      <c r="E1" s="1782"/>
      <c r="F1" s="1782"/>
      <c r="G1" s="1782"/>
      <c r="H1" s="1782"/>
      <c r="I1" s="1782"/>
    </row>
    <row r="2" spans="1:10" ht="15.75" customHeight="1">
      <c r="A2" s="1783" t="s">
        <v>1140</v>
      </c>
      <c r="B2" s="1783"/>
      <c r="C2" s="1783"/>
      <c r="D2" s="1783"/>
      <c r="E2" s="1783"/>
      <c r="F2" s="1783"/>
      <c r="G2" s="1783"/>
      <c r="H2" s="1783"/>
      <c r="I2" s="1783"/>
      <c r="J2" s="616"/>
    </row>
    <row r="3" spans="8:9" ht="13.5" thickBot="1">
      <c r="H3" s="1769" t="s">
        <v>225</v>
      </c>
      <c r="I3" s="1769"/>
    </row>
    <row r="4" spans="1:9" s="485" customFormat="1" ht="13.5" thickTop="1">
      <c r="A4" s="625"/>
      <c r="B4" s="626">
        <v>2011</v>
      </c>
      <c r="C4" s="626">
        <v>2012</v>
      </c>
      <c r="D4" s="626">
        <v>2012</v>
      </c>
      <c r="E4" s="626">
        <v>2013</v>
      </c>
      <c r="F4" s="1771" t="s">
        <v>1509</v>
      </c>
      <c r="G4" s="1771"/>
      <c r="H4" s="1771"/>
      <c r="I4" s="1784"/>
    </row>
    <row r="5" spans="1:9" s="485" customFormat="1" ht="14.25" customHeight="1">
      <c r="A5" s="607" t="s">
        <v>344</v>
      </c>
      <c r="B5" s="627" t="s">
        <v>721</v>
      </c>
      <c r="C5" s="627" t="s">
        <v>720</v>
      </c>
      <c r="D5" s="627" t="s">
        <v>447</v>
      </c>
      <c r="E5" s="627" t="s">
        <v>1522</v>
      </c>
      <c r="F5" s="1780" t="s">
        <v>464</v>
      </c>
      <c r="G5" s="1780"/>
      <c r="H5" s="1780" t="s">
        <v>311</v>
      </c>
      <c r="I5" s="1781"/>
    </row>
    <row r="6" spans="1:9" s="485" customFormat="1" ht="12.75">
      <c r="A6" s="628"/>
      <c r="B6" s="627"/>
      <c r="C6" s="627"/>
      <c r="D6" s="627"/>
      <c r="E6" s="627"/>
      <c r="F6" s="629" t="s">
        <v>430</v>
      </c>
      <c r="G6" s="629" t="s">
        <v>419</v>
      </c>
      <c r="H6" s="629" t="s">
        <v>430</v>
      </c>
      <c r="I6" s="630" t="s">
        <v>419</v>
      </c>
    </row>
    <row r="7" spans="1:9" s="485" customFormat="1" ht="12.75">
      <c r="A7" s="152" t="s">
        <v>1141</v>
      </c>
      <c r="B7" s="1118">
        <v>6223.048000000001</v>
      </c>
      <c r="C7" s="1118">
        <v>8929.45885115</v>
      </c>
      <c r="D7" s="1118">
        <v>9762.77960805</v>
      </c>
      <c r="E7" s="1118">
        <v>10525.554001310322</v>
      </c>
      <c r="F7" s="1118">
        <v>2706.41085115</v>
      </c>
      <c r="G7" s="1118">
        <v>43.490116919393834</v>
      </c>
      <c r="H7" s="1118">
        <v>762.7743932603225</v>
      </c>
      <c r="I7" s="1123">
        <v>7.813086271366498</v>
      </c>
    </row>
    <row r="8" spans="1:9" s="485" customFormat="1" ht="12.75">
      <c r="A8" s="153" t="s">
        <v>1142</v>
      </c>
      <c r="B8" s="1119">
        <v>6191.948</v>
      </c>
      <c r="C8" s="1119">
        <v>8763.57883344</v>
      </c>
      <c r="D8" s="1119">
        <v>9610.519608049999</v>
      </c>
      <c r="E8" s="1119">
        <v>10237.784001310321</v>
      </c>
      <c r="F8" s="1119">
        <v>2571.63083344</v>
      </c>
      <c r="G8" s="1119">
        <v>41.53185448973409</v>
      </c>
      <c r="H8" s="1119">
        <v>627.2643932603223</v>
      </c>
      <c r="I8" s="1120">
        <v>6.526852020934548</v>
      </c>
    </row>
    <row r="9" spans="1:12" ht="12.75">
      <c r="A9" s="153" t="s">
        <v>1143</v>
      </c>
      <c r="B9" s="1119">
        <v>728.8219999999999</v>
      </c>
      <c r="C9" s="1119">
        <v>512.47893499</v>
      </c>
      <c r="D9" s="1119">
        <v>546.0958727499999</v>
      </c>
      <c r="E9" s="1119">
        <v>501.66230931999996</v>
      </c>
      <c r="F9" s="1119">
        <v>-216.34306500999992</v>
      </c>
      <c r="G9" s="1119">
        <v>-29.683937231587404</v>
      </c>
      <c r="H9" s="1119">
        <v>-44.433563429999936</v>
      </c>
      <c r="I9" s="1120">
        <v>-8.136586567893987</v>
      </c>
      <c r="K9" s="485"/>
      <c r="L9" s="485"/>
    </row>
    <row r="10" spans="1:12" ht="12.75">
      <c r="A10" s="153" t="s">
        <v>1144</v>
      </c>
      <c r="B10" s="1119">
        <v>2803.844</v>
      </c>
      <c r="C10" s="1119">
        <v>3915.0404020600004</v>
      </c>
      <c r="D10" s="1119">
        <v>4327</v>
      </c>
      <c r="E10" s="1119">
        <v>6375.172702269999</v>
      </c>
      <c r="F10" s="1119">
        <v>1111.1964020600003</v>
      </c>
      <c r="G10" s="1119">
        <v>39.63117784227654</v>
      </c>
      <c r="H10" s="1119">
        <v>2048.172702269999</v>
      </c>
      <c r="I10" s="1120">
        <v>47.33470539103302</v>
      </c>
      <c r="K10" s="485"/>
      <c r="L10" s="485"/>
    </row>
    <row r="11" spans="1:12" ht="12.75">
      <c r="A11" s="153" t="s">
        <v>1145</v>
      </c>
      <c r="B11" s="1119">
        <v>630.99</v>
      </c>
      <c r="C11" s="1119">
        <v>533.44034428</v>
      </c>
      <c r="D11" s="1119">
        <v>527.9237353</v>
      </c>
      <c r="E11" s="1119">
        <v>609.5</v>
      </c>
      <c r="F11" s="1119">
        <v>-97.54965572000003</v>
      </c>
      <c r="G11" s="1119">
        <v>-15.45977839902376</v>
      </c>
      <c r="H11" s="1119">
        <v>81.57626470000002</v>
      </c>
      <c r="I11" s="1120">
        <v>15.452282071319104</v>
      </c>
      <c r="K11" s="485"/>
      <c r="L11" s="485"/>
    </row>
    <row r="12" spans="1:12" ht="12.75">
      <c r="A12" s="153" t="s">
        <v>1146</v>
      </c>
      <c r="B12" s="1119">
        <v>2028.292</v>
      </c>
      <c r="C12" s="1119">
        <v>3802.61915211</v>
      </c>
      <c r="D12" s="1119">
        <v>4209.5</v>
      </c>
      <c r="E12" s="1119">
        <v>2751.4489897203225</v>
      </c>
      <c r="F12" s="1119">
        <v>1774.32715211</v>
      </c>
      <c r="G12" s="1119">
        <v>87.47888134992398</v>
      </c>
      <c r="H12" s="1119">
        <v>-1458.0510102796775</v>
      </c>
      <c r="I12" s="1120">
        <v>-34.637154300503084</v>
      </c>
      <c r="K12" s="485"/>
      <c r="L12" s="485"/>
    </row>
    <row r="13" spans="1:12" ht="12.75">
      <c r="A13" s="153" t="s">
        <v>1147</v>
      </c>
      <c r="B13" s="1119">
        <v>550</v>
      </c>
      <c r="C13" s="1119">
        <v>1763.85940331</v>
      </c>
      <c r="D13" s="1119">
        <v>2532.848940311</v>
      </c>
      <c r="E13" s="1119">
        <v>1216.5294016703226</v>
      </c>
      <c r="F13" s="1119">
        <v>1213.85940331</v>
      </c>
      <c r="G13" s="1119">
        <v>220.7017096927273</v>
      </c>
      <c r="H13" s="1119">
        <v>-1316.3195386406776</v>
      </c>
      <c r="I13" s="1120">
        <v>-51.969918840839</v>
      </c>
      <c r="K13" s="485"/>
      <c r="L13" s="485"/>
    </row>
    <row r="14" spans="1:12" ht="12.75">
      <c r="A14" s="153" t="s">
        <v>1148</v>
      </c>
      <c r="B14" s="1119">
        <v>1478.292</v>
      </c>
      <c r="C14" s="1119">
        <v>2038.7597488</v>
      </c>
      <c r="D14" s="1119">
        <v>1676.6510596889998</v>
      </c>
      <c r="E14" s="1119">
        <v>1534.91958805</v>
      </c>
      <c r="F14" s="1119">
        <v>560.4677488</v>
      </c>
      <c r="G14" s="1119">
        <v>37.913196364453036</v>
      </c>
      <c r="H14" s="1119">
        <v>-141.7314716389999</v>
      </c>
      <c r="I14" s="1120">
        <v>-8.453247968321417</v>
      </c>
      <c r="K14" s="485"/>
      <c r="L14" s="485"/>
    </row>
    <row r="15" spans="1:9" s="485" customFormat="1" ht="12.75">
      <c r="A15" s="153" t="s">
        <v>1149</v>
      </c>
      <c r="B15" s="1119">
        <v>31.1</v>
      </c>
      <c r="C15" s="1119">
        <v>165.88001771</v>
      </c>
      <c r="D15" s="1119">
        <v>152.26</v>
      </c>
      <c r="E15" s="1119">
        <v>287.77</v>
      </c>
      <c r="F15" s="1119">
        <v>134.78001771</v>
      </c>
      <c r="G15" s="1119">
        <v>433.376262733119</v>
      </c>
      <c r="H15" s="1119">
        <v>135.51</v>
      </c>
      <c r="I15" s="1120">
        <v>88.99908052016288</v>
      </c>
    </row>
    <row r="16" spans="1:12" ht="12.75">
      <c r="A16" s="152" t="s">
        <v>1150</v>
      </c>
      <c r="B16" s="1118">
        <v>2112.348</v>
      </c>
      <c r="C16" s="1118">
        <v>1096.183</v>
      </c>
      <c r="D16" s="1118">
        <v>1162.0420000000001</v>
      </c>
      <c r="E16" s="1118">
        <v>1090.376</v>
      </c>
      <c r="F16" s="1118">
        <v>-1016.165</v>
      </c>
      <c r="G16" s="1118">
        <v>-48.1059465580482</v>
      </c>
      <c r="H16" s="1118">
        <v>-71.66600000000017</v>
      </c>
      <c r="I16" s="1123">
        <v>-6.16724696697711</v>
      </c>
      <c r="K16" s="485"/>
      <c r="L16" s="485"/>
    </row>
    <row r="17" spans="1:12" ht="12.75">
      <c r="A17" s="153" t="s">
        <v>1142</v>
      </c>
      <c r="B17" s="1119">
        <v>2100.898</v>
      </c>
      <c r="C17" s="1119">
        <v>1094.133</v>
      </c>
      <c r="D17" s="1119">
        <v>1156.0420000000001</v>
      </c>
      <c r="E17" s="1119">
        <v>1084.656</v>
      </c>
      <c r="F17" s="1119">
        <v>-1006.765</v>
      </c>
      <c r="G17" s="1119">
        <v>-47.92069867266284</v>
      </c>
      <c r="H17" s="1119">
        <v>-71.3860000000002</v>
      </c>
      <c r="I17" s="1120">
        <v>-6.175035163082327</v>
      </c>
      <c r="K17" s="485"/>
      <c r="L17" s="485"/>
    </row>
    <row r="18" spans="1:12" ht="12.75">
      <c r="A18" s="153" t="s">
        <v>1149</v>
      </c>
      <c r="B18" s="1119">
        <v>11.45</v>
      </c>
      <c r="C18" s="1119">
        <v>2.05</v>
      </c>
      <c r="D18" s="1119">
        <v>6</v>
      </c>
      <c r="E18" s="1119">
        <v>5.72</v>
      </c>
      <c r="F18" s="1119">
        <v>-9.4</v>
      </c>
      <c r="G18" s="1119">
        <v>-82.09606986899563</v>
      </c>
      <c r="H18" s="1119">
        <v>-0.28</v>
      </c>
      <c r="I18" s="1120">
        <v>-4.666666666666671</v>
      </c>
      <c r="K18" s="485"/>
      <c r="L18" s="485"/>
    </row>
    <row r="19" spans="1:12" ht="12.75">
      <c r="A19" s="152" t="s">
        <v>1151</v>
      </c>
      <c r="B19" s="1118">
        <v>8335.396</v>
      </c>
      <c r="C19" s="1118">
        <v>10025.641851150001</v>
      </c>
      <c r="D19" s="1118">
        <v>10924.821608049999</v>
      </c>
      <c r="E19" s="1118">
        <v>11615.930001310322</v>
      </c>
      <c r="F19" s="1118">
        <v>1690.2458511500008</v>
      </c>
      <c r="G19" s="1118">
        <v>20.27793102031386</v>
      </c>
      <c r="H19" s="1118">
        <v>691.1083932603233</v>
      </c>
      <c r="I19" s="1123">
        <v>6.326038246254541</v>
      </c>
      <c r="K19" s="485"/>
      <c r="L19" s="485"/>
    </row>
    <row r="20" spans="1:12" ht="12.75">
      <c r="A20" s="153" t="s">
        <v>1142</v>
      </c>
      <c r="B20" s="1119">
        <v>8292.846000000001</v>
      </c>
      <c r="C20" s="1119">
        <v>9857.71183344</v>
      </c>
      <c r="D20" s="1119">
        <v>10766.561608049999</v>
      </c>
      <c r="E20" s="1119">
        <v>11322.440001310322</v>
      </c>
      <c r="F20" s="1119">
        <v>1564.8658334399988</v>
      </c>
      <c r="G20" s="1119">
        <v>18.870069858285063</v>
      </c>
      <c r="H20" s="1119">
        <v>555.8783932603237</v>
      </c>
      <c r="I20" s="1120">
        <v>5.163007592365437</v>
      </c>
      <c r="K20" s="485"/>
      <c r="L20" s="485"/>
    </row>
    <row r="21" spans="1:10" s="485" customFormat="1" ht="13.5" thickBot="1">
      <c r="A21" s="154" t="s">
        <v>1149</v>
      </c>
      <c r="B21" s="1121">
        <v>42.55</v>
      </c>
      <c r="C21" s="1121">
        <v>167.93001771000002</v>
      </c>
      <c r="D21" s="1121">
        <v>158.26</v>
      </c>
      <c r="E21" s="1121">
        <v>293.49</v>
      </c>
      <c r="F21" s="1121">
        <v>125.38001771000002</v>
      </c>
      <c r="G21" s="1121">
        <v>294.66514150411285</v>
      </c>
      <c r="H21" s="1121">
        <v>135.23</v>
      </c>
      <c r="I21" s="1122">
        <v>85.44799696701631</v>
      </c>
      <c r="J21" s="38"/>
    </row>
    <row r="22" spans="1:11" ht="13.5" thickTop="1">
      <c r="A22" s="432" t="s">
        <v>465</v>
      </c>
      <c r="D22" s="624"/>
      <c r="K22" s="485"/>
    </row>
    <row r="23" spans="3:5" ht="12.75">
      <c r="C23" s="38"/>
      <c r="D23" s="624"/>
      <c r="E23" s="624"/>
    </row>
    <row r="24" ht="12.75">
      <c r="C24" s="38"/>
    </row>
    <row r="25" ht="12.75">
      <c r="C25" s="38"/>
    </row>
    <row r="26" ht="12.75">
      <c r="C26" s="3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2"/>
  <sheetViews>
    <sheetView zoomScalePageLayoutView="0" workbookViewId="0" topLeftCell="A1">
      <selection activeCell="B1" sqref="B1:N1"/>
    </sheetView>
  </sheetViews>
  <sheetFormatPr defaultColWidth="9.140625" defaultRowHeight="12.75"/>
  <cols>
    <col min="1" max="1" width="9.140625" style="631" customWidth="1"/>
    <col min="2" max="2" width="10.00390625" style="631" customWidth="1"/>
    <col min="3" max="3" width="9.00390625" style="631" customWidth="1"/>
    <col min="4" max="4" width="10.57421875" style="631" customWidth="1"/>
    <col min="5" max="5" width="9.28125" style="631" customWidth="1"/>
    <col min="6" max="6" width="9.7109375" style="631" customWidth="1"/>
    <col min="7" max="8" width="10.28125" style="631" customWidth="1"/>
    <col min="9" max="9" width="10.7109375" style="631" customWidth="1"/>
    <col min="10" max="10" width="9.28125" style="631" customWidth="1"/>
    <col min="11" max="12" width="9.140625" style="631" customWidth="1"/>
    <col min="13" max="13" width="9.8515625" style="631" customWidth="1"/>
    <col min="14" max="14" width="10.00390625" style="631" customWidth="1"/>
    <col min="15" max="16384" width="9.140625" style="631" customWidth="1"/>
  </cols>
  <sheetData>
    <row r="1" spans="2:14" ht="12.75">
      <c r="B1" s="1789" t="s">
        <v>563</v>
      </c>
      <c r="C1" s="1789"/>
      <c r="D1" s="1789"/>
      <c r="E1" s="1789"/>
      <c r="F1" s="1789"/>
      <c r="G1" s="1789"/>
      <c r="H1" s="1789"/>
      <c r="I1" s="1789"/>
      <c r="J1" s="1789"/>
      <c r="K1" s="1789"/>
      <c r="L1" s="1789"/>
      <c r="M1" s="1789"/>
      <c r="N1" s="1789"/>
    </row>
    <row r="2" spans="2:14" ht="15.75" customHeight="1">
      <c r="B2" s="1790" t="s">
        <v>1152</v>
      </c>
      <c r="C2" s="1790"/>
      <c r="D2" s="1790"/>
      <c r="E2" s="1790"/>
      <c r="F2" s="1790"/>
      <c r="G2" s="1790"/>
      <c r="H2" s="1790"/>
      <c r="I2" s="1790"/>
      <c r="J2" s="1790"/>
      <c r="K2" s="1790"/>
      <c r="L2" s="1790"/>
      <c r="M2" s="1790"/>
      <c r="N2" s="1790"/>
    </row>
    <row r="3" spans="2:14" ht="13.5" thickBot="1">
      <c r="B3" s="9"/>
      <c r="D3" s="9"/>
      <c r="N3" s="804" t="s">
        <v>225</v>
      </c>
    </row>
    <row r="4" spans="2:14" ht="18.75" customHeight="1" thickTop="1">
      <c r="B4" s="632"/>
      <c r="C4" s="1791" t="s">
        <v>939</v>
      </c>
      <c r="D4" s="1791"/>
      <c r="E4" s="1791"/>
      <c r="F4" s="1791"/>
      <c r="G4" s="1791"/>
      <c r="H4" s="1792"/>
      <c r="I4" s="1791" t="s">
        <v>940</v>
      </c>
      <c r="J4" s="1791"/>
      <c r="K4" s="1791"/>
      <c r="L4" s="1791"/>
      <c r="M4" s="1791"/>
      <c r="N4" s="1792"/>
    </row>
    <row r="5" spans="2:14" ht="17.25" customHeight="1">
      <c r="B5" s="1793" t="s">
        <v>715</v>
      </c>
      <c r="C5" s="1795" t="s">
        <v>750</v>
      </c>
      <c r="D5" s="1796"/>
      <c r="E5" s="1797" t="s">
        <v>464</v>
      </c>
      <c r="F5" s="1796"/>
      <c r="G5" s="1797" t="s">
        <v>311</v>
      </c>
      <c r="H5" s="1798"/>
      <c r="I5" s="1795" t="s">
        <v>750</v>
      </c>
      <c r="J5" s="1796"/>
      <c r="K5" s="1785" t="s">
        <v>464</v>
      </c>
      <c r="L5" s="1786"/>
      <c r="M5" s="1787" t="s">
        <v>311</v>
      </c>
      <c r="N5" s="1788"/>
    </row>
    <row r="6" spans="2:14" ht="38.25">
      <c r="B6" s="1794"/>
      <c r="C6" s="309" t="s">
        <v>430</v>
      </c>
      <c r="D6" s="634" t="s">
        <v>1153</v>
      </c>
      <c r="E6" s="94" t="s">
        <v>430</v>
      </c>
      <c r="F6" s="634" t="s">
        <v>1153</v>
      </c>
      <c r="G6" s="633" t="s">
        <v>430</v>
      </c>
      <c r="H6" s="635" t="s">
        <v>1153</v>
      </c>
      <c r="I6" s="309" t="s">
        <v>430</v>
      </c>
      <c r="J6" s="634" t="s">
        <v>1153</v>
      </c>
      <c r="K6" s="94" t="s">
        <v>430</v>
      </c>
      <c r="L6" s="634" t="s">
        <v>1153</v>
      </c>
      <c r="M6" s="532" t="s">
        <v>430</v>
      </c>
      <c r="N6" s="636" t="s">
        <v>1153</v>
      </c>
    </row>
    <row r="7" spans="2:14" ht="15.75" customHeight="1">
      <c r="B7" s="637" t="s">
        <v>864</v>
      </c>
      <c r="C7" s="1138">
        <v>0</v>
      </c>
      <c r="D7" s="1124">
        <v>0</v>
      </c>
      <c r="E7" s="1128">
        <v>0</v>
      </c>
      <c r="F7" s="1125">
        <v>0</v>
      </c>
      <c r="G7" s="1132">
        <v>0</v>
      </c>
      <c r="H7" s="1134">
        <v>0</v>
      </c>
      <c r="I7" s="1138">
        <v>0</v>
      </c>
      <c r="J7" s="1124">
        <v>0</v>
      </c>
      <c r="K7" s="1128">
        <v>0</v>
      </c>
      <c r="L7" s="1125">
        <v>0</v>
      </c>
      <c r="M7" s="1132">
        <v>0</v>
      </c>
      <c r="N7" s="1134">
        <v>0</v>
      </c>
    </row>
    <row r="8" spans="2:14" ht="15.75" customHeight="1">
      <c r="B8" s="637" t="s">
        <v>865</v>
      </c>
      <c r="C8" s="1125">
        <v>0</v>
      </c>
      <c r="D8" s="1124">
        <v>0</v>
      </c>
      <c r="E8" s="1128">
        <v>0</v>
      </c>
      <c r="F8" s="1125">
        <v>0</v>
      </c>
      <c r="G8" s="1132">
        <v>3500</v>
      </c>
      <c r="H8" s="1134">
        <v>1.0092</v>
      </c>
      <c r="I8" s="1125">
        <v>0</v>
      </c>
      <c r="J8" s="1124">
        <v>0</v>
      </c>
      <c r="K8" s="1128">
        <v>0</v>
      </c>
      <c r="L8" s="1125">
        <v>0</v>
      </c>
      <c r="M8" s="1132">
        <v>0</v>
      </c>
      <c r="N8" s="1134">
        <v>0</v>
      </c>
    </row>
    <row r="9" spans="2:14" ht="15.75" customHeight="1">
      <c r="B9" s="637" t="s">
        <v>866</v>
      </c>
      <c r="C9" s="1131">
        <v>2000</v>
      </c>
      <c r="D9" s="1124">
        <v>5.56</v>
      </c>
      <c r="E9" s="1128">
        <v>0</v>
      </c>
      <c r="F9" s="1125">
        <v>0</v>
      </c>
      <c r="G9" s="1132">
        <v>5000</v>
      </c>
      <c r="H9" s="1134">
        <v>0.9421</v>
      </c>
      <c r="I9" s="1125">
        <v>0</v>
      </c>
      <c r="J9" s="1124">
        <v>0</v>
      </c>
      <c r="K9" s="1128">
        <v>0</v>
      </c>
      <c r="L9" s="1125">
        <v>0</v>
      </c>
      <c r="M9" s="1132">
        <v>0</v>
      </c>
      <c r="N9" s="1134">
        <v>0</v>
      </c>
    </row>
    <row r="10" spans="2:14" ht="15.75" customHeight="1">
      <c r="B10" s="637" t="s">
        <v>867</v>
      </c>
      <c r="C10" s="1125">
        <v>0</v>
      </c>
      <c r="D10" s="1124">
        <v>0</v>
      </c>
      <c r="E10" s="1128">
        <v>0</v>
      </c>
      <c r="F10" s="1125">
        <v>0</v>
      </c>
      <c r="G10" s="1125">
        <v>0</v>
      </c>
      <c r="H10" s="1134">
        <v>0</v>
      </c>
      <c r="I10" s="1125">
        <v>0</v>
      </c>
      <c r="J10" s="1124">
        <v>0</v>
      </c>
      <c r="K10" s="1128">
        <v>0</v>
      </c>
      <c r="L10" s="1125">
        <v>0</v>
      </c>
      <c r="M10" s="1125">
        <v>0</v>
      </c>
      <c r="N10" s="1134">
        <v>0</v>
      </c>
    </row>
    <row r="11" spans="2:14" ht="15.75" customHeight="1">
      <c r="B11" s="637" t="s">
        <v>868</v>
      </c>
      <c r="C11" s="1125">
        <v>0</v>
      </c>
      <c r="D11" s="1124">
        <v>0</v>
      </c>
      <c r="E11" s="1129">
        <v>5400</v>
      </c>
      <c r="F11" s="1125">
        <v>3.5852</v>
      </c>
      <c r="G11" s="1126">
        <v>0</v>
      </c>
      <c r="H11" s="1134">
        <v>0</v>
      </c>
      <c r="I11" s="1125">
        <v>0</v>
      </c>
      <c r="J11" s="1124">
        <v>0</v>
      </c>
      <c r="K11" s="1128">
        <v>0</v>
      </c>
      <c r="L11" s="1125">
        <v>0</v>
      </c>
      <c r="M11" s="1126">
        <v>0</v>
      </c>
      <c r="N11" s="1134">
        <v>0</v>
      </c>
    </row>
    <row r="12" spans="2:14" ht="15.75" customHeight="1">
      <c r="B12" s="637" t="s">
        <v>869</v>
      </c>
      <c r="C12" s="1125">
        <v>0</v>
      </c>
      <c r="D12" s="1124">
        <v>0</v>
      </c>
      <c r="E12" s="1129">
        <v>3000</v>
      </c>
      <c r="F12" s="1125">
        <v>2.98</v>
      </c>
      <c r="G12" s="1126">
        <v>0</v>
      </c>
      <c r="H12" s="1134">
        <v>0</v>
      </c>
      <c r="I12" s="1125">
        <v>0</v>
      </c>
      <c r="J12" s="1124">
        <v>0</v>
      </c>
      <c r="K12" s="1128">
        <v>0</v>
      </c>
      <c r="L12" s="1125">
        <v>0</v>
      </c>
      <c r="M12" s="1126">
        <v>0</v>
      </c>
      <c r="N12" s="1134">
        <v>0</v>
      </c>
    </row>
    <row r="13" spans="2:14" ht="15.75" customHeight="1">
      <c r="B13" s="637" t="s">
        <v>870</v>
      </c>
      <c r="C13" s="1125">
        <v>0</v>
      </c>
      <c r="D13" s="1124">
        <v>0</v>
      </c>
      <c r="E13" s="1129">
        <v>0</v>
      </c>
      <c r="F13" s="1125">
        <v>0</v>
      </c>
      <c r="G13" s="1126">
        <v>0</v>
      </c>
      <c r="H13" s="1134">
        <v>0</v>
      </c>
      <c r="I13" s="1125">
        <v>0</v>
      </c>
      <c r="J13" s="1124">
        <v>0</v>
      </c>
      <c r="K13" s="1129">
        <v>0</v>
      </c>
      <c r="L13" s="1125">
        <v>0</v>
      </c>
      <c r="M13" s="1126">
        <v>0</v>
      </c>
      <c r="N13" s="1134">
        <v>0</v>
      </c>
    </row>
    <row r="14" spans="2:14" ht="15.75" customHeight="1">
      <c r="B14" s="637" t="s">
        <v>871</v>
      </c>
      <c r="C14" s="1125">
        <v>0</v>
      </c>
      <c r="D14" s="1124">
        <v>0</v>
      </c>
      <c r="E14" s="1129">
        <v>0</v>
      </c>
      <c r="F14" s="1125">
        <v>0</v>
      </c>
      <c r="G14" s="1126">
        <v>0</v>
      </c>
      <c r="H14" s="1134">
        <v>0</v>
      </c>
      <c r="I14" s="1125">
        <v>0</v>
      </c>
      <c r="J14" s="1124">
        <v>0</v>
      </c>
      <c r="K14" s="1129">
        <v>0</v>
      </c>
      <c r="L14" s="1125">
        <v>0</v>
      </c>
      <c r="M14" s="1634">
        <v>0</v>
      </c>
      <c r="N14" s="1134">
        <v>0</v>
      </c>
    </row>
    <row r="15" spans="2:14" ht="15.75" customHeight="1">
      <c r="B15" s="637" t="s">
        <v>872</v>
      </c>
      <c r="C15" s="1131">
        <v>0</v>
      </c>
      <c r="D15" s="1124">
        <v>0</v>
      </c>
      <c r="E15" s="1129">
        <v>0</v>
      </c>
      <c r="F15" s="1125">
        <v>0</v>
      </c>
      <c r="G15" s="1126">
        <v>0</v>
      </c>
      <c r="H15" s="1134">
        <v>0</v>
      </c>
      <c r="I15" s="1131">
        <v>0</v>
      </c>
      <c r="J15" s="1124">
        <v>0</v>
      </c>
      <c r="K15" s="1129">
        <v>0</v>
      </c>
      <c r="L15" s="1125">
        <v>0</v>
      </c>
      <c r="M15" s="1126">
        <v>0</v>
      </c>
      <c r="N15" s="1134">
        <v>0</v>
      </c>
    </row>
    <row r="16" spans="2:14" ht="15.75" customHeight="1">
      <c r="B16" s="637" t="s">
        <v>592</v>
      </c>
      <c r="C16" s="1131">
        <v>0</v>
      </c>
      <c r="D16" s="1124">
        <v>0</v>
      </c>
      <c r="E16" s="1128">
        <v>0</v>
      </c>
      <c r="F16" s="1125">
        <v>0</v>
      </c>
      <c r="G16" s="1132">
        <v>0</v>
      </c>
      <c r="H16" s="1134">
        <v>0</v>
      </c>
      <c r="I16" s="1131">
        <v>0</v>
      </c>
      <c r="J16" s="1124">
        <v>0</v>
      </c>
      <c r="K16" s="1128">
        <v>0</v>
      </c>
      <c r="L16" s="1125">
        <v>0</v>
      </c>
      <c r="M16" s="1132">
        <v>0</v>
      </c>
      <c r="N16" s="1134">
        <v>0</v>
      </c>
    </row>
    <row r="17" spans="2:14" ht="15.75" customHeight="1">
      <c r="B17" s="637" t="s">
        <v>593</v>
      </c>
      <c r="C17" s="1131">
        <v>0</v>
      </c>
      <c r="D17" s="1124">
        <v>0</v>
      </c>
      <c r="E17" s="1128">
        <v>0</v>
      </c>
      <c r="F17" s="1125">
        <v>0</v>
      </c>
      <c r="G17" s="1132">
        <v>0</v>
      </c>
      <c r="H17" s="1134">
        <v>0</v>
      </c>
      <c r="I17" s="1131">
        <v>0</v>
      </c>
      <c r="J17" s="1124">
        <v>0</v>
      </c>
      <c r="K17" s="1128">
        <v>0</v>
      </c>
      <c r="L17" s="1125">
        <v>0</v>
      </c>
      <c r="M17" s="1132">
        <v>0</v>
      </c>
      <c r="N17" s="1134">
        <v>0</v>
      </c>
    </row>
    <row r="18" spans="2:14" ht="15.75" customHeight="1">
      <c r="B18" s="638" t="s">
        <v>594</v>
      </c>
      <c r="C18" s="1139">
        <v>0</v>
      </c>
      <c r="D18" s="1127">
        <v>0</v>
      </c>
      <c r="E18" s="1128">
        <v>0</v>
      </c>
      <c r="F18" s="1125">
        <v>0</v>
      </c>
      <c r="G18" s="1132"/>
      <c r="H18" s="1134"/>
      <c r="I18" s="1139">
        <v>0</v>
      </c>
      <c r="J18" s="1127">
        <v>0</v>
      </c>
      <c r="K18" s="1128">
        <v>0</v>
      </c>
      <c r="L18" s="1125">
        <v>0</v>
      </c>
      <c r="M18" s="1132"/>
      <c r="N18" s="1134"/>
    </row>
    <row r="19" spans="2:14" ht="15.75" customHeight="1" thickBot="1">
      <c r="B19" s="639" t="s">
        <v>597</v>
      </c>
      <c r="C19" s="1140">
        <v>2000</v>
      </c>
      <c r="D19" s="1137">
        <v>5.56</v>
      </c>
      <c r="E19" s="1130">
        <v>8400</v>
      </c>
      <c r="F19" s="1136">
        <v>3.28</v>
      </c>
      <c r="G19" s="1133">
        <v>8500</v>
      </c>
      <c r="H19" s="1135"/>
      <c r="I19" s="1140">
        <v>0</v>
      </c>
      <c r="J19" s="1137">
        <v>0</v>
      </c>
      <c r="K19" s="1130">
        <v>0</v>
      </c>
      <c r="L19" s="1136">
        <v>0</v>
      </c>
      <c r="M19" s="1133">
        <v>0</v>
      </c>
      <c r="N19" s="1135"/>
    </row>
    <row r="20" ht="13.5" thickTop="1">
      <c r="B20" s="36" t="s">
        <v>104</v>
      </c>
    </row>
    <row r="21" ht="12.75">
      <c r="B21" s="36"/>
    </row>
    <row r="22" ht="12.75">
      <c r="B22" s="36"/>
    </row>
  </sheetData>
  <sheetProtection/>
  <mergeCells count="11">
    <mergeCell ref="I5:J5"/>
    <mergeCell ref="K5:L5"/>
    <mergeCell ref="M5:N5"/>
    <mergeCell ref="B1:N1"/>
    <mergeCell ref="B2:N2"/>
    <mergeCell ref="C4:H4"/>
    <mergeCell ref="I4:N4"/>
    <mergeCell ref="B5:B6"/>
    <mergeCell ref="C5:D5"/>
    <mergeCell ref="E5:F5"/>
    <mergeCell ref="G5:H5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7" width="10.28125" style="9" customWidth="1"/>
    <col min="8" max="8" width="10.7109375" style="9" customWidth="1"/>
    <col min="9" max="9" width="10.140625" style="9" customWidth="1"/>
    <col min="10" max="10" width="10.28125" style="9" customWidth="1"/>
    <col min="11" max="11" width="10.421875" style="9" customWidth="1"/>
    <col min="12" max="13" width="10.140625" style="9" customWidth="1"/>
    <col min="14" max="16384" width="9.140625" style="9" customWidth="1"/>
  </cols>
  <sheetData>
    <row r="1" spans="1:13" ht="12.75">
      <c r="A1" s="1789" t="s">
        <v>564</v>
      </c>
      <c r="B1" s="1789"/>
      <c r="C1" s="1789"/>
      <c r="D1" s="1789"/>
      <c r="E1" s="1789"/>
      <c r="F1" s="1789"/>
      <c r="G1" s="1789"/>
      <c r="H1" s="1789"/>
      <c r="I1" s="1789"/>
      <c r="J1" s="1789"/>
      <c r="K1" s="1789"/>
      <c r="L1" s="1789"/>
      <c r="M1" s="1789"/>
    </row>
    <row r="2" spans="1:13" ht="15.75">
      <c r="A2" s="1790" t="s">
        <v>1154</v>
      </c>
      <c r="B2" s="1790"/>
      <c r="C2" s="1790"/>
      <c r="D2" s="1790"/>
      <c r="E2" s="1790"/>
      <c r="F2" s="1790"/>
      <c r="G2" s="1790"/>
      <c r="H2" s="1790"/>
      <c r="I2" s="1790"/>
      <c r="J2" s="1790"/>
      <c r="K2" s="1790"/>
      <c r="L2" s="1790"/>
      <c r="M2" s="1790"/>
    </row>
    <row r="3" spans="1:13" ht="16.5" thickBot="1">
      <c r="A3" s="527"/>
      <c r="B3" s="527"/>
      <c r="C3" s="527"/>
      <c r="D3" s="527"/>
      <c r="E3" s="527"/>
      <c r="M3" s="804" t="s">
        <v>225</v>
      </c>
    </row>
    <row r="4" spans="1:13" ht="19.5" customHeight="1" thickTop="1">
      <c r="A4" s="632"/>
      <c r="B4" s="1791" t="s">
        <v>941</v>
      </c>
      <c r="C4" s="1791"/>
      <c r="D4" s="1791"/>
      <c r="E4" s="1791"/>
      <c r="F4" s="1791"/>
      <c r="G4" s="1792"/>
      <c r="H4" s="1799" t="s">
        <v>942</v>
      </c>
      <c r="I4" s="1791"/>
      <c r="J4" s="1791"/>
      <c r="K4" s="1791"/>
      <c r="L4" s="1791"/>
      <c r="M4" s="1792"/>
    </row>
    <row r="5" spans="1:13" s="631" customFormat="1" ht="19.5" customHeight="1">
      <c r="A5" s="1793" t="s">
        <v>715</v>
      </c>
      <c r="B5" s="1800" t="s">
        <v>750</v>
      </c>
      <c r="C5" s="1786"/>
      <c r="D5" s="1785" t="s">
        <v>464</v>
      </c>
      <c r="E5" s="1786"/>
      <c r="F5" s="1785" t="s">
        <v>311</v>
      </c>
      <c r="G5" s="1788"/>
      <c r="H5" s="1787" t="s">
        <v>750</v>
      </c>
      <c r="I5" s="1786"/>
      <c r="J5" s="1785" t="s">
        <v>464</v>
      </c>
      <c r="K5" s="1786"/>
      <c r="L5" s="1785" t="s">
        <v>311</v>
      </c>
      <c r="M5" s="1788"/>
    </row>
    <row r="6" spans="1:13" s="631" customFormat="1" ht="24" customHeight="1">
      <c r="A6" s="1794"/>
      <c r="B6" s="309" t="s">
        <v>430</v>
      </c>
      <c r="C6" s="634" t="s">
        <v>1153</v>
      </c>
      <c r="D6" s="94" t="s">
        <v>430</v>
      </c>
      <c r="E6" s="634" t="s">
        <v>1153</v>
      </c>
      <c r="F6" s="633" t="s">
        <v>430</v>
      </c>
      <c r="G6" s="635" t="s">
        <v>1153</v>
      </c>
      <c r="H6" s="94" t="s">
        <v>430</v>
      </c>
      <c r="I6" s="634" t="s">
        <v>1153</v>
      </c>
      <c r="J6" s="94" t="s">
        <v>430</v>
      </c>
      <c r="K6" s="634" t="s">
        <v>1153</v>
      </c>
      <c r="L6" s="633" t="s">
        <v>430</v>
      </c>
      <c r="M6" s="635" t="s">
        <v>1153</v>
      </c>
    </row>
    <row r="7" spans="1:13" ht="15.75" customHeight="1">
      <c r="A7" s="637" t="s">
        <v>864</v>
      </c>
      <c r="B7" s="1151">
        <v>0</v>
      </c>
      <c r="C7" s="1141"/>
      <c r="D7" s="1150">
        <v>727.98</v>
      </c>
      <c r="E7" s="1142">
        <v>9.1787</v>
      </c>
      <c r="F7" s="1154">
        <v>0</v>
      </c>
      <c r="G7" s="1156">
        <v>0</v>
      </c>
      <c r="H7" s="1146">
        <v>12000</v>
      </c>
      <c r="I7" s="1141">
        <v>3.7527</v>
      </c>
      <c r="J7" s="1150">
        <v>0</v>
      </c>
      <c r="K7" s="1142">
        <v>0</v>
      </c>
      <c r="L7" s="1154">
        <v>0</v>
      </c>
      <c r="M7" s="1156">
        <v>0</v>
      </c>
    </row>
    <row r="8" spans="1:13" ht="15.75" customHeight="1">
      <c r="A8" s="637" t="s">
        <v>865</v>
      </c>
      <c r="B8" s="1151">
        <v>0</v>
      </c>
      <c r="C8" s="1141"/>
      <c r="D8" s="1146">
        <v>15.76</v>
      </c>
      <c r="E8" s="1142">
        <v>9.2528</v>
      </c>
      <c r="F8" s="1154">
        <v>0</v>
      </c>
      <c r="G8" s="1156">
        <v>0</v>
      </c>
      <c r="H8" s="1146">
        <v>7000</v>
      </c>
      <c r="I8" s="1141">
        <v>3.3509</v>
      </c>
      <c r="J8" s="1146">
        <v>0</v>
      </c>
      <c r="K8" s="1142">
        <v>0</v>
      </c>
      <c r="L8" s="1154">
        <v>0</v>
      </c>
      <c r="M8" s="1156">
        <v>0</v>
      </c>
    </row>
    <row r="9" spans="1:13" ht="15.75" customHeight="1">
      <c r="A9" s="637" t="s">
        <v>866</v>
      </c>
      <c r="B9" s="1151">
        <v>3000</v>
      </c>
      <c r="C9" s="1141">
        <v>9.7409</v>
      </c>
      <c r="D9" s="1146">
        <v>0</v>
      </c>
      <c r="E9" s="1146">
        <v>0</v>
      </c>
      <c r="F9" s="1154">
        <v>0</v>
      </c>
      <c r="G9" s="1156">
        <v>0</v>
      </c>
      <c r="H9" s="1146">
        <v>0</v>
      </c>
      <c r="I9" s="1146">
        <v>0</v>
      </c>
      <c r="J9" s="1146">
        <v>0</v>
      </c>
      <c r="K9" s="1142">
        <v>0</v>
      </c>
      <c r="L9" s="1154">
        <v>0</v>
      </c>
      <c r="M9" s="1156">
        <v>0</v>
      </c>
    </row>
    <row r="10" spans="1:13" ht="15.75" customHeight="1">
      <c r="A10" s="637" t="s">
        <v>867</v>
      </c>
      <c r="B10" s="1151">
        <v>2000</v>
      </c>
      <c r="C10" s="1141">
        <v>10.3777</v>
      </c>
      <c r="D10" s="1146">
        <v>0</v>
      </c>
      <c r="E10" s="1142">
        <v>0</v>
      </c>
      <c r="F10" s="1154">
        <v>0</v>
      </c>
      <c r="G10" s="1156">
        <v>0</v>
      </c>
      <c r="H10" s="1146">
        <v>0</v>
      </c>
      <c r="I10" s="1146">
        <v>0</v>
      </c>
      <c r="J10" s="1146">
        <v>0</v>
      </c>
      <c r="K10" s="1142">
        <v>0</v>
      </c>
      <c r="L10" s="1154">
        <v>0</v>
      </c>
      <c r="M10" s="1156">
        <v>0</v>
      </c>
    </row>
    <row r="11" spans="1:13" ht="15.75" customHeight="1">
      <c r="A11" s="637" t="s">
        <v>868</v>
      </c>
      <c r="B11" s="1151">
        <v>0</v>
      </c>
      <c r="C11" s="1141">
        <v>0</v>
      </c>
      <c r="D11" s="1146">
        <v>0</v>
      </c>
      <c r="E11" s="1142">
        <v>0</v>
      </c>
      <c r="F11" s="1143">
        <v>0</v>
      </c>
      <c r="G11" s="1156">
        <v>0</v>
      </c>
      <c r="H11" s="1146">
        <v>0</v>
      </c>
      <c r="I11" s="1146">
        <v>0</v>
      </c>
      <c r="J11" s="1146">
        <v>0</v>
      </c>
      <c r="K11" s="1142">
        <v>0</v>
      </c>
      <c r="L11" s="1143">
        <v>0</v>
      </c>
      <c r="M11" s="1156">
        <v>0</v>
      </c>
    </row>
    <row r="12" spans="1:13" ht="15.75" customHeight="1">
      <c r="A12" s="637" t="s">
        <v>869</v>
      </c>
      <c r="B12" s="1151">
        <v>13000</v>
      </c>
      <c r="C12" s="1141">
        <v>10.4072</v>
      </c>
      <c r="D12" s="1146">
        <v>0</v>
      </c>
      <c r="E12" s="1142">
        <v>0</v>
      </c>
      <c r="F12" s="1143">
        <v>0</v>
      </c>
      <c r="G12" s="1156">
        <v>0</v>
      </c>
      <c r="H12" s="1146">
        <v>0</v>
      </c>
      <c r="I12" s="1146">
        <v>0</v>
      </c>
      <c r="J12" s="1146">
        <v>0</v>
      </c>
      <c r="K12" s="1142">
        <v>0</v>
      </c>
      <c r="L12" s="1143">
        <v>0</v>
      </c>
      <c r="M12" s="1156">
        <v>0</v>
      </c>
    </row>
    <row r="13" spans="1:13" ht="15.75" customHeight="1">
      <c r="A13" s="637" t="s">
        <v>870</v>
      </c>
      <c r="B13" s="1151">
        <v>10000</v>
      </c>
      <c r="C13" s="1141">
        <v>10.3571</v>
      </c>
      <c r="D13" s="1146">
        <v>0</v>
      </c>
      <c r="E13" s="1142">
        <v>0</v>
      </c>
      <c r="F13" s="1143">
        <v>0</v>
      </c>
      <c r="G13" s="1156">
        <v>0</v>
      </c>
      <c r="H13" s="1146">
        <v>0</v>
      </c>
      <c r="I13" s="1146">
        <v>0</v>
      </c>
      <c r="J13" s="1146">
        <v>0</v>
      </c>
      <c r="K13" s="1142">
        <v>0</v>
      </c>
      <c r="L13" s="1143">
        <v>0</v>
      </c>
      <c r="M13" s="1156">
        <v>0</v>
      </c>
    </row>
    <row r="14" spans="1:13" ht="15.75" customHeight="1">
      <c r="A14" s="637" t="s">
        <v>871</v>
      </c>
      <c r="B14" s="1151">
        <v>13804.6</v>
      </c>
      <c r="C14" s="1141">
        <v>9.9028</v>
      </c>
      <c r="D14" s="1146">
        <v>0</v>
      </c>
      <c r="E14" s="1142">
        <v>0</v>
      </c>
      <c r="F14" s="1143">
        <v>0</v>
      </c>
      <c r="G14" s="1156">
        <v>0</v>
      </c>
      <c r="H14" s="1146">
        <v>0</v>
      </c>
      <c r="I14" s="1146">
        <v>0</v>
      </c>
      <c r="J14" s="1146">
        <v>0</v>
      </c>
      <c r="K14" s="1142">
        <v>0</v>
      </c>
      <c r="L14" s="1143">
        <v>0</v>
      </c>
      <c r="M14" s="1156">
        <v>0</v>
      </c>
    </row>
    <row r="15" spans="1:13" ht="15.75" customHeight="1">
      <c r="A15" s="637" t="s">
        <v>872</v>
      </c>
      <c r="B15" s="1152">
        <v>15187.375</v>
      </c>
      <c r="C15" s="1141">
        <v>9.8698</v>
      </c>
      <c r="D15" s="1146">
        <v>0</v>
      </c>
      <c r="E15" s="1142">
        <v>0</v>
      </c>
      <c r="F15" s="1143">
        <v>0</v>
      </c>
      <c r="G15" s="1156">
        <v>0</v>
      </c>
      <c r="H15" s="1145">
        <v>0</v>
      </c>
      <c r="I15" s="1145">
        <v>0</v>
      </c>
      <c r="J15" s="1146">
        <v>0</v>
      </c>
      <c r="K15" s="1142">
        <v>0</v>
      </c>
      <c r="L15" s="1143">
        <v>0</v>
      </c>
      <c r="M15" s="1156">
        <v>0</v>
      </c>
    </row>
    <row r="16" spans="1:13" ht="15.75" customHeight="1">
      <c r="A16" s="637" t="s">
        <v>592</v>
      </c>
      <c r="B16" s="1152">
        <v>18217.4</v>
      </c>
      <c r="C16" s="1141">
        <v>9.9267</v>
      </c>
      <c r="D16" s="1147">
        <v>0</v>
      </c>
      <c r="E16" s="1142">
        <v>0</v>
      </c>
      <c r="F16" s="1154">
        <v>0</v>
      </c>
      <c r="G16" s="1156">
        <v>0</v>
      </c>
      <c r="H16" s="1160">
        <v>0</v>
      </c>
      <c r="I16" s="1160">
        <v>0</v>
      </c>
      <c r="J16" s="1146">
        <v>0</v>
      </c>
      <c r="K16" s="1142">
        <v>0</v>
      </c>
      <c r="L16" s="1154">
        <v>0</v>
      </c>
      <c r="M16" s="1156">
        <v>0</v>
      </c>
    </row>
    <row r="17" spans="1:13" ht="15.75" customHeight="1">
      <c r="A17" s="637" t="s">
        <v>593</v>
      </c>
      <c r="B17" s="1152">
        <v>7194.3</v>
      </c>
      <c r="C17" s="1141">
        <v>9.7334</v>
      </c>
      <c r="D17" s="1147">
        <v>0</v>
      </c>
      <c r="E17" s="1142">
        <v>0</v>
      </c>
      <c r="F17" s="1154">
        <v>0</v>
      </c>
      <c r="G17" s="1156">
        <v>0</v>
      </c>
      <c r="H17" s="1160">
        <v>0</v>
      </c>
      <c r="I17" s="1160">
        <v>0</v>
      </c>
      <c r="J17" s="1146">
        <v>0</v>
      </c>
      <c r="K17" s="1142">
        <v>0</v>
      </c>
      <c r="L17" s="1154">
        <v>0</v>
      </c>
      <c r="M17" s="1156">
        <v>0</v>
      </c>
    </row>
    <row r="18" spans="1:13" ht="15.75" customHeight="1">
      <c r="A18" s="638" t="s">
        <v>594</v>
      </c>
      <c r="B18" s="1151">
        <v>9982.4</v>
      </c>
      <c r="C18" s="1144">
        <v>9.6213</v>
      </c>
      <c r="D18" s="1147">
        <v>0</v>
      </c>
      <c r="E18" s="1142">
        <v>0</v>
      </c>
      <c r="F18" s="1154"/>
      <c r="G18" s="1156"/>
      <c r="H18" s="1160">
        <v>0</v>
      </c>
      <c r="I18" s="1160">
        <v>0</v>
      </c>
      <c r="J18" s="1148">
        <v>0</v>
      </c>
      <c r="K18" s="1142">
        <v>0</v>
      </c>
      <c r="L18" s="1154"/>
      <c r="M18" s="1156"/>
    </row>
    <row r="19" spans="1:13" ht="15.75" customHeight="1" thickBot="1">
      <c r="A19" s="639" t="s">
        <v>597</v>
      </c>
      <c r="B19" s="1153">
        <v>92386.075</v>
      </c>
      <c r="C19" s="1159">
        <v>9.98</v>
      </c>
      <c r="D19" s="1149">
        <v>743.74</v>
      </c>
      <c r="E19" s="1158">
        <v>9.18</v>
      </c>
      <c r="F19" s="1155">
        <v>0</v>
      </c>
      <c r="G19" s="1157"/>
      <c r="H19" s="1149">
        <v>19000</v>
      </c>
      <c r="I19" s="1159">
        <v>3.6</v>
      </c>
      <c r="J19" s="1149">
        <v>0</v>
      </c>
      <c r="K19" s="1158">
        <v>0</v>
      </c>
      <c r="L19" s="1155">
        <v>0</v>
      </c>
      <c r="M19" s="1157"/>
    </row>
    <row r="20" spans="1:7" ht="15.75" customHeight="1" thickTop="1">
      <c r="A20" s="36" t="s">
        <v>104</v>
      </c>
      <c r="B20" s="640"/>
      <c r="C20" s="640"/>
      <c r="D20" s="640"/>
      <c r="E20" s="640"/>
      <c r="F20" s="640"/>
      <c r="G20" s="640"/>
    </row>
    <row r="21" ht="15.75" customHeight="1">
      <c r="A21" s="36"/>
    </row>
    <row r="26" spans="2:4" ht="12.75">
      <c r="B26" s="641"/>
      <c r="C26" s="641"/>
      <c r="D26" s="641"/>
    </row>
  </sheetData>
  <sheetProtection/>
  <mergeCells count="11">
    <mergeCell ref="H5:I5"/>
    <mergeCell ref="J5:K5"/>
    <mergeCell ref="L5:M5"/>
    <mergeCell ref="A1:M1"/>
    <mergeCell ref="A2:M2"/>
    <mergeCell ref="B4:G4"/>
    <mergeCell ref="H4:M4"/>
    <mergeCell ref="A5:A6"/>
    <mergeCell ref="B5:C5"/>
    <mergeCell ref="D5:E5"/>
    <mergeCell ref="F5:G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2.00390625" style="642" customWidth="1"/>
    <col min="2" max="2" width="15.57421875" style="642" customWidth="1"/>
    <col min="3" max="3" width="16.28125" style="642" customWidth="1"/>
    <col min="4" max="4" width="16.57421875" style="642" customWidth="1"/>
    <col min="5" max="5" width="14.28125" style="642" customWidth="1"/>
    <col min="6" max="16384" width="9.140625" style="642" customWidth="1"/>
  </cols>
  <sheetData>
    <row r="1" spans="1:5" ht="12.75">
      <c r="A1" s="1801" t="s">
        <v>579</v>
      </c>
      <c r="B1" s="1801"/>
      <c r="C1" s="1801"/>
      <c r="D1" s="1801"/>
      <c r="E1" s="1801"/>
    </row>
    <row r="2" spans="1:5" ht="12.75" customHeight="1">
      <c r="A2" s="1802" t="s">
        <v>1193</v>
      </c>
      <c r="B2" s="1802"/>
      <c r="C2" s="1802"/>
      <c r="D2" s="1802"/>
      <c r="E2" s="1802"/>
    </row>
    <row r="3" spans="1:2" ht="12.75" customHeight="1" hidden="1">
      <c r="A3" s="77" t="s">
        <v>1155</v>
      </c>
      <c r="B3" s="77"/>
    </row>
    <row r="4" spans="1:5" ht="12.75" customHeight="1" thickBot="1">
      <c r="A4" s="77"/>
      <c r="B4" s="77"/>
      <c r="E4" s="831" t="s">
        <v>225</v>
      </c>
    </row>
    <row r="5" spans="1:5" ht="21.75" customHeight="1" thickTop="1">
      <c r="A5" s="1803" t="s">
        <v>715</v>
      </c>
      <c r="B5" s="528" t="s">
        <v>776</v>
      </c>
      <c r="C5" s="528" t="s">
        <v>750</v>
      </c>
      <c r="D5" s="528" t="s">
        <v>464</v>
      </c>
      <c r="E5" s="644" t="s">
        <v>311</v>
      </c>
    </row>
    <row r="6" spans="1:5" ht="17.25" customHeight="1">
      <c r="A6" s="1804"/>
      <c r="B6" s="94" t="s">
        <v>430</v>
      </c>
      <c r="C6" s="94" t="s">
        <v>430</v>
      </c>
      <c r="D6" s="94" t="s">
        <v>430</v>
      </c>
      <c r="E6" s="145" t="s">
        <v>430</v>
      </c>
    </row>
    <row r="7" spans="1:5" ht="15" customHeight="1">
      <c r="A7" s="147" t="s">
        <v>864</v>
      </c>
      <c r="B7" s="1165">
        <v>0</v>
      </c>
      <c r="C7" s="1162">
        <v>2950</v>
      </c>
      <c r="D7" s="1165">
        <v>3935.92</v>
      </c>
      <c r="E7" s="1168">
        <v>0</v>
      </c>
    </row>
    <row r="8" spans="1:5" ht="15" customHeight="1">
      <c r="A8" s="147" t="s">
        <v>865</v>
      </c>
      <c r="B8" s="1165">
        <v>350</v>
      </c>
      <c r="C8" s="1162">
        <v>0</v>
      </c>
      <c r="D8" s="1165">
        <v>203.64</v>
      </c>
      <c r="E8" s="1168">
        <v>0</v>
      </c>
    </row>
    <row r="9" spans="1:5" ht="15" customHeight="1">
      <c r="A9" s="147" t="s">
        <v>866</v>
      </c>
      <c r="B9" s="1165">
        <v>3700</v>
      </c>
      <c r="C9" s="1162">
        <v>17892.4</v>
      </c>
      <c r="D9" s="1165">
        <v>69.6</v>
      </c>
      <c r="E9" s="1168">
        <v>0</v>
      </c>
    </row>
    <row r="10" spans="1:5" ht="15" customHeight="1">
      <c r="A10" s="147" t="s">
        <v>867</v>
      </c>
      <c r="B10" s="1165">
        <v>13234</v>
      </c>
      <c r="C10" s="1162">
        <v>30968</v>
      </c>
      <c r="D10" s="1165">
        <v>2.88</v>
      </c>
      <c r="E10" s="1168">
        <v>0</v>
      </c>
    </row>
    <row r="11" spans="1:5" ht="15" customHeight="1">
      <c r="A11" s="147" t="s">
        <v>868</v>
      </c>
      <c r="B11" s="1165">
        <v>28178.9</v>
      </c>
      <c r="C11" s="1162">
        <v>29865.26</v>
      </c>
      <c r="D11" s="1165">
        <v>0</v>
      </c>
      <c r="E11" s="1168">
        <v>0</v>
      </c>
    </row>
    <row r="12" spans="1:5" ht="15" customHeight="1">
      <c r="A12" s="147" t="s">
        <v>869</v>
      </c>
      <c r="B12" s="1165">
        <v>19784.4</v>
      </c>
      <c r="C12" s="1162">
        <v>40038.26</v>
      </c>
      <c r="D12" s="1165">
        <v>36</v>
      </c>
      <c r="E12" s="1168">
        <v>1586.4</v>
      </c>
    </row>
    <row r="13" spans="1:5" ht="15" customHeight="1">
      <c r="A13" s="147" t="s">
        <v>870</v>
      </c>
      <c r="B13" s="1165">
        <v>18527.19</v>
      </c>
      <c r="C13" s="1162">
        <v>14924.88</v>
      </c>
      <c r="D13" s="1165">
        <v>45</v>
      </c>
      <c r="E13" s="1168">
        <v>1802.4</v>
      </c>
    </row>
    <row r="14" spans="1:5" ht="15" customHeight="1">
      <c r="A14" s="147" t="s">
        <v>871</v>
      </c>
      <c r="B14" s="1165">
        <v>1394.29</v>
      </c>
      <c r="C14" s="1162">
        <v>19473.1</v>
      </c>
      <c r="D14" s="1165">
        <v>54</v>
      </c>
      <c r="E14" s="1168">
        <v>13170</v>
      </c>
    </row>
    <row r="15" spans="1:5" ht="15" customHeight="1">
      <c r="A15" s="147" t="s">
        <v>872</v>
      </c>
      <c r="B15" s="1165">
        <v>6617.5</v>
      </c>
      <c r="C15" s="1161">
        <v>15559.85</v>
      </c>
      <c r="D15" s="1165">
        <v>27</v>
      </c>
      <c r="E15" s="1168">
        <v>15664.24612</v>
      </c>
    </row>
    <row r="16" spans="1:5" ht="15" customHeight="1">
      <c r="A16" s="147" t="s">
        <v>592</v>
      </c>
      <c r="B16" s="1165">
        <v>67.1</v>
      </c>
      <c r="C16" s="1161">
        <v>15101.14</v>
      </c>
      <c r="D16" s="1165">
        <v>0</v>
      </c>
      <c r="E16" s="1168">
        <v>20988.8</v>
      </c>
    </row>
    <row r="17" spans="1:5" ht="15" customHeight="1">
      <c r="A17" s="147" t="s">
        <v>593</v>
      </c>
      <c r="B17" s="1165">
        <v>2.88</v>
      </c>
      <c r="C17" s="1162">
        <v>18952</v>
      </c>
      <c r="D17" s="1165">
        <v>1200</v>
      </c>
      <c r="E17" s="1168">
        <v>985.1</v>
      </c>
    </row>
    <row r="18" spans="1:5" ht="15" customHeight="1">
      <c r="A18" s="148" t="s">
        <v>594</v>
      </c>
      <c r="B18" s="1166">
        <v>4080</v>
      </c>
      <c r="C18" s="1163">
        <v>10949.11</v>
      </c>
      <c r="D18" s="1166">
        <v>0</v>
      </c>
      <c r="E18" s="1169"/>
    </row>
    <row r="19" spans="1:5" s="645" customFormat="1" ht="15.75" customHeight="1" thickBot="1">
      <c r="A19" s="162" t="s">
        <v>597</v>
      </c>
      <c r="B19" s="1167">
        <v>95936.26</v>
      </c>
      <c r="C19" s="1164">
        <v>216674</v>
      </c>
      <c r="D19" s="1167">
        <v>5574.04</v>
      </c>
      <c r="E19" s="1170">
        <v>54196.94612</v>
      </c>
    </row>
    <row r="20" spans="1:2" s="646" customFormat="1" ht="15" customHeight="1" thickTop="1">
      <c r="A20" s="36"/>
      <c r="B20" s="36"/>
    </row>
    <row r="21" spans="1:2" s="646" customFormat="1" ht="15" customHeight="1">
      <c r="A21" s="36"/>
      <c r="B21" s="36"/>
    </row>
    <row r="22" spans="1:2" s="646" customFormat="1" ht="15" customHeight="1">
      <c r="A22" s="36"/>
      <c r="B22" s="36"/>
    </row>
    <row r="23" spans="1:2" s="646" customFormat="1" ht="15" customHeight="1">
      <c r="A23" s="36"/>
      <c r="B23" s="36"/>
    </row>
    <row r="24" s="646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3">
    <mergeCell ref="A1:E1"/>
    <mergeCell ref="A2:E2"/>
    <mergeCell ref="A5:A6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7109375" style="88" customWidth="1"/>
    <col min="2" max="2" width="12.57421875" style="88" customWidth="1"/>
    <col min="3" max="3" width="10.7109375" style="661" customWidth="1"/>
    <col min="4" max="4" width="14.140625" style="661" customWidth="1"/>
    <col min="5" max="5" width="13.421875" style="661" customWidth="1"/>
    <col min="6" max="6" width="15.7109375" style="661" customWidth="1"/>
    <col min="7" max="7" width="13.421875" style="661" customWidth="1"/>
    <col min="8" max="8" width="14.421875" style="661" customWidth="1"/>
    <col min="9" max="16384" width="9.140625" style="661" customWidth="1"/>
  </cols>
  <sheetData>
    <row r="1" spans="1:8" ht="12.75">
      <c r="A1" s="1789" t="s">
        <v>638</v>
      </c>
      <c r="B1" s="1789"/>
      <c r="C1" s="1789"/>
      <c r="D1" s="1789"/>
      <c r="E1" s="1789"/>
      <c r="F1" s="1789"/>
      <c r="G1" s="1789"/>
      <c r="H1" s="1789"/>
    </row>
    <row r="2" spans="1:8" ht="15.75">
      <c r="A2" s="1802" t="s">
        <v>1156</v>
      </c>
      <c r="B2" s="1802"/>
      <c r="C2" s="1802"/>
      <c r="D2" s="1802"/>
      <c r="E2" s="1802"/>
      <c r="F2" s="1802"/>
      <c r="G2" s="1802"/>
      <c r="H2" s="1802"/>
    </row>
    <row r="3" spans="1:5" ht="12.75" hidden="1">
      <c r="A3" s="22"/>
      <c r="B3" s="22"/>
      <c r="C3" s="43"/>
      <c r="D3" s="46"/>
      <c r="E3" s="46"/>
    </row>
    <row r="4" ht="12.75" thickBot="1">
      <c r="H4" s="867" t="s">
        <v>1157</v>
      </c>
    </row>
    <row r="5" spans="2:8" ht="13.5" thickTop="1">
      <c r="B5" s="1805" t="s">
        <v>715</v>
      </c>
      <c r="C5" s="1807" t="s">
        <v>1158</v>
      </c>
      <c r="D5" s="1808"/>
      <c r="E5" s="1809"/>
      <c r="F5" s="1808" t="s">
        <v>1159</v>
      </c>
      <c r="G5" s="1808"/>
      <c r="H5" s="1809"/>
    </row>
    <row r="6" spans="2:8" ht="12.75">
      <c r="B6" s="1806"/>
      <c r="C6" s="662" t="s">
        <v>750</v>
      </c>
      <c r="D6" s="663" t="s">
        <v>464</v>
      </c>
      <c r="E6" s="664" t="s">
        <v>311</v>
      </c>
      <c r="F6" s="665" t="s">
        <v>750</v>
      </c>
      <c r="G6" s="663" t="s">
        <v>464</v>
      </c>
      <c r="H6" s="664" t="s">
        <v>311</v>
      </c>
    </row>
    <row r="7" spans="2:8" ht="12.75">
      <c r="B7" s="666" t="s">
        <v>429</v>
      </c>
      <c r="C7" s="1173">
        <v>3.81</v>
      </c>
      <c r="D7" s="1184">
        <v>3.98</v>
      </c>
      <c r="E7" s="1186">
        <v>0.18</v>
      </c>
      <c r="F7" s="1178" t="s">
        <v>774</v>
      </c>
      <c r="G7" s="1178" t="s">
        <v>774</v>
      </c>
      <c r="H7" s="1191" t="s">
        <v>774</v>
      </c>
    </row>
    <row r="8" spans="2:8" ht="12.75">
      <c r="B8" s="667" t="s">
        <v>584</v>
      </c>
      <c r="C8" s="1171">
        <v>3.77</v>
      </c>
      <c r="D8" s="1172">
        <v>2.28</v>
      </c>
      <c r="E8" s="1192">
        <v>0.1463</v>
      </c>
      <c r="F8" s="1174">
        <v>5.41</v>
      </c>
      <c r="G8" s="1174">
        <v>4.46</v>
      </c>
      <c r="H8" s="1182">
        <v>1.16</v>
      </c>
    </row>
    <row r="9" spans="2:8" ht="12.75">
      <c r="B9" s="667" t="s">
        <v>585</v>
      </c>
      <c r="C9" s="1171">
        <v>5.63</v>
      </c>
      <c r="D9" s="1172">
        <v>1.82</v>
      </c>
      <c r="E9" s="1182">
        <v>0.31</v>
      </c>
      <c r="F9" s="1174">
        <v>6.38</v>
      </c>
      <c r="G9" s="1174">
        <v>4.43</v>
      </c>
      <c r="H9" s="1182">
        <v>0.93</v>
      </c>
    </row>
    <row r="10" spans="2:8" ht="12.75">
      <c r="B10" s="667" t="s">
        <v>586</v>
      </c>
      <c r="C10" s="1171">
        <v>7.73</v>
      </c>
      <c r="D10" s="1172">
        <v>0.97</v>
      </c>
      <c r="E10" s="1192">
        <v>0.60496</v>
      </c>
      <c r="F10" s="1174">
        <v>7.65</v>
      </c>
      <c r="G10" s="1174">
        <v>3.27</v>
      </c>
      <c r="H10" s="1192">
        <v>1.4799466666666667</v>
      </c>
    </row>
    <row r="11" spans="2:8" ht="12.75">
      <c r="B11" s="667" t="s">
        <v>587</v>
      </c>
      <c r="C11" s="1171">
        <v>6.82</v>
      </c>
      <c r="D11" s="1193">
        <v>0.8</v>
      </c>
      <c r="E11" s="1182">
        <v>0.74</v>
      </c>
      <c r="F11" s="1174">
        <v>7.19</v>
      </c>
      <c r="G11" s="1174">
        <v>2.68</v>
      </c>
      <c r="H11" s="1182">
        <v>2.11</v>
      </c>
    </row>
    <row r="12" spans="2:8" ht="12.75">
      <c r="B12" s="667" t="s">
        <v>588</v>
      </c>
      <c r="C12" s="1171">
        <v>8.21</v>
      </c>
      <c r="D12" s="1193">
        <v>0.7</v>
      </c>
      <c r="E12" s="1182">
        <v>1.52</v>
      </c>
      <c r="F12" s="1174">
        <v>8.61</v>
      </c>
      <c r="G12" s="1174">
        <v>3.03</v>
      </c>
      <c r="H12" s="1182">
        <v>2.26</v>
      </c>
    </row>
    <row r="13" spans="2:8" ht="12.75">
      <c r="B13" s="667" t="s">
        <v>589</v>
      </c>
      <c r="C13" s="1171">
        <v>7.78</v>
      </c>
      <c r="D13" s="1172">
        <v>0.61</v>
      </c>
      <c r="E13" s="1584">
        <v>1.9281166666666665</v>
      </c>
      <c r="F13" s="1174" t="s">
        <v>774</v>
      </c>
      <c r="G13" s="1174" t="s">
        <v>774</v>
      </c>
      <c r="H13" s="1182" t="s">
        <v>774</v>
      </c>
    </row>
    <row r="14" spans="2:8" ht="12.75">
      <c r="B14" s="667" t="s">
        <v>590</v>
      </c>
      <c r="C14" s="1171">
        <v>8.09</v>
      </c>
      <c r="D14" s="1172">
        <v>0.97</v>
      </c>
      <c r="E14" s="1187">
        <v>4.02</v>
      </c>
      <c r="F14" s="1179" t="s">
        <v>774</v>
      </c>
      <c r="G14" s="1174">
        <v>2.41</v>
      </c>
      <c r="H14" s="1187">
        <v>4.03</v>
      </c>
    </row>
    <row r="15" spans="2:8" ht="12.75">
      <c r="B15" s="667" t="s">
        <v>591</v>
      </c>
      <c r="C15" s="1171">
        <v>9.06</v>
      </c>
      <c r="D15" s="1172">
        <v>1.09</v>
      </c>
      <c r="E15" s="1584">
        <v>3.4946865983623683</v>
      </c>
      <c r="F15" s="1174">
        <v>8.81</v>
      </c>
      <c r="G15" s="1174">
        <v>2.65</v>
      </c>
      <c r="H15" s="1192">
        <v>4.036125764729568</v>
      </c>
    </row>
    <row r="16" spans="2:8" ht="12.75">
      <c r="B16" s="667" t="s">
        <v>592</v>
      </c>
      <c r="C16" s="1188">
        <v>9</v>
      </c>
      <c r="D16" s="1172">
        <v>0.83</v>
      </c>
      <c r="E16" s="1697">
        <v>4.45908509658229</v>
      </c>
      <c r="F16" s="1179" t="s">
        <v>774</v>
      </c>
      <c r="G16" s="1174" t="s">
        <v>774</v>
      </c>
      <c r="H16" s="1192">
        <v>4.120145777149375</v>
      </c>
    </row>
    <row r="17" spans="2:8" ht="12.75">
      <c r="B17" s="667" t="s">
        <v>720</v>
      </c>
      <c r="C17" s="1171">
        <v>8.34</v>
      </c>
      <c r="D17" s="1172">
        <v>1.34</v>
      </c>
      <c r="E17" s="1192">
        <v>2.665178033830017</v>
      </c>
      <c r="F17" s="1174">
        <v>8.61</v>
      </c>
      <c r="G17" s="1174">
        <v>3.44</v>
      </c>
      <c r="H17" s="1182" t="s">
        <v>774</v>
      </c>
    </row>
    <row r="18" spans="2:8" ht="12.75">
      <c r="B18" s="668" t="s">
        <v>721</v>
      </c>
      <c r="C18" s="1177">
        <v>8.52</v>
      </c>
      <c r="D18" s="1185">
        <v>1.15</v>
      </c>
      <c r="E18" s="1176"/>
      <c r="F18" s="1175">
        <v>8.61</v>
      </c>
      <c r="G18" s="1175">
        <v>2.72</v>
      </c>
      <c r="H18" s="1176"/>
    </row>
    <row r="19" spans="2:8" ht="15.75" customHeight="1" thickBot="1">
      <c r="B19" s="669" t="s">
        <v>1160</v>
      </c>
      <c r="C19" s="1189">
        <v>7.41</v>
      </c>
      <c r="D19" s="1180">
        <v>1.31</v>
      </c>
      <c r="E19" s="1190"/>
      <c r="F19" s="1181">
        <v>8.35</v>
      </c>
      <c r="G19" s="1180">
        <v>2.94</v>
      </c>
      <c r="H19" s="1183"/>
    </row>
    <row r="20" ht="12.75" thickTop="1"/>
    <row r="22" spans="4:5" ht="15.75">
      <c r="D22" s="670"/>
      <c r="E22" s="671"/>
    </row>
    <row r="23" spans="4:5" ht="15.75">
      <c r="D23" s="672"/>
      <c r="E23" s="673"/>
    </row>
    <row r="24" spans="4:5" ht="15.75">
      <c r="D24" s="672"/>
      <c r="E24" s="673"/>
    </row>
    <row r="25" spans="4:5" ht="15.75">
      <c r="D25" s="672"/>
      <c r="E25" s="673"/>
    </row>
    <row r="26" spans="4:5" ht="15.75">
      <c r="D26" s="672"/>
      <c r="E26" s="673"/>
    </row>
    <row r="27" spans="4:5" ht="15.75">
      <c r="D27" s="672"/>
      <c r="E27" s="673"/>
    </row>
    <row r="28" spans="4:5" ht="15">
      <c r="D28" s="672"/>
      <c r="E28" s="674"/>
    </row>
    <row r="29" spans="4:5" ht="15.75">
      <c r="D29" s="670"/>
      <c r="E29" s="673"/>
    </row>
    <row r="30" spans="4:5" ht="15.75">
      <c r="D30" s="672"/>
      <c r="E30" s="33"/>
    </row>
    <row r="31" spans="4:5" ht="15.75">
      <c r="D31" s="670"/>
      <c r="E31" s="675"/>
    </row>
    <row r="32" spans="4:5" ht="15.75">
      <c r="D32" s="672"/>
      <c r="E32" s="33"/>
    </row>
    <row r="33" spans="4:5" ht="15.75">
      <c r="D33" s="672"/>
      <c r="E33" s="675"/>
    </row>
    <row r="34" spans="4:5" ht="15.75">
      <c r="D34" s="676"/>
      <c r="E34" s="675"/>
    </row>
  </sheetData>
  <sheetProtection/>
  <mergeCells count="5">
    <mergeCell ref="A1:H1"/>
    <mergeCell ref="A2:H2"/>
    <mergeCell ref="B5:B6"/>
    <mergeCell ref="C5:E5"/>
    <mergeCell ref="F5:H5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zoomScalePageLayoutView="0" workbookViewId="0" topLeftCell="A1">
      <selection activeCell="H55" sqref="H55"/>
    </sheetView>
  </sheetViews>
  <sheetFormatPr defaultColWidth="9.140625" defaultRowHeight="12.75"/>
  <cols>
    <col min="2" max="2" width="15.00390625" style="0" customWidth="1"/>
    <col min="3" max="3" width="11.28125" style="0" bestFit="1" customWidth="1"/>
    <col min="4" max="4" width="12.28125" style="0" customWidth="1"/>
    <col min="5" max="5" width="11.140625" style="0" customWidth="1"/>
    <col min="6" max="6" width="13.140625" style="0" customWidth="1"/>
    <col min="7" max="7" width="11.7109375" style="0" customWidth="1"/>
    <col min="8" max="8" width="14.57421875" style="0" customWidth="1"/>
    <col min="9" max="9" width="11.00390625" style="0" customWidth="1"/>
    <col min="10" max="10" width="12.28125" style="0" customWidth="1"/>
    <col min="11" max="11" width="9.57421875" style="0" customWidth="1"/>
    <col min="12" max="12" width="8.8515625" style="0" customWidth="1"/>
    <col min="13" max="13" width="10.7109375" style="0" customWidth="1"/>
    <col min="14" max="14" width="10.00390625" style="0" customWidth="1"/>
    <col min="15" max="15" width="10.28125" style="0" customWidth="1"/>
    <col min="16" max="16" width="9.8515625" style="0" customWidth="1"/>
    <col min="18" max="18" width="11.8515625" style="0" bestFit="1" customWidth="1"/>
  </cols>
  <sheetData>
    <row r="1" spans="2:10" ht="12.75">
      <c r="B1" s="1789" t="s">
        <v>639</v>
      </c>
      <c r="C1" s="1789"/>
      <c r="D1" s="1789"/>
      <c r="E1" s="1789"/>
      <c r="F1" s="1789"/>
      <c r="G1" s="1789"/>
      <c r="H1" s="1789"/>
      <c r="I1" s="1789"/>
      <c r="J1" s="1789"/>
    </row>
    <row r="2" spans="2:16" ht="12.75" hidden="1">
      <c r="B2" s="1801" t="s">
        <v>641</v>
      </c>
      <c r="C2" s="1801"/>
      <c r="D2" s="1801"/>
      <c r="E2" s="1801"/>
      <c r="F2" s="1801"/>
      <c r="G2" s="1801"/>
      <c r="H2" s="1801"/>
      <c r="I2" s="1801"/>
      <c r="J2" s="1801"/>
      <c r="K2" s="1801"/>
      <c r="L2" s="1801"/>
      <c r="M2" s="1801"/>
      <c r="N2" s="1801"/>
      <c r="O2" s="1801"/>
      <c r="P2" s="1801"/>
    </row>
    <row r="3" spans="2:16" ht="15.75" hidden="1">
      <c r="B3" s="1802" t="s">
        <v>1161</v>
      </c>
      <c r="C3" s="1802"/>
      <c r="D3" s="1802"/>
      <c r="E3" s="1802"/>
      <c r="F3" s="1802"/>
      <c r="G3" s="1802"/>
      <c r="H3" s="1802"/>
      <c r="I3" s="1802"/>
      <c r="J3" s="1802"/>
      <c r="K3" s="1802"/>
      <c r="L3" s="1802"/>
      <c r="M3" s="1802"/>
      <c r="N3" s="1802"/>
      <c r="O3" s="1802"/>
      <c r="P3" s="1802"/>
    </row>
    <row r="4" spans="2:16" ht="15.75" hidden="1"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</row>
    <row r="5" spans="2:16" ht="15.75" hidden="1"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</row>
    <row r="6" spans="2:16" ht="12.75" hidden="1">
      <c r="B6" s="40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3" t="s">
        <v>225</v>
      </c>
    </row>
    <row r="7" spans="2:16" ht="13.5" hidden="1" thickTop="1">
      <c r="B7" s="1803" t="s">
        <v>715</v>
      </c>
      <c r="C7" s="1814" t="s">
        <v>311</v>
      </c>
      <c r="D7" s="1815"/>
      <c r="E7" s="1815"/>
      <c r="F7" s="1815"/>
      <c r="G7" s="1815"/>
      <c r="H7" s="1815"/>
      <c r="I7" s="1815"/>
      <c r="J7" s="1815"/>
      <c r="K7" s="1815"/>
      <c r="L7" s="1815"/>
      <c r="M7" s="1815"/>
      <c r="N7" s="1815"/>
      <c r="O7" s="1815"/>
      <c r="P7" s="1816"/>
    </row>
    <row r="8" spans="2:16" ht="12.75" hidden="1">
      <c r="B8" s="1813"/>
      <c r="C8" s="1810" t="s">
        <v>1162</v>
      </c>
      <c r="D8" s="1811"/>
      <c r="E8" s="1810" t="s">
        <v>1163</v>
      </c>
      <c r="F8" s="1811"/>
      <c r="G8" s="1810" t="s">
        <v>1164</v>
      </c>
      <c r="H8" s="1811"/>
      <c r="I8" s="1810" t="s">
        <v>1165</v>
      </c>
      <c r="J8" s="1811"/>
      <c r="K8" s="1810" t="s">
        <v>1166</v>
      </c>
      <c r="L8" s="1811"/>
      <c r="M8" s="1810" t="s">
        <v>1167</v>
      </c>
      <c r="N8" s="1811"/>
      <c r="O8" s="1810" t="s">
        <v>597</v>
      </c>
      <c r="P8" s="1812"/>
    </row>
    <row r="9" spans="2:16" ht="12.75" hidden="1">
      <c r="B9" s="1804"/>
      <c r="C9" s="677" t="s">
        <v>430</v>
      </c>
      <c r="D9" s="677" t="s">
        <v>1168</v>
      </c>
      <c r="E9" s="677" t="s">
        <v>430</v>
      </c>
      <c r="F9" s="677" t="s">
        <v>1168</v>
      </c>
      <c r="G9" s="677" t="s">
        <v>430</v>
      </c>
      <c r="H9" s="677" t="s">
        <v>1168</v>
      </c>
      <c r="I9" s="677" t="s">
        <v>430</v>
      </c>
      <c r="J9" s="677" t="s">
        <v>1168</v>
      </c>
      <c r="K9" s="677" t="s">
        <v>430</v>
      </c>
      <c r="L9" s="677" t="s">
        <v>1168</v>
      </c>
      <c r="M9" s="677" t="s">
        <v>430</v>
      </c>
      <c r="N9" s="677" t="s">
        <v>1168</v>
      </c>
      <c r="O9" s="678" t="s">
        <v>430</v>
      </c>
      <c r="P9" s="679" t="s">
        <v>1168</v>
      </c>
    </row>
    <row r="10" spans="2:18" ht="12.75" hidden="1">
      <c r="B10" s="147" t="s">
        <v>1169</v>
      </c>
      <c r="C10" s="167">
        <v>6070.52</v>
      </c>
      <c r="D10" s="167">
        <v>0.42</v>
      </c>
      <c r="E10" s="680">
        <v>2971.95</v>
      </c>
      <c r="F10" s="680">
        <v>1.52</v>
      </c>
      <c r="G10" s="680">
        <v>2636.4</v>
      </c>
      <c r="H10" s="680">
        <v>7.77</v>
      </c>
      <c r="I10" s="681" t="s">
        <v>774</v>
      </c>
      <c r="J10" s="681" t="s">
        <v>774</v>
      </c>
      <c r="K10" s="680">
        <v>1376.9</v>
      </c>
      <c r="L10" s="680">
        <v>12.87</v>
      </c>
      <c r="M10" s="680">
        <v>748.61</v>
      </c>
      <c r="N10" s="682">
        <v>15.66</v>
      </c>
      <c r="O10" s="682">
        <v>13804.33</v>
      </c>
      <c r="P10" s="683">
        <v>4.13</v>
      </c>
      <c r="R10" s="684">
        <f>C10+E10+G10+K10+M10</f>
        <v>13804.380000000001</v>
      </c>
    </row>
    <row r="11" spans="2:18" ht="12.75" hidden="1">
      <c r="B11" s="147" t="s">
        <v>865</v>
      </c>
      <c r="C11" s="167"/>
      <c r="D11" s="167"/>
      <c r="E11" s="680"/>
      <c r="F11" s="680"/>
      <c r="G11" s="680"/>
      <c r="H11" s="680"/>
      <c r="I11" s="680"/>
      <c r="J11" s="680"/>
      <c r="K11" s="680"/>
      <c r="L11" s="680"/>
      <c r="M11" s="680"/>
      <c r="N11" s="682"/>
      <c r="O11" s="682"/>
      <c r="P11" s="683"/>
      <c r="R11">
        <f>C10*D10+E10*F10+G10*H10+K10*L10+M10*N10</f>
        <v>56995.74600000001</v>
      </c>
    </row>
    <row r="12" spans="2:18" ht="12.75" hidden="1">
      <c r="B12" s="147" t="s">
        <v>775</v>
      </c>
      <c r="C12" s="167"/>
      <c r="D12" s="167"/>
      <c r="E12" s="680"/>
      <c r="F12" s="680"/>
      <c r="G12" s="680"/>
      <c r="H12" s="680"/>
      <c r="I12" s="680"/>
      <c r="J12" s="680"/>
      <c r="K12" s="680"/>
      <c r="L12" s="680"/>
      <c r="M12" s="680"/>
      <c r="N12" s="682"/>
      <c r="O12" s="682"/>
      <c r="P12" s="683"/>
      <c r="R12" s="684">
        <f>R11/R10</f>
        <v>4.12881607142081</v>
      </c>
    </row>
    <row r="13" spans="2:16" ht="12.75" hidden="1">
      <c r="B13" s="147" t="s">
        <v>867</v>
      </c>
      <c r="C13" s="167"/>
      <c r="D13" s="167"/>
      <c r="E13" s="680"/>
      <c r="F13" s="680"/>
      <c r="G13" s="680"/>
      <c r="H13" s="680"/>
      <c r="I13" s="680"/>
      <c r="J13" s="680"/>
      <c r="K13" s="680"/>
      <c r="L13" s="680"/>
      <c r="M13" s="680"/>
      <c r="N13" s="682"/>
      <c r="O13" s="682"/>
      <c r="P13" s="683"/>
    </row>
    <row r="14" spans="2:16" ht="12.75" hidden="1">
      <c r="B14" s="147" t="s">
        <v>868</v>
      </c>
      <c r="C14" s="167"/>
      <c r="D14" s="167"/>
      <c r="E14" s="680"/>
      <c r="F14" s="680"/>
      <c r="G14" s="680"/>
      <c r="H14" s="680"/>
      <c r="I14" s="680"/>
      <c r="J14" s="680"/>
      <c r="K14" s="680"/>
      <c r="L14" s="680"/>
      <c r="M14" s="680"/>
      <c r="N14" s="682"/>
      <c r="O14" s="682"/>
      <c r="P14" s="683"/>
    </row>
    <row r="15" spans="2:16" ht="12.75" hidden="1">
      <c r="B15" s="147" t="s">
        <v>869</v>
      </c>
      <c r="C15" s="167"/>
      <c r="D15" s="167"/>
      <c r="E15" s="680"/>
      <c r="F15" s="680"/>
      <c r="G15" s="680"/>
      <c r="H15" s="680"/>
      <c r="I15" s="680"/>
      <c r="J15" s="680"/>
      <c r="K15" s="680"/>
      <c r="L15" s="680"/>
      <c r="M15" s="680"/>
      <c r="N15" s="682"/>
      <c r="O15" s="682"/>
      <c r="P15" s="683"/>
    </row>
    <row r="16" spans="2:16" ht="12.75" hidden="1">
      <c r="B16" s="147" t="s">
        <v>870</v>
      </c>
      <c r="C16" s="167"/>
      <c r="D16" s="167"/>
      <c r="E16" s="680"/>
      <c r="F16" s="680"/>
      <c r="G16" s="680"/>
      <c r="H16" s="680"/>
      <c r="I16" s="680"/>
      <c r="J16" s="680"/>
      <c r="K16" s="680"/>
      <c r="L16" s="680"/>
      <c r="M16" s="680"/>
      <c r="N16" s="682"/>
      <c r="O16" s="682"/>
      <c r="P16" s="683"/>
    </row>
    <row r="17" spans="2:16" ht="12.75" hidden="1">
      <c r="B17" s="147" t="s">
        <v>871</v>
      </c>
      <c r="C17" s="167"/>
      <c r="D17" s="167"/>
      <c r="E17" s="680"/>
      <c r="F17" s="680"/>
      <c r="G17" s="680"/>
      <c r="H17" s="680"/>
      <c r="I17" s="680"/>
      <c r="J17" s="680"/>
      <c r="K17" s="680"/>
      <c r="L17" s="680"/>
      <c r="M17" s="680"/>
      <c r="N17" s="682"/>
      <c r="O17" s="682"/>
      <c r="P17" s="683"/>
    </row>
    <row r="18" spans="2:16" ht="12.75" hidden="1">
      <c r="B18" s="147" t="s">
        <v>872</v>
      </c>
      <c r="C18" s="167"/>
      <c r="D18" s="167"/>
      <c r="E18" s="680"/>
      <c r="F18" s="680"/>
      <c r="G18" s="680"/>
      <c r="H18" s="680"/>
      <c r="I18" s="680"/>
      <c r="J18" s="680"/>
      <c r="K18" s="680"/>
      <c r="L18" s="680"/>
      <c r="M18" s="680"/>
      <c r="N18" s="682"/>
      <c r="O18" s="682"/>
      <c r="P18" s="683"/>
    </row>
    <row r="19" spans="2:16" ht="12.75" hidden="1">
      <c r="B19" s="147" t="s">
        <v>592</v>
      </c>
      <c r="C19" s="167"/>
      <c r="D19" s="167"/>
      <c r="E19" s="680"/>
      <c r="F19" s="680"/>
      <c r="G19" s="680"/>
      <c r="H19" s="680"/>
      <c r="I19" s="680"/>
      <c r="J19" s="680"/>
      <c r="K19" s="680"/>
      <c r="L19" s="680"/>
      <c r="M19" s="680"/>
      <c r="N19" s="682"/>
      <c r="O19" s="682"/>
      <c r="P19" s="683"/>
    </row>
    <row r="20" spans="2:16" ht="12.75" hidden="1">
      <c r="B20" s="147" t="s">
        <v>593</v>
      </c>
      <c r="C20" s="167"/>
      <c r="D20" s="167"/>
      <c r="E20" s="680"/>
      <c r="F20" s="680"/>
      <c r="G20" s="680"/>
      <c r="H20" s="680"/>
      <c r="I20" s="680"/>
      <c r="J20" s="680"/>
      <c r="K20" s="680"/>
      <c r="L20" s="680"/>
      <c r="M20" s="680"/>
      <c r="N20" s="682"/>
      <c r="O20" s="682"/>
      <c r="P20" s="683"/>
    </row>
    <row r="21" spans="2:16" ht="12.75" hidden="1">
      <c r="B21" s="148" t="s">
        <v>594</v>
      </c>
      <c r="C21" s="168"/>
      <c r="D21" s="168"/>
      <c r="E21" s="685"/>
      <c r="F21" s="685"/>
      <c r="G21" s="685"/>
      <c r="H21" s="685"/>
      <c r="I21" s="685"/>
      <c r="J21" s="685"/>
      <c r="K21" s="685"/>
      <c r="L21" s="685"/>
      <c r="M21" s="685"/>
      <c r="N21" s="686"/>
      <c r="O21" s="686"/>
      <c r="P21" s="687"/>
    </row>
    <row r="22" spans="2:16" ht="13.5" hidden="1" thickBot="1">
      <c r="B22" s="172" t="s">
        <v>934</v>
      </c>
      <c r="C22" s="688"/>
      <c r="D22" s="688"/>
      <c r="E22" s="689"/>
      <c r="F22" s="689"/>
      <c r="G22" s="689"/>
      <c r="H22" s="689"/>
      <c r="I22" s="690"/>
      <c r="J22" s="690"/>
      <c r="K22" s="690"/>
      <c r="L22" s="690"/>
      <c r="M22" s="690"/>
      <c r="N22" s="691"/>
      <c r="O22" s="691"/>
      <c r="P22" s="692"/>
    </row>
    <row r="23" ht="12.75" hidden="1"/>
    <row r="24" ht="12.75" hidden="1">
      <c r="B24" s="36" t="s">
        <v>1170</v>
      </c>
    </row>
    <row r="25" spans="2:10" ht="15.75">
      <c r="B25" s="1802" t="s">
        <v>1171</v>
      </c>
      <c r="C25" s="1802"/>
      <c r="D25" s="1802"/>
      <c r="E25" s="1802"/>
      <c r="F25" s="1802"/>
      <c r="G25" s="1802"/>
      <c r="H25" s="1802"/>
      <c r="I25" s="1802"/>
      <c r="J25" s="1802"/>
    </row>
    <row r="26" ht="13.5" thickBot="1">
      <c r="J26" s="512" t="s">
        <v>225</v>
      </c>
    </row>
    <row r="27" spans="2:10" ht="16.5" thickTop="1">
      <c r="B27" s="1803" t="s">
        <v>715</v>
      </c>
      <c r="C27" s="1817" t="s">
        <v>1172</v>
      </c>
      <c r="D27" s="1791"/>
      <c r="E27" s="1791"/>
      <c r="F27" s="1818"/>
      <c r="G27" s="846"/>
      <c r="H27" s="846" t="s">
        <v>1529</v>
      </c>
      <c r="I27" s="846"/>
      <c r="J27" s="847"/>
    </row>
    <row r="28" spans="2:10" ht="12.75">
      <c r="B28" s="1813"/>
      <c r="C28" s="1785" t="s">
        <v>464</v>
      </c>
      <c r="D28" s="1786"/>
      <c r="E28" s="1785" t="s">
        <v>311</v>
      </c>
      <c r="F28" s="1786"/>
      <c r="G28" s="1785" t="s">
        <v>464</v>
      </c>
      <c r="H28" s="1786"/>
      <c r="I28" s="1785" t="s">
        <v>311</v>
      </c>
      <c r="J28" s="1788"/>
    </row>
    <row r="29" spans="2:10" ht="12.75">
      <c r="B29" s="1804"/>
      <c r="C29" s="848" t="s">
        <v>430</v>
      </c>
      <c r="D29" s="849" t="s">
        <v>103</v>
      </c>
      <c r="E29" s="848" t="s">
        <v>430</v>
      </c>
      <c r="F29" s="849" t="s">
        <v>103</v>
      </c>
      <c r="G29" s="848" t="s">
        <v>430</v>
      </c>
      <c r="H29" s="849" t="s">
        <v>103</v>
      </c>
      <c r="I29" s="848" t="s">
        <v>430</v>
      </c>
      <c r="J29" s="850" t="s">
        <v>103</v>
      </c>
    </row>
    <row r="30" spans="2:10" ht="12.75">
      <c r="B30" s="147" t="s">
        <v>864</v>
      </c>
      <c r="C30" s="1194">
        <v>46481</v>
      </c>
      <c r="D30" s="1194">
        <v>2.69</v>
      </c>
      <c r="E30" s="1194">
        <v>3778</v>
      </c>
      <c r="F30" s="1194">
        <v>0.48</v>
      </c>
      <c r="G30" s="1194">
        <v>21365.4</v>
      </c>
      <c r="H30" s="1194">
        <v>10.1156</v>
      </c>
      <c r="I30" s="1199">
        <v>8042</v>
      </c>
      <c r="J30" s="1197">
        <v>4.85</v>
      </c>
    </row>
    <row r="31" spans="2:10" ht="12.75">
      <c r="B31" s="147" t="s">
        <v>865</v>
      </c>
      <c r="C31" s="1194">
        <v>23655</v>
      </c>
      <c r="D31" s="1194">
        <v>1.33</v>
      </c>
      <c r="E31" s="1194">
        <v>7614.91</v>
      </c>
      <c r="F31" s="1194">
        <v>0.34</v>
      </c>
      <c r="G31" s="1194">
        <v>17479.71</v>
      </c>
      <c r="H31" s="1194">
        <v>7.6476</v>
      </c>
      <c r="I31" s="1199">
        <v>10383.49</v>
      </c>
      <c r="J31" s="1197">
        <v>6.65</v>
      </c>
    </row>
    <row r="32" spans="2:10" ht="12.75">
      <c r="B32" s="147" t="s">
        <v>775</v>
      </c>
      <c r="C32" s="1194">
        <v>13401.3</v>
      </c>
      <c r="D32" s="1194">
        <v>1.08</v>
      </c>
      <c r="E32" s="1196">
        <v>22664.88</v>
      </c>
      <c r="F32" s="1194">
        <v>0.32673033901946913</v>
      </c>
      <c r="G32" s="1194">
        <v>14641.04</v>
      </c>
      <c r="H32" s="1194">
        <v>7.6482</v>
      </c>
      <c r="I32" s="1201">
        <v>12226.58</v>
      </c>
      <c r="J32" s="1197">
        <v>4.22809426812606</v>
      </c>
    </row>
    <row r="33" spans="2:10" ht="12.75">
      <c r="B33" s="147" t="s">
        <v>867</v>
      </c>
      <c r="C33" s="1194">
        <v>6483.8</v>
      </c>
      <c r="D33" s="1194">
        <v>1.11</v>
      </c>
      <c r="E33" s="1196">
        <v>41821.74</v>
      </c>
      <c r="F33" s="1194">
        <v>0.4482135769817325</v>
      </c>
      <c r="G33" s="1194">
        <v>12051.72</v>
      </c>
      <c r="H33" s="1194">
        <v>8.0246</v>
      </c>
      <c r="I33" s="1201">
        <v>12796.66</v>
      </c>
      <c r="J33" s="1197">
        <v>3.0341205008963277</v>
      </c>
    </row>
    <row r="34" spans="2:10" ht="12.75">
      <c r="B34" s="147" t="s">
        <v>868</v>
      </c>
      <c r="C34" s="1194">
        <v>8057</v>
      </c>
      <c r="D34" s="1194">
        <v>1.06</v>
      </c>
      <c r="E34" s="1196">
        <v>57151.14</v>
      </c>
      <c r="F34" s="1194">
        <v>0.57</v>
      </c>
      <c r="G34" s="1194">
        <v>11464.63</v>
      </c>
      <c r="H34" s="1194">
        <v>7.7022</v>
      </c>
      <c r="I34" s="1196">
        <v>12298.42</v>
      </c>
      <c r="J34" s="1197">
        <v>3.8</v>
      </c>
    </row>
    <row r="35" spans="2:10" ht="12.75">
      <c r="B35" s="147" t="s">
        <v>869</v>
      </c>
      <c r="C35" s="1194">
        <v>3737.22</v>
      </c>
      <c r="D35" s="1194">
        <v>0.9</v>
      </c>
      <c r="E35" s="1196">
        <v>41383.23</v>
      </c>
      <c r="F35" s="1194">
        <v>0.71</v>
      </c>
      <c r="G35" s="1194">
        <v>11207.48</v>
      </c>
      <c r="H35" s="1194">
        <v>9.9563</v>
      </c>
      <c r="I35" s="1196">
        <v>13516.53</v>
      </c>
      <c r="J35" s="1197">
        <v>4.13</v>
      </c>
    </row>
    <row r="36" spans="2:10" ht="12.75">
      <c r="B36" s="147" t="s">
        <v>870</v>
      </c>
      <c r="C36" s="1194">
        <v>10599</v>
      </c>
      <c r="D36" s="1194">
        <v>0.72</v>
      </c>
      <c r="E36" s="1196">
        <v>84693.86</v>
      </c>
      <c r="F36" s="1194">
        <v>2.2871125831199564</v>
      </c>
      <c r="G36" s="1194">
        <v>13053.88</v>
      </c>
      <c r="H36" s="1194">
        <v>7.9675</v>
      </c>
      <c r="I36" s="1196">
        <v>14141.73</v>
      </c>
      <c r="J36" s="1197">
        <v>4.355893481985585</v>
      </c>
    </row>
    <row r="37" spans="2:10" ht="12.75">
      <c r="B37" s="147" t="s">
        <v>871</v>
      </c>
      <c r="C37" s="1194">
        <v>16760</v>
      </c>
      <c r="D37" s="1194">
        <v>0.69</v>
      </c>
      <c r="E37" s="1650">
        <v>131067.73</v>
      </c>
      <c r="F37" s="1194">
        <v>4.26</v>
      </c>
      <c r="G37" s="1194">
        <v>12385.49</v>
      </c>
      <c r="H37" s="1194">
        <v>7.5824</v>
      </c>
      <c r="I37" s="1196">
        <v>17218.29</v>
      </c>
      <c r="J37" s="1197">
        <v>4.81</v>
      </c>
    </row>
    <row r="38" spans="2:10" ht="12.75">
      <c r="B38" s="147" t="s">
        <v>872</v>
      </c>
      <c r="C38" s="1194">
        <v>16372.64</v>
      </c>
      <c r="D38" s="1194">
        <v>0.69</v>
      </c>
      <c r="E38" s="1650">
        <v>126620.89</v>
      </c>
      <c r="F38" s="1194">
        <v>3.780111979626742</v>
      </c>
      <c r="G38" s="1194">
        <v>21007.6</v>
      </c>
      <c r="H38" s="1194">
        <v>8.88598</v>
      </c>
      <c r="I38" s="1650">
        <v>24562.97</v>
      </c>
      <c r="J38" s="1661">
        <v>6.3141436161018</v>
      </c>
    </row>
    <row r="39" spans="2:10" ht="12.75">
      <c r="B39" s="147" t="s">
        <v>592</v>
      </c>
      <c r="C39" s="1194">
        <v>39224</v>
      </c>
      <c r="D39" s="1194">
        <v>0.75</v>
      </c>
      <c r="E39" s="1650">
        <v>88456.64</v>
      </c>
      <c r="F39" s="1194">
        <v>5.7681899354983415</v>
      </c>
      <c r="G39" s="1194">
        <v>13499.19</v>
      </c>
      <c r="H39" s="1194">
        <v>7.1385</v>
      </c>
      <c r="I39" s="1650">
        <v>15921.42</v>
      </c>
      <c r="J39" s="1661">
        <v>7.107282597286013</v>
      </c>
    </row>
    <row r="40" spans="2:10" ht="12.75">
      <c r="B40" s="147" t="s">
        <v>593</v>
      </c>
      <c r="C40" s="1194">
        <v>20305</v>
      </c>
      <c r="D40" s="1194">
        <v>0.84</v>
      </c>
      <c r="E40" s="1650">
        <v>70014.75</v>
      </c>
      <c r="F40" s="1194">
        <v>1.3649886601894599</v>
      </c>
      <c r="G40" s="1194">
        <v>15336.19</v>
      </c>
      <c r="H40" s="1194">
        <v>6.9618</v>
      </c>
      <c r="I40" s="1650">
        <v>22292.51</v>
      </c>
      <c r="J40" s="1661">
        <v>5.54284</v>
      </c>
    </row>
    <row r="41" spans="2:10" ht="12.75">
      <c r="B41" s="148" t="s">
        <v>594</v>
      </c>
      <c r="C41" s="1195">
        <v>7692.6</v>
      </c>
      <c r="D41" s="1195">
        <v>0.86</v>
      </c>
      <c r="E41" s="1651"/>
      <c r="F41" s="1195"/>
      <c r="G41" s="1195">
        <v>9405.97</v>
      </c>
      <c r="H41" s="1195">
        <v>6.9719</v>
      </c>
      <c r="I41" s="1651"/>
      <c r="J41" s="1652"/>
    </row>
    <row r="42" spans="2:10" ht="13.5" thickBot="1">
      <c r="B42" s="851" t="s">
        <v>597</v>
      </c>
      <c r="C42" s="1198">
        <v>212768.56</v>
      </c>
      <c r="D42" s="1198">
        <v>1.28</v>
      </c>
      <c r="E42" s="1198">
        <v>675267.77</v>
      </c>
      <c r="F42" s="1653"/>
      <c r="G42" s="1200">
        <v>172898.30000000002</v>
      </c>
      <c r="H42" s="1200">
        <v>8.16</v>
      </c>
      <c r="I42" s="1200">
        <v>163400.6</v>
      </c>
      <c r="J42" s="1654"/>
    </row>
    <row r="43" ht="13.5" thickTop="1">
      <c r="B43" s="36" t="s">
        <v>60</v>
      </c>
    </row>
    <row r="44" ht="12.75">
      <c r="B44" s="36"/>
    </row>
    <row r="48" ht="12.75">
      <c r="E48" s="684"/>
    </row>
  </sheetData>
  <sheetProtection/>
  <mergeCells count="19">
    <mergeCell ref="G8:H8"/>
    <mergeCell ref="I8:J8"/>
    <mergeCell ref="K8:L8"/>
    <mergeCell ref="G28:H28"/>
    <mergeCell ref="I28:J28"/>
    <mergeCell ref="B27:B29"/>
    <mergeCell ref="C27:F27"/>
    <mergeCell ref="C28:D28"/>
    <mergeCell ref="E28:F28"/>
    <mergeCell ref="B1:J1"/>
    <mergeCell ref="M8:N8"/>
    <mergeCell ref="O8:P8"/>
    <mergeCell ref="B25:J25"/>
    <mergeCell ref="B2:P2"/>
    <mergeCell ref="B3:P3"/>
    <mergeCell ref="B7:B9"/>
    <mergeCell ref="C7:P7"/>
    <mergeCell ref="C8:D8"/>
    <mergeCell ref="E8:F8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zoomScalePageLayoutView="0" workbookViewId="0" topLeftCell="A66">
      <pane xSplit="4" ySplit="5" topLeftCell="G71" activePane="bottomRight" state="frozen"/>
      <selection pane="topLeft" activeCell="A66" sqref="A66"/>
      <selection pane="topRight" activeCell="E66" sqref="E66"/>
      <selection pane="bottomLeft" activeCell="A71" sqref="A71"/>
      <selection pane="bottomRight" activeCell="A66" sqref="A66:M66"/>
    </sheetView>
  </sheetViews>
  <sheetFormatPr defaultColWidth="9.140625" defaultRowHeight="12.75"/>
  <cols>
    <col min="1" max="1" width="3.140625" style="642" customWidth="1"/>
    <col min="2" max="2" width="2.7109375" style="642" customWidth="1"/>
    <col min="3" max="3" width="39.8515625" style="642" customWidth="1"/>
    <col min="4" max="4" width="9.8515625" style="642" hidden="1" customWidth="1"/>
    <col min="5" max="6" width="9.8515625" style="642" customWidth="1"/>
    <col min="7" max="9" width="11.57421875" style="642" bestFit="1" customWidth="1"/>
    <col min="10" max="10" width="9.8515625" style="642" customWidth="1"/>
    <col min="11" max="11" width="11.57421875" style="642" bestFit="1" customWidth="1"/>
    <col min="12" max="12" width="9.8515625" style="642" customWidth="1"/>
    <col min="13" max="13" width="10.28125" style="642" customWidth="1"/>
    <col min="14" max="14" width="11.57421875" style="642" bestFit="1" customWidth="1"/>
    <col min="15" max="15" width="16.28125" style="642" customWidth="1"/>
    <col min="16" max="16" width="11.57421875" style="642" customWidth="1"/>
    <col min="17" max="17" width="11.7109375" style="642" customWidth="1"/>
    <col min="18" max="16384" width="9.140625" style="642" customWidth="1"/>
  </cols>
  <sheetData>
    <row r="1" spans="1:3" ht="12.75" customHeight="1" hidden="1">
      <c r="A1" s="1778" t="s">
        <v>499</v>
      </c>
      <c r="B1" s="1778"/>
      <c r="C1" s="1778"/>
    </row>
    <row r="2" spans="1:3" ht="12.75" customHeight="1" hidden="1">
      <c r="A2" s="1778" t="s">
        <v>270</v>
      </c>
      <c r="B2" s="1778"/>
      <c r="C2" s="1778"/>
    </row>
    <row r="3" spans="1:3" ht="12.75" customHeight="1" hidden="1">
      <c r="A3" s="1778" t="s">
        <v>808</v>
      </c>
      <c r="B3" s="1778"/>
      <c r="C3" s="1778"/>
    </row>
    <row r="4" spans="1:3" ht="5.25" customHeight="1" hidden="1">
      <c r="A4" s="77"/>
      <c r="B4" s="77"/>
      <c r="C4" s="77"/>
    </row>
    <row r="5" spans="1:3" ht="12.75" customHeight="1" hidden="1">
      <c r="A5" s="1778" t="s">
        <v>886</v>
      </c>
      <c r="B5" s="1778"/>
      <c r="C5" s="1778"/>
    </row>
    <row r="6" spans="1:3" ht="12.75" customHeight="1" hidden="1">
      <c r="A6" s="1778" t="s">
        <v>271</v>
      </c>
      <c r="B6" s="1778"/>
      <c r="C6" s="1778"/>
    </row>
    <row r="7" spans="1:3" ht="5.25" customHeight="1" hidden="1">
      <c r="A7" s="40"/>
      <c r="B7" s="40"/>
      <c r="C7" s="40"/>
    </row>
    <row r="8" spans="1:3" s="693" customFormat="1" ht="12.75" customHeight="1" hidden="1">
      <c r="A8" s="1822" t="s">
        <v>887</v>
      </c>
      <c r="B8" s="1823"/>
      <c r="C8" s="1824"/>
    </row>
    <row r="9" spans="1:3" s="693" customFormat="1" ht="12.75" customHeight="1" hidden="1">
      <c r="A9" s="1819" t="s">
        <v>272</v>
      </c>
      <c r="B9" s="1820"/>
      <c r="C9" s="1821"/>
    </row>
    <row r="10" spans="1:3" ht="12.75" hidden="1">
      <c r="A10" s="283" t="s">
        <v>273</v>
      </c>
      <c r="B10" s="284"/>
      <c r="C10" s="238"/>
    </row>
    <row r="11" spans="1:3" ht="12.75" hidden="1">
      <c r="A11" s="285"/>
      <c r="B11" s="278" t="s">
        <v>274</v>
      </c>
      <c r="C11" s="64"/>
    </row>
    <row r="12" spans="1:3" ht="12.75" hidden="1">
      <c r="A12" s="79"/>
      <c r="B12" s="278" t="s">
        <v>275</v>
      </c>
      <c r="C12" s="64"/>
    </row>
    <row r="13" spans="1:3" ht="12.75" hidden="1">
      <c r="A13" s="79"/>
      <c r="B13" s="278" t="s">
        <v>276</v>
      </c>
      <c r="C13" s="64"/>
    </row>
    <row r="14" spans="1:3" ht="12.75" hidden="1">
      <c r="A14" s="79"/>
      <c r="B14" s="278" t="s">
        <v>277</v>
      </c>
      <c r="C14" s="64"/>
    </row>
    <row r="15" spans="1:3" ht="12.75" hidden="1">
      <c r="A15" s="79"/>
      <c r="B15" s="36" t="s">
        <v>278</v>
      </c>
      <c r="C15" s="64"/>
    </row>
    <row r="16" spans="1:3" ht="12.75" hidden="1">
      <c r="A16" s="79"/>
      <c r="B16" s="36" t="s">
        <v>888</v>
      </c>
      <c r="C16" s="64"/>
    </row>
    <row r="17" spans="1:3" ht="7.5" customHeight="1" hidden="1">
      <c r="A17" s="286"/>
      <c r="B17" s="66"/>
      <c r="C17" s="65"/>
    </row>
    <row r="18" spans="1:3" ht="12.75" hidden="1">
      <c r="A18" s="285" t="s">
        <v>279</v>
      </c>
      <c r="B18" s="36"/>
      <c r="C18" s="64"/>
    </row>
    <row r="19" spans="1:3" ht="12.75" hidden="1">
      <c r="A19" s="285"/>
      <c r="B19" s="36" t="s">
        <v>889</v>
      </c>
      <c r="C19" s="64"/>
    </row>
    <row r="20" spans="1:3" ht="12.75" hidden="1">
      <c r="A20" s="79"/>
      <c r="B20" s="36" t="s">
        <v>280</v>
      </c>
      <c r="C20" s="64"/>
    </row>
    <row r="21" spans="1:3" ht="12.75" hidden="1">
      <c r="A21" s="79"/>
      <c r="B21" s="278" t="s">
        <v>890</v>
      </c>
      <c r="C21" s="64"/>
    </row>
    <row r="22" spans="1:3" ht="12.75" hidden="1">
      <c r="A22" s="287" t="s">
        <v>281</v>
      </c>
      <c r="B22" s="288"/>
      <c r="C22" s="289"/>
    </row>
    <row r="23" spans="1:3" ht="12.75" hidden="1">
      <c r="A23" s="285" t="s">
        <v>892</v>
      </c>
      <c r="B23" s="36"/>
      <c r="C23" s="64"/>
    </row>
    <row r="24" spans="1:3" ht="12.75" hidden="1">
      <c r="A24" s="79"/>
      <c r="B24" s="290" t="s">
        <v>893</v>
      </c>
      <c r="C24" s="64"/>
    </row>
    <row r="25" spans="1:3" ht="12.75" hidden="1">
      <c r="A25" s="79"/>
      <c r="B25" s="36" t="s">
        <v>894</v>
      </c>
      <c r="C25" s="64"/>
    </row>
    <row r="26" spans="1:3" ht="12.75" hidden="1">
      <c r="A26" s="79"/>
      <c r="B26" s="36" t="s">
        <v>895</v>
      </c>
      <c r="C26" s="64"/>
    </row>
    <row r="27" spans="1:3" ht="12.75" hidden="1">
      <c r="A27" s="79"/>
      <c r="B27" s="36"/>
      <c r="C27" s="64" t="s">
        <v>896</v>
      </c>
    </row>
    <row r="28" spans="1:3" ht="12.75" hidden="1">
      <c r="A28" s="79"/>
      <c r="B28" s="36"/>
      <c r="C28" s="64" t="s">
        <v>897</v>
      </c>
    </row>
    <row r="29" spans="1:3" ht="12.75" hidden="1">
      <c r="A29" s="79"/>
      <c r="B29" s="36"/>
      <c r="C29" s="64" t="s">
        <v>898</v>
      </c>
    </row>
    <row r="30" spans="1:3" ht="12.75" hidden="1">
      <c r="A30" s="79"/>
      <c r="B30" s="36"/>
      <c r="C30" s="64" t="s">
        <v>899</v>
      </c>
    </row>
    <row r="31" spans="1:3" ht="12.75" hidden="1">
      <c r="A31" s="79"/>
      <c r="B31" s="36"/>
      <c r="C31" s="64" t="s">
        <v>900</v>
      </c>
    </row>
    <row r="32" spans="1:3" ht="7.5" customHeight="1" hidden="1">
      <c r="A32" s="79"/>
      <c r="B32" s="36"/>
      <c r="C32" s="64"/>
    </row>
    <row r="33" spans="1:3" ht="12.75" hidden="1">
      <c r="A33" s="79"/>
      <c r="B33" s="290" t="s">
        <v>901</v>
      </c>
      <c r="C33" s="64"/>
    </row>
    <row r="34" spans="1:3" ht="12.75" hidden="1">
      <c r="A34" s="79"/>
      <c r="B34" s="36" t="s">
        <v>902</v>
      </c>
      <c r="C34" s="64"/>
    </row>
    <row r="35" spans="1:3" ht="12.75" hidden="1">
      <c r="A35" s="79"/>
      <c r="B35" s="278" t="s">
        <v>903</v>
      </c>
      <c r="C35" s="64"/>
    </row>
    <row r="36" spans="1:3" ht="12.75" hidden="1">
      <c r="A36" s="79"/>
      <c r="B36" s="278" t="s">
        <v>904</v>
      </c>
      <c r="C36" s="64"/>
    </row>
    <row r="37" spans="1:3" ht="12.75" hidden="1">
      <c r="A37" s="79"/>
      <c r="B37" s="278" t="s">
        <v>905</v>
      </c>
      <c r="C37" s="64"/>
    </row>
    <row r="38" spans="1:3" ht="12.75" hidden="1">
      <c r="A38" s="79"/>
      <c r="B38" s="278" t="s">
        <v>906</v>
      </c>
      <c r="C38" s="64"/>
    </row>
    <row r="39" spans="1:3" ht="7.5" customHeight="1" hidden="1">
      <c r="A39" s="286"/>
      <c r="B39" s="291"/>
      <c r="C39" s="65"/>
    </row>
    <row r="40" spans="1:3" s="694" customFormat="1" ht="12.75" hidden="1">
      <c r="A40" s="292"/>
      <c r="B40" s="293" t="s">
        <v>907</v>
      </c>
      <c r="C40" s="294"/>
    </row>
    <row r="41" spans="1:3" ht="12.75" hidden="1">
      <c r="A41" s="40" t="s">
        <v>282</v>
      </c>
      <c r="B41" s="36"/>
      <c r="C41" s="36"/>
    </row>
    <row r="42" spans="1:3" ht="12.75" hidden="1">
      <c r="A42" s="40"/>
      <c r="B42" s="36" t="s">
        <v>284</v>
      </c>
      <c r="C42" s="36"/>
    </row>
    <row r="43" spans="1:3" ht="12.75" hidden="1">
      <c r="A43" s="40"/>
      <c r="B43" s="36" t="s">
        <v>285</v>
      </c>
      <c r="C43" s="36"/>
    </row>
    <row r="44" spans="1:3" ht="12.75" hidden="1">
      <c r="A44" s="40"/>
      <c r="B44" s="36" t="s">
        <v>286</v>
      </c>
      <c r="C44" s="36"/>
    </row>
    <row r="45" spans="1:3" ht="12.75" hidden="1">
      <c r="A45" s="40"/>
      <c r="B45" s="36" t="s">
        <v>287</v>
      </c>
      <c r="C45" s="36"/>
    </row>
    <row r="46" spans="1:3" ht="12.75" hidden="1">
      <c r="A46" s="40"/>
      <c r="B46" s="36"/>
      <c r="C46" s="36"/>
    </row>
    <row r="47" spans="1:3" ht="12.75" hidden="1">
      <c r="A47" s="40" t="s">
        <v>288</v>
      </c>
      <c r="B47" s="36" t="s">
        <v>289</v>
      </c>
      <c r="C47" s="36"/>
    </row>
    <row r="48" spans="1:3" ht="12.75" hidden="1">
      <c r="A48" s="40"/>
      <c r="B48" s="36"/>
      <c r="C48" s="36" t="s">
        <v>893</v>
      </c>
    </row>
    <row r="49" spans="1:3" ht="12.75" hidden="1">
      <c r="A49" s="40"/>
      <c r="B49" s="36"/>
      <c r="C49" s="36" t="s">
        <v>895</v>
      </c>
    </row>
    <row r="50" spans="1:3" ht="12.75" hidden="1">
      <c r="A50" s="40"/>
      <c r="B50" s="36"/>
      <c r="C50" s="295" t="s">
        <v>897</v>
      </c>
    </row>
    <row r="51" spans="1:3" ht="12.75" hidden="1">
      <c r="A51" s="40"/>
      <c r="B51" s="36"/>
      <c r="C51" s="295" t="s">
        <v>898</v>
      </c>
    </row>
    <row r="52" spans="1:3" ht="12.75" hidden="1">
      <c r="A52" s="40"/>
      <c r="B52" s="36"/>
      <c r="C52" s="295" t="s">
        <v>899</v>
      </c>
    </row>
    <row r="53" spans="1:3" ht="12.75" hidden="1">
      <c r="A53" s="40"/>
      <c r="B53" s="36"/>
      <c r="C53" s="295" t="s">
        <v>290</v>
      </c>
    </row>
    <row r="54" spans="1:3" ht="12.75" hidden="1">
      <c r="A54" s="40"/>
      <c r="B54" s="36"/>
      <c r="C54" s="295" t="s">
        <v>291</v>
      </c>
    </row>
    <row r="55" spans="1:3" ht="12.75" hidden="1">
      <c r="A55" s="40"/>
      <c r="B55" s="36"/>
      <c r="C55" s="295" t="s">
        <v>292</v>
      </c>
    </row>
    <row r="56" spans="1:3" ht="12.75" hidden="1">
      <c r="A56" s="40"/>
      <c r="B56" s="36"/>
      <c r="C56" s="295" t="s">
        <v>293</v>
      </c>
    </row>
    <row r="57" spans="1:3" ht="12.75" hidden="1">
      <c r="A57" s="40"/>
      <c r="B57" s="36"/>
      <c r="C57" s="36" t="s">
        <v>901</v>
      </c>
    </row>
    <row r="58" spans="1:3" ht="12.75" hidden="1">
      <c r="A58" s="40"/>
      <c r="B58" s="36"/>
      <c r="C58" s="36" t="s">
        <v>902</v>
      </c>
    </row>
    <row r="59" spans="1:3" ht="12.75" hidden="1">
      <c r="A59" s="40"/>
      <c r="B59" s="36"/>
      <c r="C59" s="279" t="s">
        <v>294</v>
      </c>
    </row>
    <row r="60" spans="1:3" ht="12.75" hidden="1">
      <c r="A60" s="40"/>
      <c r="B60" s="36"/>
      <c r="C60" s="279" t="s">
        <v>295</v>
      </c>
    </row>
    <row r="61" spans="1:3" ht="12.75" hidden="1">
      <c r="A61" s="40"/>
      <c r="B61" s="36"/>
      <c r="C61" s="278" t="s">
        <v>905</v>
      </c>
    </row>
    <row r="62" spans="1:3" ht="12.75" hidden="1">
      <c r="A62" s="40"/>
      <c r="B62" s="36"/>
      <c r="C62" s="278"/>
    </row>
    <row r="63" spans="1:3" ht="12.75" hidden="1">
      <c r="A63" s="277" t="s">
        <v>921</v>
      </c>
      <c r="B63" s="36"/>
      <c r="C63" s="36"/>
    </row>
    <row r="64" spans="1:3" ht="12.75" hidden="1">
      <c r="A64" s="277" t="s">
        <v>922</v>
      </c>
      <c r="B64" s="36"/>
      <c r="C64" s="36"/>
    </row>
    <row r="65" spans="2:3" ht="12.75" hidden="1">
      <c r="B65" s="646"/>
      <c r="C65" s="646"/>
    </row>
    <row r="66" spans="1:13" ht="15.75" customHeight="1">
      <c r="A66" s="1801" t="s">
        <v>640</v>
      </c>
      <c r="B66" s="1801"/>
      <c r="C66" s="1801"/>
      <c r="D66" s="1801"/>
      <c r="E66" s="1801"/>
      <c r="F66" s="1801"/>
      <c r="G66" s="1801"/>
      <c r="H66" s="1801"/>
      <c r="I66" s="1801"/>
      <c r="J66" s="1801"/>
      <c r="K66" s="1801"/>
      <c r="L66" s="1801"/>
      <c r="M66" s="1801"/>
    </row>
    <row r="67" spans="1:13" ht="15.75">
      <c r="A67" s="1777" t="s">
        <v>886</v>
      </c>
      <c r="B67" s="1777"/>
      <c r="C67" s="1777"/>
      <c r="D67" s="1777"/>
      <c r="E67" s="1777"/>
      <c r="F67" s="1777"/>
      <c r="G67" s="1777"/>
      <c r="H67" s="1777"/>
      <c r="I67" s="1777"/>
      <c r="J67" s="1777"/>
      <c r="K67" s="1777"/>
      <c r="L67" s="1777"/>
      <c r="M67" s="1777"/>
    </row>
    <row r="68" spans="1:13" ht="13.5" thickBot="1">
      <c r="A68" s="1833" t="s">
        <v>923</v>
      </c>
      <c r="B68" s="1833"/>
      <c r="C68" s="1833"/>
      <c r="D68" s="1833"/>
      <c r="E68" s="1833"/>
      <c r="F68" s="1833"/>
      <c r="G68" s="1833"/>
      <c r="H68" s="1833"/>
      <c r="I68" s="1833"/>
      <c r="J68" s="1833"/>
      <c r="K68" s="1833"/>
      <c r="L68" s="1833"/>
      <c r="M68" s="1833"/>
    </row>
    <row r="69" spans="1:17" ht="12.75" customHeight="1" thickTop="1">
      <c r="A69" s="1827" t="s">
        <v>887</v>
      </c>
      <c r="B69" s="1828"/>
      <c r="C69" s="1829"/>
      <c r="D69" s="695">
        <v>2010</v>
      </c>
      <c r="E69" s="695">
        <v>2011</v>
      </c>
      <c r="F69" s="507">
        <v>2012</v>
      </c>
      <c r="G69" s="873">
        <v>2012</v>
      </c>
      <c r="H69" s="507">
        <v>2012</v>
      </c>
      <c r="I69" s="507">
        <v>2012</v>
      </c>
      <c r="J69" s="507">
        <v>2012</v>
      </c>
      <c r="K69" s="1593">
        <v>2012</v>
      </c>
      <c r="L69" s="1602">
        <v>2013</v>
      </c>
      <c r="M69" s="1593">
        <v>2013</v>
      </c>
      <c r="N69" s="1662">
        <v>2013</v>
      </c>
      <c r="O69" s="1662">
        <v>2013</v>
      </c>
      <c r="P69" s="1662">
        <v>2013</v>
      </c>
      <c r="Q69" s="1701">
        <v>2013</v>
      </c>
    </row>
    <row r="70" spans="1:17" ht="12.75">
      <c r="A70" s="1830" t="s">
        <v>924</v>
      </c>
      <c r="B70" s="1831"/>
      <c r="C70" s="1832"/>
      <c r="D70" s="696" t="s">
        <v>721</v>
      </c>
      <c r="E70" s="696" t="s">
        <v>721</v>
      </c>
      <c r="F70" s="697" t="s">
        <v>721</v>
      </c>
      <c r="G70" s="874" t="s">
        <v>429</v>
      </c>
      <c r="H70" s="697" t="s">
        <v>584</v>
      </c>
      <c r="I70" s="697" t="s">
        <v>585</v>
      </c>
      <c r="J70" s="697" t="s">
        <v>586</v>
      </c>
      <c r="K70" s="1594" t="s">
        <v>587</v>
      </c>
      <c r="L70" s="1603" t="s">
        <v>588</v>
      </c>
      <c r="M70" s="1594" t="s">
        <v>589</v>
      </c>
      <c r="N70" s="1663" t="s">
        <v>590</v>
      </c>
      <c r="O70" s="1663" t="s">
        <v>591</v>
      </c>
      <c r="P70" s="1663" t="s">
        <v>592</v>
      </c>
      <c r="Q70" s="1642" t="s">
        <v>720</v>
      </c>
    </row>
    <row r="71" spans="1:17" ht="12.75">
      <c r="A71" s="508" t="s">
        <v>925</v>
      </c>
      <c r="B71" s="36"/>
      <c r="C71" s="64"/>
      <c r="D71" s="83"/>
      <c r="E71" s="83"/>
      <c r="F71" s="82"/>
      <c r="G71" s="875"/>
      <c r="H71" s="82"/>
      <c r="I71" s="82"/>
      <c r="J71" s="82"/>
      <c r="K71" s="1595"/>
      <c r="L71" s="1604"/>
      <c r="M71" s="1635"/>
      <c r="N71" s="1595"/>
      <c r="O71" s="682"/>
      <c r="P71" s="1733"/>
      <c r="Q71" s="1702"/>
    </row>
    <row r="72" spans="1:17" ht="12.75">
      <c r="A72" s="508"/>
      <c r="B72" s="36" t="s">
        <v>889</v>
      </c>
      <c r="C72" s="64"/>
      <c r="D72" s="698"/>
      <c r="E72" s="698"/>
      <c r="F72" s="680"/>
      <c r="G72" s="646"/>
      <c r="H72" s="680"/>
      <c r="I72" s="680"/>
      <c r="J72" s="680"/>
      <c r="K72" s="1596"/>
      <c r="L72" s="1605"/>
      <c r="M72" s="1636"/>
      <c r="N72" s="1596"/>
      <c r="O72" s="682"/>
      <c r="P72" s="682"/>
      <c r="Q72" s="683"/>
    </row>
    <row r="73" spans="1:17" ht="12.75">
      <c r="A73" s="508"/>
      <c r="B73" s="36" t="s">
        <v>22</v>
      </c>
      <c r="C73" s="64"/>
      <c r="D73" s="83">
        <v>5.5</v>
      </c>
      <c r="E73" s="83">
        <v>5.5</v>
      </c>
      <c r="F73" s="82">
        <v>5</v>
      </c>
      <c r="G73" s="875">
        <v>5</v>
      </c>
      <c r="H73" s="82">
        <v>6</v>
      </c>
      <c r="I73" s="82">
        <v>6</v>
      </c>
      <c r="J73" s="82">
        <v>6</v>
      </c>
      <c r="K73" s="1596">
        <v>6</v>
      </c>
      <c r="L73" s="1605">
        <v>6</v>
      </c>
      <c r="M73" s="1636">
        <v>6</v>
      </c>
      <c r="N73" s="1596">
        <v>6</v>
      </c>
      <c r="O73" s="1596">
        <v>6</v>
      </c>
      <c r="P73" s="1596">
        <v>6</v>
      </c>
      <c r="Q73" s="1643">
        <v>6</v>
      </c>
    </row>
    <row r="74" spans="1:17" ht="12.75">
      <c r="A74" s="508"/>
      <c r="B74" s="36" t="s">
        <v>23</v>
      </c>
      <c r="C74" s="64"/>
      <c r="D74" s="83">
        <v>5.5</v>
      </c>
      <c r="E74" s="83">
        <v>5.5</v>
      </c>
      <c r="F74" s="82">
        <v>5</v>
      </c>
      <c r="G74" s="875">
        <v>5</v>
      </c>
      <c r="H74" s="82">
        <v>5.5</v>
      </c>
      <c r="I74" s="82">
        <v>5.5</v>
      </c>
      <c r="J74" s="82">
        <v>5.5</v>
      </c>
      <c r="K74" s="1596">
        <v>5.5</v>
      </c>
      <c r="L74" s="1605">
        <v>5.5</v>
      </c>
      <c r="M74" s="1636">
        <v>5.5</v>
      </c>
      <c r="N74" s="1596">
        <v>5.5</v>
      </c>
      <c r="O74" s="1596">
        <v>5.5</v>
      </c>
      <c r="P74" s="1596">
        <v>5.5</v>
      </c>
      <c r="Q74" s="1643">
        <v>5.5</v>
      </c>
    </row>
    <row r="75" spans="1:17" ht="12.75">
      <c r="A75" s="508"/>
      <c r="B75" s="36" t="s">
        <v>25</v>
      </c>
      <c r="C75" s="64"/>
      <c r="D75" s="83">
        <v>5.5</v>
      </c>
      <c r="E75" s="83">
        <v>5.5</v>
      </c>
      <c r="F75" s="82">
        <v>5</v>
      </c>
      <c r="G75" s="875">
        <v>5</v>
      </c>
      <c r="H75" s="82">
        <v>5</v>
      </c>
      <c r="I75" s="82">
        <v>5</v>
      </c>
      <c r="J75" s="82">
        <v>5</v>
      </c>
      <c r="K75" s="1596">
        <v>5</v>
      </c>
      <c r="L75" s="1605">
        <v>5</v>
      </c>
      <c r="M75" s="1636">
        <v>5</v>
      </c>
      <c r="N75" s="1596">
        <v>5</v>
      </c>
      <c r="O75" s="1596">
        <v>5</v>
      </c>
      <c r="P75" s="1596">
        <v>5</v>
      </c>
      <c r="Q75" s="1643">
        <v>5</v>
      </c>
    </row>
    <row r="76" spans="1:17" ht="12.75">
      <c r="A76" s="151"/>
      <c r="B76" s="36" t="s">
        <v>926</v>
      </c>
      <c r="C76" s="64"/>
      <c r="D76" s="83">
        <v>6.5</v>
      </c>
      <c r="E76" s="83">
        <v>7</v>
      </c>
      <c r="F76" s="82">
        <v>7</v>
      </c>
      <c r="G76" s="875">
        <v>8</v>
      </c>
      <c r="H76" s="82">
        <v>8</v>
      </c>
      <c r="I76" s="82">
        <v>8</v>
      </c>
      <c r="J76" s="82">
        <v>8</v>
      </c>
      <c r="K76" s="1596">
        <v>8</v>
      </c>
      <c r="L76" s="1605">
        <v>8</v>
      </c>
      <c r="M76" s="1636">
        <v>8</v>
      </c>
      <c r="N76" s="1596">
        <v>8</v>
      </c>
      <c r="O76" s="1596">
        <v>8</v>
      </c>
      <c r="P76" s="1596">
        <v>8</v>
      </c>
      <c r="Q76" s="1643">
        <v>8</v>
      </c>
    </row>
    <row r="77" spans="1:17" ht="12.75" customHeight="1" hidden="1">
      <c r="A77" s="150"/>
      <c r="B77" s="291" t="s">
        <v>890</v>
      </c>
      <c r="C77" s="65"/>
      <c r="D77" s="699"/>
      <c r="E77" s="699"/>
      <c r="F77" s="700"/>
      <c r="G77" s="640"/>
      <c r="H77" s="700"/>
      <c r="I77" s="700"/>
      <c r="J77" s="700"/>
      <c r="K77" s="1597"/>
      <c r="L77" s="1606"/>
      <c r="M77" s="1637"/>
      <c r="N77" s="1597"/>
      <c r="O77" s="1597"/>
      <c r="P77" s="1597"/>
      <c r="Q77" s="1644"/>
    </row>
    <row r="78" spans="1:17" s="646" customFormat="1" ht="12.75">
      <c r="A78" s="151"/>
      <c r="B78" s="36" t="s">
        <v>927</v>
      </c>
      <c r="C78" s="64"/>
      <c r="D78" s="699"/>
      <c r="E78" s="699"/>
      <c r="F78" s="700"/>
      <c r="G78" s="640"/>
      <c r="H78" s="700"/>
      <c r="I78" s="700"/>
      <c r="J78" s="700"/>
      <c r="K78" s="1597"/>
      <c r="L78" s="1606"/>
      <c r="M78" s="1637"/>
      <c r="N78" s="1597"/>
      <c r="O78" s="1597"/>
      <c r="P78" s="1597"/>
      <c r="Q78" s="1644"/>
    </row>
    <row r="79" spans="1:17" s="646" customFormat="1" ht="12.75">
      <c r="A79" s="151"/>
      <c r="B79" s="36"/>
      <c r="C79" s="64" t="s">
        <v>1173</v>
      </c>
      <c r="D79" s="699"/>
      <c r="E79" s="83">
        <v>1.5</v>
      </c>
      <c r="F79" s="82">
        <v>1.5</v>
      </c>
      <c r="G79" s="875">
        <v>1.5</v>
      </c>
      <c r="H79" s="82">
        <v>1.5</v>
      </c>
      <c r="I79" s="82">
        <v>1.5</v>
      </c>
      <c r="J79" s="82">
        <v>1.5</v>
      </c>
      <c r="K79" s="1596">
        <v>1.5</v>
      </c>
      <c r="L79" s="1605">
        <v>1.5</v>
      </c>
      <c r="M79" s="1636">
        <v>1.5</v>
      </c>
      <c r="N79" s="1596">
        <v>1.5</v>
      </c>
      <c r="O79" s="1596">
        <v>1.5</v>
      </c>
      <c r="P79" s="1596">
        <v>1.5</v>
      </c>
      <c r="Q79" s="1643">
        <v>1.5</v>
      </c>
    </row>
    <row r="80" spans="1:17" s="646" customFormat="1" ht="12.75">
      <c r="A80" s="151"/>
      <c r="B80" s="36"/>
      <c r="C80" s="64" t="s">
        <v>1174</v>
      </c>
      <c r="D80" s="699"/>
      <c r="E80" s="85">
        <v>7</v>
      </c>
      <c r="F80" s="76">
        <v>7</v>
      </c>
      <c r="G80" s="876">
        <v>6</v>
      </c>
      <c r="H80" s="76">
        <v>6</v>
      </c>
      <c r="I80" s="76">
        <v>6</v>
      </c>
      <c r="J80" s="76">
        <v>6</v>
      </c>
      <c r="K80" s="1598">
        <v>6</v>
      </c>
      <c r="L80" s="1607">
        <v>6</v>
      </c>
      <c r="M80" s="1638">
        <v>6</v>
      </c>
      <c r="N80" s="1598">
        <v>6</v>
      </c>
      <c r="O80" s="1598">
        <v>6</v>
      </c>
      <c r="P80" s="1598">
        <v>6</v>
      </c>
      <c r="Q80" s="1645">
        <v>6</v>
      </c>
    </row>
    <row r="81" spans="1:17" s="646" customFormat="1" ht="12.75" customHeight="1" hidden="1">
      <c r="A81" s="151"/>
      <c r="B81" s="36"/>
      <c r="C81" s="64" t="s">
        <v>928</v>
      </c>
      <c r="D81" s="83">
        <v>1.5</v>
      </c>
      <c r="E81" s="83">
        <v>1.5</v>
      </c>
      <c r="F81" s="82">
        <v>1.5</v>
      </c>
      <c r="G81" s="875">
        <v>1.5</v>
      </c>
      <c r="H81" s="82">
        <v>1.5</v>
      </c>
      <c r="I81" s="82">
        <v>1.5</v>
      </c>
      <c r="J81" s="82"/>
      <c r="K81" s="1596"/>
      <c r="L81" s="1605"/>
      <c r="M81" s="1636"/>
      <c r="N81" s="1596"/>
      <c r="O81" s="1596"/>
      <c r="P81" s="1596"/>
      <c r="Q81" s="1643"/>
    </row>
    <row r="82" spans="1:17" s="646" customFormat="1" ht="12.75" customHeight="1" hidden="1">
      <c r="A82" s="151"/>
      <c r="B82" s="36"/>
      <c r="C82" s="64" t="s">
        <v>930</v>
      </c>
      <c r="D82" s="85">
        <v>2</v>
      </c>
      <c r="E82" s="82">
        <v>1.5</v>
      </c>
      <c r="F82" s="82">
        <v>1.5</v>
      </c>
      <c r="G82" s="875">
        <v>1.5</v>
      </c>
      <c r="H82" s="82">
        <v>1.5</v>
      </c>
      <c r="I82" s="82">
        <v>1.5</v>
      </c>
      <c r="J82" s="82"/>
      <c r="K82" s="1596"/>
      <c r="L82" s="1605"/>
      <c r="M82" s="1636"/>
      <c r="N82" s="1596"/>
      <c r="O82" s="1596"/>
      <c r="P82" s="1596"/>
      <c r="Q82" s="1643"/>
    </row>
    <row r="83" spans="1:17" s="646" customFormat="1" ht="12.75" customHeight="1" hidden="1">
      <c r="A83" s="151"/>
      <c r="B83" s="36"/>
      <c r="C83" s="64" t="s">
        <v>929</v>
      </c>
      <c r="D83" s="83">
        <v>3.5</v>
      </c>
      <c r="E83" s="83">
        <v>1.5</v>
      </c>
      <c r="F83" s="82">
        <v>1.5</v>
      </c>
      <c r="G83" s="875">
        <v>1.5</v>
      </c>
      <c r="H83" s="82">
        <v>1.5</v>
      </c>
      <c r="I83" s="82">
        <v>1.5</v>
      </c>
      <c r="J83" s="82"/>
      <c r="K83" s="1596"/>
      <c r="L83" s="1605"/>
      <c r="M83" s="1636"/>
      <c r="N83" s="1596"/>
      <c r="O83" s="1596"/>
      <c r="P83" s="1596"/>
      <c r="Q83" s="1643"/>
    </row>
    <row r="84" spans="1:17" s="646" customFormat="1" ht="12.75">
      <c r="A84" s="151"/>
      <c r="B84" s="36"/>
      <c r="C84" s="64" t="s">
        <v>931</v>
      </c>
      <c r="D84" s="701" t="s">
        <v>753</v>
      </c>
      <c r="E84" s="701" t="s">
        <v>753</v>
      </c>
      <c r="F84" s="506" t="s">
        <v>753</v>
      </c>
      <c r="G84" s="877" t="s">
        <v>753</v>
      </c>
      <c r="H84" s="506" t="s">
        <v>753</v>
      </c>
      <c r="I84" s="506" t="s">
        <v>753</v>
      </c>
      <c r="J84" s="506" t="s">
        <v>753</v>
      </c>
      <c r="K84" s="1599" t="s">
        <v>753</v>
      </c>
      <c r="L84" s="1608" t="s">
        <v>753</v>
      </c>
      <c r="M84" s="1639" t="s">
        <v>753</v>
      </c>
      <c r="N84" s="1599" t="s">
        <v>753</v>
      </c>
      <c r="O84" s="1599" t="s">
        <v>753</v>
      </c>
      <c r="P84" s="1599" t="s">
        <v>753</v>
      </c>
      <c r="Q84" s="1646" t="s">
        <v>753</v>
      </c>
    </row>
    <row r="85" spans="1:17" s="646" customFormat="1" ht="12.75">
      <c r="A85" s="151"/>
      <c r="B85" s="36" t="s">
        <v>1175</v>
      </c>
      <c r="C85" s="64"/>
      <c r="D85" s="701"/>
      <c r="E85" s="80"/>
      <c r="F85" s="80"/>
      <c r="G85" s="25">
        <v>8</v>
      </c>
      <c r="H85" s="80">
        <v>8</v>
      </c>
      <c r="I85" s="80">
        <v>8</v>
      </c>
      <c r="J85" s="80">
        <v>8</v>
      </c>
      <c r="K85" s="1599">
        <v>8</v>
      </c>
      <c r="L85" s="1608">
        <v>8</v>
      </c>
      <c r="M85" s="1639">
        <v>8</v>
      </c>
      <c r="N85" s="1599">
        <v>8</v>
      </c>
      <c r="O85" s="1599">
        <v>8</v>
      </c>
      <c r="P85" s="1599">
        <v>8</v>
      </c>
      <c r="Q85" s="1646">
        <v>8</v>
      </c>
    </row>
    <row r="86" spans="1:17" ht="12.75" customHeight="1">
      <c r="A86" s="150"/>
      <c r="B86" s="66" t="s">
        <v>1176</v>
      </c>
      <c r="C86" s="65"/>
      <c r="D86" s="702">
        <v>3</v>
      </c>
      <c r="E86" s="80">
        <v>3</v>
      </c>
      <c r="F86" s="80">
        <v>3</v>
      </c>
      <c r="G86" s="25"/>
      <c r="H86" s="80"/>
      <c r="I86" s="80"/>
      <c r="J86" s="80"/>
      <c r="K86" s="1600"/>
      <c r="L86" s="1609"/>
      <c r="M86" s="1640"/>
      <c r="N86" s="1600"/>
      <c r="O86" s="1600"/>
      <c r="P86" s="1600"/>
      <c r="Q86" s="1647"/>
    </row>
    <row r="87" spans="1:17" ht="12.75">
      <c r="A87" s="508" t="s">
        <v>932</v>
      </c>
      <c r="B87" s="36"/>
      <c r="C87" s="64"/>
      <c r="D87" s="81"/>
      <c r="E87" s="1664"/>
      <c r="F87" s="1664"/>
      <c r="G87" s="1665"/>
      <c r="H87" s="1664"/>
      <c r="I87" s="1664"/>
      <c r="J87" s="1664"/>
      <c r="K87" s="1599"/>
      <c r="L87" s="1608"/>
      <c r="M87" s="1639"/>
      <c r="N87" s="1599"/>
      <c r="O87" s="1599"/>
      <c r="P87" s="1599"/>
      <c r="Q87" s="1646"/>
    </row>
    <row r="88" spans="1:17" ht="12.75">
      <c r="A88" s="508"/>
      <c r="B88" s="279" t="s">
        <v>1379</v>
      </c>
      <c r="C88" s="64"/>
      <c r="D88" s="81">
        <v>8.7</v>
      </c>
      <c r="E88" s="80">
        <v>8.08</v>
      </c>
      <c r="F88" s="80">
        <v>0.1</v>
      </c>
      <c r="G88" s="25">
        <v>0.03</v>
      </c>
      <c r="H88" s="80">
        <v>0.07</v>
      </c>
      <c r="I88" s="80">
        <v>0.11523975903614458</v>
      </c>
      <c r="J88" s="80">
        <v>0.101</v>
      </c>
      <c r="K88" s="1601">
        <v>0.15</v>
      </c>
      <c r="L88" s="1610">
        <v>0.255521686746988</v>
      </c>
      <c r="M88" s="1641">
        <v>0.5549</v>
      </c>
      <c r="N88" s="1601">
        <v>3.13</v>
      </c>
      <c r="O88" s="1601">
        <v>4.814687578629793</v>
      </c>
      <c r="P88" s="1601">
        <v>4.934399999999999</v>
      </c>
      <c r="Q88" s="1648">
        <v>1.7747</v>
      </c>
    </row>
    <row r="89" spans="1:17" ht="12.75">
      <c r="A89" s="151"/>
      <c r="B89" s="279" t="s">
        <v>1380</v>
      </c>
      <c r="C89" s="64"/>
      <c r="D89" s="81">
        <v>8.13</v>
      </c>
      <c r="E89" s="80">
        <v>8.52</v>
      </c>
      <c r="F89" s="80">
        <v>1.15</v>
      </c>
      <c r="G89" s="25">
        <v>0.18</v>
      </c>
      <c r="H89" s="80">
        <v>0.15</v>
      </c>
      <c r="I89" s="80">
        <v>0.30955867507886436</v>
      </c>
      <c r="J89" s="80">
        <v>0.60496</v>
      </c>
      <c r="K89" s="1601">
        <v>0.74</v>
      </c>
      <c r="L89" s="1610">
        <v>1.516876094570928</v>
      </c>
      <c r="M89" s="1641">
        <v>1.9281166666666665</v>
      </c>
      <c r="N89" s="1601">
        <v>4.02</v>
      </c>
      <c r="O89" s="1601">
        <v>3.4946865983623683</v>
      </c>
      <c r="P89" s="1601">
        <v>4.45908509658229</v>
      </c>
      <c r="Q89" s="1648">
        <v>2.665178033830017</v>
      </c>
    </row>
    <row r="90" spans="1:17" ht="12.75">
      <c r="A90" s="151"/>
      <c r="B90" s="279" t="s">
        <v>1381</v>
      </c>
      <c r="C90" s="64"/>
      <c r="D90" s="703">
        <v>8.28</v>
      </c>
      <c r="E90" s="80">
        <v>8.59</v>
      </c>
      <c r="F90" s="704">
        <v>1.96</v>
      </c>
      <c r="G90" s="878">
        <v>0</v>
      </c>
      <c r="H90" s="80">
        <v>0.79</v>
      </c>
      <c r="I90" s="80">
        <v>0.525453846153846</v>
      </c>
      <c r="J90" s="80">
        <v>0.8676</v>
      </c>
      <c r="K90" s="1601">
        <v>1.46</v>
      </c>
      <c r="L90" s="1610">
        <v>2.116620867955636</v>
      </c>
      <c r="M90" s="1641" t="s">
        <v>774</v>
      </c>
      <c r="N90" s="1601">
        <v>4.33</v>
      </c>
      <c r="O90" s="1601">
        <v>3.7276846153846153</v>
      </c>
      <c r="P90" s="1601">
        <v>5.1115</v>
      </c>
      <c r="Q90" s="1648">
        <v>2.625707377362713</v>
      </c>
    </row>
    <row r="91" spans="1:17" ht="12.75">
      <c r="A91" s="151"/>
      <c r="B91" s="279" t="s">
        <v>1382</v>
      </c>
      <c r="C91" s="64"/>
      <c r="D91" s="81">
        <v>7.28</v>
      </c>
      <c r="E91" s="80">
        <v>8.6105</v>
      </c>
      <c r="F91" s="704">
        <v>2.72</v>
      </c>
      <c r="G91" s="878">
        <v>0</v>
      </c>
      <c r="H91" s="80">
        <v>1.16</v>
      </c>
      <c r="I91" s="80">
        <v>0.9252607723577234</v>
      </c>
      <c r="J91" s="80">
        <v>1.4799466666666667</v>
      </c>
      <c r="K91" s="1601">
        <v>2.11</v>
      </c>
      <c r="L91" s="1610">
        <v>2.2628798206278025</v>
      </c>
      <c r="M91" s="1641" t="s">
        <v>774</v>
      </c>
      <c r="N91" s="1601">
        <v>4.03</v>
      </c>
      <c r="O91" s="1601">
        <v>4.036125764729568</v>
      </c>
      <c r="P91" s="1601">
        <v>4.120145777149375</v>
      </c>
      <c r="Q91" s="1648" t="s">
        <v>774</v>
      </c>
    </row>
    <row r="92" spans="1:17" s="646" customFormat="1" ht="12.75">
      <c r="A92" s="151"/>
      <c r="B92" s="36" t="s">
        <v>1383</v>
      </c>
      <c r="C92" s="64"/>
      <c r="D92" s="81" t="s">
        <v>401</v>
      </c>
      <c r="E92" s="80" t="s">
        <v>468</v>
      </c>
      <c r="F92" s="80" t="s">
        <v>468</v>
      </c>
      <c r="G92" s="25" t="s">
        <v>468</v>
      </c>
      <c r="H92" s="80" t="s">
        <v>468</v>
      </c>
      <c r="I92" s="80" t="s">
        <v>468</v>
      </c>
      <c r="J92" s="80" t="s">
        <v>468</v>
      </c>
      <c r="K92" s="1601" t="s">
        <v>468</v>
      </c>
      <c r="L92" s="1610" t="s">
        <v>1204</v>
      </c>
      <c r="M92" s="1641" t="s">
        <v>1204</v>
      </c>
      <c r="N92" s="1601" t="s">
        <v>1204</v>
      </c>
      <c r="O92" s="1601" t="s">
        <v>1204</v>
      </c>
      <c r="P92" s="1601" t="s">
        <v>1204</v>
      </c>
      <c r="Q92" s="1648" t="s">
        <v>468</v>
      </c>
    </row>
    <row r="93" spans="1:17" ht="12.75">
      <c r="A93" s="151"/>
      <c r="B93" s="36" t="s">
        <v>1384</v>
      </c>
      <c r="C93" s="64"/>
      <c r="D93" s="81" t="s">
        <v>469</v>
      </c>
      <c r="E93" s="80" t="s">
        <v>402</v>
      </c>
      <c r="F93" s="80" t="s">
        <v>402</v>
      </c>
      <c r="G93" s="879" t="s">
        <v>1177</v>
      </c>
      <c r="H93" s="880" t="s">
        <v>402</v>
      </c>
      <c r="I93" s="880" t="s">
        <v>402</v>
      </c>
      <c r="J93" s="880" t="s">
        <v>402</v>
      </c>
      <c r="K93" s="1601" t="s">
        <v>402</v>
      </c>
      <c r="L93" s="1611" t="s">
        <v>402</v>
      </c>
      <c r="M93" s="1641" t="s">
        <v>402</v>
      </c>
      <c r="N93" s="1601" t="s">
        <v>402</v>
      </c>
      <c r="O93" s="1601" t="s">
        <v>402</v>
      </c>
      <c r="P93" s="1601" t="s">
        <v>402</v>
      </c>
      <c r="Q93" s="1648" t="s">
        <v>402</v>
      </c>
    </row>
    <row r="94" spans="1:17" s="645" customFormat="1" ht="12.75">
      <c r="A94" s="705" t="s">
        <v>1178</v>
      </c>
      <c r="B94" s="706"/>
      <c r="C94" s="707"/>
      <c r="D94" s="708">
        <v>6.57</v>
      </c>
      <c r="E94" s="708">
        <v>8.22</v>
      </c>
      <c r="F94" s="708">
        <v>0.86</v>
      </c>
      <c r="G94" s="708">
        <v>0.45</v>
      </c>
      <c r="H94" s="708">
        <v>0.34</v>
      </c>
      <c r="I94" s="708">
        <v>0.32673033901946913</v>
      </c>
      <c r="J94" s="708">
        <v>0.4482135769817325</v>
      </c>
      <c r="K94" s="1612">
        <v>0.57</v>
      </c>
      <c r="L94" s="1612">
        <v>0.71</v>
      </c>
      <c r="M94" s="1612">
        <v>2.2871125831199564</v>
      </c>
      <c r="N94" s="1612">
        <v>4.26</v>
      </c>
      <c r="O94" s="1698">
        <v>3.780111979626742</v>
      </c>
      <c r="P94" s="1698">
        <v>5.7681899354983415</v>
      </c>
      <c r="Q94" s="1649">
        <v>1.3649886601894599</v>
      </c>
    </row>
    <row r="95" spans="1:17" ht="15.75" customHeight="1" hidden="1">
      <c r="A95" s="277" t="s">
        <v>921</v>
      </c>
      <c r="B95" s="36"/>
      <c r="C95" s="36"/>
      <c r="E95" s="698"/>
      <c r="F95" s="680"/>
      <c r="G95" s="680"/>
      <c r="H95" s="680"/>
      <c r="I95" s="680"/>
      <c r="J95" s="680"/>
      <c r="K95" s="680"/>
      <c r="L95" s="680"/>
      <c r="M95" s="680"/>
      <c r="N95" s="680"/>
      <c r="O95" s="682"/>
      <c r="P95" s="682"/>
      <c r="Q95" s="683">
        <v>5.2</v>
      </c>
    </row>
    <row r="96" spans="1:17" ht="15.75" customHeight="1">
      <c r="A96" s="1673" t="s">
        <v>1299</v>
      </c>
      <c r="B96" s="1674"/>
      <c r="C96" s="1675"/>
      <c r="D96" s="1666"/>
      <c r="E96" s="1668"/>
      <c r="F96" s="708">
        <v>6.171809923677013</v>
      </c>
      <c r="G96" s="708">
        <v>6.2363289479146635</v>
      </c>
      <c r="H96" s="708">
        <v>5.523086656808659</v>
      </c>
      <c r="I96" s="708">
        <v>4.137890449761255</v>
      </c>
      <c r="J96" s="708">
        <v>5.51449724969776</v>
      </c>
      <c r="K96" s="708">
        <v>5.326496120707262</v>
      </c>
      <c r="L96" s="708">
        <v>5.226847129835961</v>
      </c>
      <c r="M96" s="708">
        <v>5.128679298090283</v>
      </c>
      <c r="N96" s="708">
        <v>5.17852145782216</v>
      </c>
      <c r="O96" s="1699">
        <v>5.08</v>
      </c>
      <c r="P96" s="1699">
        <v>5.36</v>
      </c>
      <c r="Q96" s="1670">
        <v>5.2</v>
      </c>
    </row>
    <row r="97" spans="1:17" ht="15.75" customHeight="1">
      <c r="A97" s="1673" t="s">
        <v>1300</v>
      </c>
      <c r="B97" s="1676"/>
      <c r="C97" s="1675"/>
      <c r="D97" s="1666"/>
      <c r="E97" s="1668"/>
      <c r="F97" s="708">
        <v>12.402829832416426</v>
      </c>
      <c r="G97" s="708">
        <v>13.279004125032266</v>
      </c>
      <c r="H97" s="708">
        <v>12.919157677810897</v>
      </c>
      <c r="I97" s="708">
        <v>12.940680826623037</v>
      </c>
      <c r="J97" s="708">
        <v>12.866091998144519</v>
      </c>
      <c r="K97" s="708">
        <v>12.82671236992341</v>
      </c>
      <c r="L97" s="708">
        <v>12.648066292980712</v>
      </c>
      <c r="M97" s="708">
        <v>12.56157369899729</v>
      </c>
      <c r="N97" s="708">
        <v>12.33412780815364</v>
      </c>
      <c r="O97" s="1699">
        <v>12.05</v>
      </c>
      <c r="P97" s="1699">
        <v>12.37</v>
      </c>
      <c r="Q97" s="1670">
        <v>12.34</v>
      </c>
    </row>
    <row r="98" spans="1:17" ht="15.75" customHeight="1" thickBot="1">
      <c r="A98" s="1677" t="s">
        <v>1302</v>
      </c>
      <c r="B98" s="1678"/>
      <c r="C98" s="1679"/>
      <c r="D98" s="1667"/>
      <c r="E98" s="1669"/>
      <c r="F98" s="1671"/>
      <c r="G98" s="1671"/>
      <c r="H98" s="1671"/>
      <c r="I98" s="1671"/>
      <c r="J98" s="1671"/>
      <c r="K98" s="1671"/>
      <c r="L98" s="1671">
        <v>9.375163800702989</v>
      </c>
      <c r="M98" s="1671">
        <v>9.42</v>
      </c>
      <c r="N98" s="1671">
        <v>9.474691704082689</v>
      </c>
      <c r="O98" s="1700">
        <v>9.58</v>
      </c>
      <c r="P98" s="1700">
        <v>9.7</v>
      </c>
      <c r="Q98" s="1672" t="s">
        <v>1520</v>
      </c>
    </row>
    <row r="99" spans="1:3" ht="15.75" customHeight="1" thickTop="1">
      <c r="A99" s="709" t="s">
        <v>1179</v>
      </c>
      <c r="B99" s="36"/>
      <c r="C99" s="36"/>
    </row>
    <row r="100" spans="1:10" ht="30" customHeight="1">
      <c r="A100" s="1825" t="s">
        <v>1180</v>
      </c>
      <c r="B100" s="1825"/>
      <c r="C100" s="1825"/>
      <c r="D100" s="1825"/>
      <c r="E100" s="1825"/>
      <c r="F100" s="1825"/>
      <c r="G100" s="1825"/>
      <c r="H100" s="1825"/>
      <c r="I100" s="1825"/>
      <c r="J100" s="1825"/>
    </row>
    <row r="101" spans="1:7" ht="12.75">
      <c r="A101" s="1826" t="s">
        <v>1181</v>
      </c>
      <c r="B101" s="1826"/>
      <c r="C101" s="1826"/>
      <c r="D101" s="1826"/>
      <c r="E101" s="1826"/>
      <c r="F101" s="1826"/>
      <c r="G101" s="1826"/>
    </row>
    <row r="102" spans="1:3" ht="12.75">
      <c r="A102" s="1826" t="s">
        <v>1301</v>
      </c>
      <c r="B102" s="1826"/>
      <c r="C102" s="1826"/>
    </row>
    <row r="103" spans="1:3" ht="12.75">
      <c r="A103" s="290"/>
      <c r="B103" s="36"/>
      <c r="C103" s="36"/>
    </row>
    <row r="104" spans="1:3" ht="12.75">
      <c r="A104" s="290"/>
      <c r="B104" s="36"/>
      <c r="C104" s="36"/>
    </row>
    <row r="105" spans="1:3" ht="12.75">
      <c r="A105" s="36"/>
      <c r="B105" s="36"/>
      <c r="C105" s="36"/>
    </row>
    <row r="106" spans="1:3" ht="12.75">
      <c r="A106" s="36"/>
      <c r="B106" s="278"/>
      <c r="C106" s="36"/>
    </row>
    <row r="107" spans="1:3" ht="12.75">
      <c r="A107" s="36"/>
      <c r="B107" s="36"/>
      <c r="C107" s="36"/>
    </row>
    <row r="108" spans="1:3" ht="12.75">
      <c r="A108" s="36"/>
      <c r="B108" s="36"/>
      <c r="C108" s="36"/>
    </row>
    <row r="109" spans="1:3" ht="12.75">
      <c r="A109" s="36"/>
      <c r="B109" s="36"/>
      <c r="C109" s="36"/>
    </row>
    <row r="110" spans="1:3" ht="12.75">
      <c r="A110" s="36"/>
      <c r="B110" s="36"/>
      <c r="C110" s="36"/>
    </row>
    <row r="111" spans="1:3" ht="12.75">
      <c r="A111" s="36"/>
      <c r="B111" s="36"/>
      <c r="C111" s="36"/>
    </row>
    <row r="112" spans="1:3" ht="12.75">
      <c r="A112" s="36"/>
      <c r="B112" s="36"/>
      <c r="C112" s="36"/>
    </row>
    <row r="113" spans="1:3" ht="12.75">
      <c r="A113" s="290"/>
      <c r="B113" s="36"/>
      <c r="C113" s="36"/>
    </row>
    <row r="114" spans="1:3" ht="12.75">
      <c r="A114" s="290"/>
      <c r="B114" s="278"/>
      <c r="C114" s="36"/>
    </row>
    <row r="115" spans="1:3" ht="12.75">
      <c r="A115" s="36"/>
      <c r="B115" s="278"/>
      <c r="C115" s="36"/>
    </row>
    <row r="116" spans="1:3" ht="12.75">
      <c r="A116" s="36"/>
      <c r="B116" s="278"/>
      <c r="C116" s="36"/>
    </row>
    <row r="117" spans="1:3" ht="12.75">
      <c r="A117" s="36"/>
      <c r="B117" s="278"/>
      <c r="C117" s="36"/>
    </row>
    <row r="118" spans="1:3" ht="12.75">
      <c r="A118" s="36"/>
      <c r="B118" s="36"/>
      <c r="C118" s="36"/>
    </row>
    <row r="119" spans="1:3" ht="12.75">
      <c r="A119" s="36"/>
      <c r="B119" s="36"/>
      <c r="C119" s="36"/>
    </row>
    <row r="120" spans="1:3" ht="12.75">
      <c r="A120" s="53"/>
      <c r="B120" s="297"/>
      <c r="C120" s="298"/>
    </row>
    <row r="121" spans="1:3" ht="12.75">
      <c r="A121" s="290"/>
      <c r="B121" s="36"/>
      <c r="C121" s="36"/>
    </row>
    <row r="122" spans="1:3" ht="12.75">
      <c r="A122" s="36"/>
      <c r="B122" s="290"/>
      <c r="C122" s="36"/>
    </row>
    <row r="123" spans="1:3" ht="12.75">
      <c r="A123" s="36"/>
      <c r="B123" s="36"/>
      <c r="C123" s="36"/>
    </row>
    <row r="124" spans="1:3" ht="12.75">
      <c r="A124" s="36"/>
      <c r="B124" s="36"/>
      <c r="C124" s="36"/>
    </row>
    <row r="125" spans="1:3" ht="12.75">
      <c r="A125" s="36"/>
      <c r="B125" s="36"/>
      <c r="C125" s="36"/>
    </row>
    <row r="126" spans="1:3" ht="12.75">
      <c r="A126" s="36"/>
      <c r="B126" s="36"/>
      <c r="C126" s="36"/>
    </row>
    <row r="127" spans="1:3" ht="12.75">
      <c r="A127" s="36"/>
      <c r="B127" s="36"/>
      <c r="C127" s="36"/>
    </row>
    <row r="128" spans="1:3" ht="12.75">
      <c r="A128" s="36"/>
      <c r="B128" s="36"/>
      <c r="C128" s="36"/>
    </row>
    <row r="129" spans="1:3" ht="12.75">
      <c r="A129" s="36"/>
      <c r="B129" s="36"/>
      <c r="C129" s="36"/>
    </row>
    <row r="130" spans="1:3" ht="12.75">
      <c r="A130" s="36"/>
      <c r="B130" s="290"/>
      <c r="C130" s="36"/>
    </row>
    <row r="131" spans="1:3" ht="12.75">
      <c r="A131" s="36"/>
      <c r="B131" s="36"/>
      <c r="C131" s="36"/>
    </row>
    <row r="132" spans="1:3" ht="12.75">
      <c r="A132" s="36"/>
      <c r="B132" s="278"/>
      <c r="C132" s="36"/>
    </row>
    <row r="133" spans="1:3" ht="12.75">
      <c r="A133" s="36"/>
      <c r="B133" s="278"/>
      <c r="C133" s="36"/>
    </row>
    <row r="134" spans="1:3" ht="12.75">
      <c r="A134" s="36"/>
      <c r="B134" s="278"/>
      <c r="C134" s="36"/>
    </row>
    <row r="135" spans="1:3" ht="12.75">
      <c r="A135" s="36"/>
      <c r="B135" s="278"/>
      <c r="C135" s="36"/>
    </row>
    <row r="136" spans="1:3" ht="12.75">
      <c r="A136" s="299"/>
      <c r="B136" s="299"/>
      <c r="C136" s="53"/>
    </row>
    <row r="137" spans="1:3" ht="12.75">
      <c r="A137" s="278"/>
      <c r="B137" s="646"/>
      <c r="C137" s="646"/>
    </row>
    <row r="138" ht="12.75">
      <c r="A138" s="433"/>
    </row>
  </sheetData>
  <sheetProtection/>
  <mergeCells count="15">
    <mergeCell ref="A100:J100"/>
    <mergeCell ref="A102:C102"/>
    <mergeCell ref="A69:C69"/>
    <mergeCell ref="A70:C70"/>
    <mergeCell ref="A101:G101"/>
    <mergeCell ref="A67:M67"/>
    <mergeCell ref="A68:M68"/>
    <mergeCell ref="A66:M66"/>
    <mergeCell ref="A9:C9"/>
    <mergeCell ref="A1:C1"/>
    <mergeCell ref="A2:C2"/>
    <mergeCell ref="A3:C3"/>
    <mergeCell ref="A5:C5"/>
    <mergeCell ref="A6:C6"/>
    <mergeCell ref="A8:C8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4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2" width="11.00390625" style="9" bestFit="1" customWidth="1"/>
    <col min="13" max="15" width="10.140625" style="9" customWidth="1"/>
    <col min="16" max="16" width="11.00390625" style="9" bestFit="1" customWidth="1"/>
    <col min="17" max="16384" width="9.140625" style="9" customWidth="1"/>
  </cols>
  <sheetData>
    <row r="1" spans="1:16" ht="12.75">
      <c r="A1" s="1838" t="s">
        <v>641</v>
      </c>
      <c r="B1" s="1838"/>
      <c r="C1" s="1838"/>
      <c r="D1" s="1838"/>
      <c r="E1" s="1838"/>
      <c r="F1" s="1838"/>
      <c r="G1" s="1838"/>
      <c r="H1" s="1838"/>
      <c r="I1" s="1838"/>
      <c r="J1" s="1838"/>
      <c r="K1" s="1838"/>
      <c r="L1" s="1838"/>
      <c r="M1" s="1838"/>
      <c r="N1" s="1838"/>
      <c r="O1" s="1838"/>
      <c r="P1" s="1838"/>
    </row>
    <row r="2" spans="1:16" ht="15.75">
      <c r="A2" s="1839" t="s">
        <v>1182</v>
      </c>
      <c r="B2" s="1839"/>
      <c r="C2" s="1839"/>
      <c r="D2" s="1839"/>
      <c r="E2" s="1839"/>
      <c r="F2" s="1839"/>
      <c r="G2" s="1839"/>
      <c r="H2" s="1839"/>
      <c r="I2" s="1839"/>
      <c r="J2" s="1839"/>
      <c r="K2" s="1839"/>
      <c r="L2" s="1839"/>
      <c r="M2" s="1839"/>
      <c r="N2" s="1839"/>
      <c r="O2" s="1839"/>
      <c r="P2" s="1839"/>
    </row>
    <row r="3" spans="1:4" ht="12.75" hidden="1">
      <c r="A3" s="1840" t="s">
        <v>1155</v>
      </c>
      <c r="B3" s="1840"/>
      <c r="C3" s="1840"/>
      <c r="D3" s="1840"/>
    </row>
    <row r="4" s="40" customFormat="1" ht="16.5" customHeight="1" thickBot="1">
      <c r="P4" s="804" t="s">
        <v>1183</v>
      </c>
    </row>
    <row r="5" spans="1:16" s="40" customFormat="1" ht="16.5" customHeight="1" thickTop="1">
      <c r="A5" s="1841" t="s">
        <v>715</v>
      </c>
      <c r="B5" s="1844" t="s">
        <v>879</v>
      </c>
      <c r="C5" s="1845"/>
      <c r="D5" s="1846"/>
      <c r="E5" s="1844" t="s">
        <v>464</v>
      </c>
      <c r="F5" s="1845"/>
      <c r="G5" s="1845"/>
      <c r="H5" s="1845"/>
      <c r="I5" s="1845"/>
      <c r="J5" s="1846"/>
      <c r="K5" s="1845" t="s">
        <v>311</v>
      </c>
      <c r="L5" s="1845"/>
      <c r="M5" s="1845"/>
      <c r="N5" s="1845"/>
      <c r="O5" s="1845"/>
      <c r="P5" s="1847"/>
    </row>
    <row r="6" spans="1:16" s="40" customFormat="1" ht="26.25" customHeight="1">
      <c r="A6" s="1842"/>
      <c r="B6" s="710"/>
      <c r="C6" s="711"/>
      <c r="D6" s="712"/>
      <c r="E6" s="1834" t="s">
        <v>880</v>
      </c>
      <c r="F6" s="1835"/>
      <c r="G6" s="1834" t="s">
        <v>881</v>
      </c>
      <c r="H6" s="1835"/>
      <c r="I6" s="1836" t="s">
        <v>882</v>
      </c>
      <c r="J6" s="1848"/>
      <c r="K6" s="1834" t="s">
        <v>880</v>
      </c>
      <c r="L6" s="1835"/>
      <c r="M6" s="1834" t="s">
        <v>881</v>
      </c>
      <c r="N6" s="1835"/>
      <c r="O6" s="1836" t="s">
        <v>882</v>
      </c>
      <c r="P6" s="1837"/>
    </row>
    <row r="7" spans="1:16" s="40" customFormat="1" ht="16.5" customHeight="1">
      <c r="A7" s="1843"/>
      <c r="B7" s="713" t="s">
        <v>880</v>
      </c>
      <c r="C7" s="714" t="s">
        <v>881</v>
      </c>
      <c r="D7" s="715" t="s">
        <v>882</v>
      </c>
      <c r="E7" s="716" t="s">
        <v>1184</v>
      </c>
      <c r="F7" s="716" t="s">
        <v>1185</v>
      </c>
      <c r="G7" s="716" t="s">
        <v>1184</v>
      </c>
      <c r="H7" s="716" t="s">
        <v>1185</v>
      </c>
      <c r="I7" s="716" t="s">
        <v>1184</v>
      </c>
      <c r="J7" s="716" t="s">
        <v>1185</v>
      </c>
      <c r="K7" s="716" t="s">
        <v>1184</v>
      </c>
      <c r="L7" s="716" t="s">
        <v>1185</v>
      </c>
      <c r="M7" s="716" t="s">
        <v>1184</v>
      </c>
      <c r="N7" s="716" t="s">
        <v>1185</v>
      </c>
      <c r="O7" s="716" t="s">
        <v>1184</v>
      </c>
      <c r="P7" s="717" t="s">
        <v>1185</v>
      </c>
    </row>
    <row r="8" spans="1:16" s="40" customFormat="1" ht="16.5" customHeight="1">
      <c r="A8" s="128" t="s">
        <v>864</v>
      </c>
      <c r="B8" s="156">
        <v>735.39</v>
      </c>
      <c r="C8" s="160">
        <v>0</v>
      </c>
      <c r="D8" s="155">
        <v>735.39</v>
      </c>
      <c r="E8" s="1206">
        <v>256.63</v>
      </c>
      <c r="F8" s="1204">
        <v>18375.275</v>
      </c>
      <c r="G8" s="1220">
        <v>0</v>
      </c>
      <c r="H8" s="1203">
        <v>0</v>
      </c>
      <c r="I8" s="1206">
        <v>256.63</v>
      </c>
      <c r="J8" s="1206">
        <v>18375.275</v>
      </c>
      <c r="K8" s="1202">
        <v>153</v>
      </c>
      <c r="L8" s="1206">
        <v>13561.61</v>
      </c>
      <c r="M8" s="1209">
        <v>11.3</v>
      </c>
      <c r="N8" s="1222">
        <v>1007.5</v>
      </c>
      <c r="O8" s="1206">
        <v>141.7</v>
      </c>
      <c r="P8" s="1215">
        <v>12554.11</v>
      </c>
    </row>
    <row r="9" spans="1:16" s="40" customFormat="1" ht="16.5" customHeight="1">
      <c r="A9" s="128" t="s">
        <v>865</v>
      </c>
      <c r="B9" s="156">
        <v>1337.1</v>
      </c>
      <c r="C9" s="160">
        <v>0</v>
      </c>
      <c r="D9" s="155">
        <v>1337.1</v>
      </c>
      <c r="E9" s="1206">
        <v>288.21</v>
      </c>
      <c r="F9" s="1204">
        <v>21283.07</v>
      </c>
      <c r="G9" s="1220">
        <v>0</v>
      </c>
      <c r="H9" s="1203">
        <v>0</v>
      </c>
      <c r="I9" s="1206">
        <v>288.21</v>
      </c>
      <c r="J9" s="1206">
        <v>21283.07</v>
      </c>
      <c r="K9" s="1202">
        <v>168.3</v>
      </c>
      <c r="L9" s="1206">
        <v>14957.54</v>
      </c>
      <c r="M9" s="1206">
        <v>0</v>
      </c>
      <c r="N9" s="1206">
        <v>0</v>
      </c>
      <c r="O9" s="1206">
        <v>168.3</v>
      </c>
      <c r="P9" s="1215">
        <v>14957.54</v>
      </c>
    </row>
    <row r="10" spans="1:16" s="40" customFormat="1" ht="16.5" customHeight="1">
      <c r="A10" s="128" t="s">
        <v>866</v>
      </c>
      <c r="B10" s="156">
        <v>3529.54</v>
      </c>
      <c r="C10" s="160">
        <v>0</v>
      </c>
      <c r="D10" s="155">
        <v>3529.54</v>
      </c>
      <c r="E10" s="1206">
        <v>371.05</v>
      </c>
      <c r="F10" s="1204">
        <v>28964.093</v>
      </c>
      <c r="G10" s="1220">
        <v>0</v>
      </c>
      <c r="H10" s="1203">
        <v>0</v>
      </c>
      <c r="I10" s="1206">
        <v>371.05</v>
      </c>
      <c r="J10" s="1206">
        <v>28964.093</v>
      </c>
      <c r="K10" s="1202">
        <v>228.975</v>
      </c>
      <c r="L10" s="1206">
        <v>19347.08625</v>
      </c>
      <c r="M10" s="1206">
        <v>0</v>
      </c>
      <c r="N10" s="1206">
        <v>0</v>
      </c>
      <c r="O10" s="1206">
        <v>228.975</v>
      </c>
      <c r="P10" s="1215">
        <v>19347.08625</v>
      </c>
    </row>
    <row r="11" spans="1:16" s="40" customFormat="1" ht="16.5" customHeight="1">
      <c r="A11" s="128" t="s">
        <v>867</v>
      </c>
      <c r="B11" s="156">
        <v>2685.96</v>
      </c>
      <c r="C11" s="160">
        <v>0</v>
      </c>
      <c r="D11" s="155">
        <v>2685.96</v>
      </c>
      <c r="E11" s="1206">
        <v>250.85</v>
      </c>
      <c r="F11" s="1204">
        <v>19856.764</v>
      </c>
      <c r="G11" s="1220">
        <v>0</v>
      </c>
      <c r="H11" s="1203">
        <v>0</v>
      </c>
      <c r="I11" s="1206">
        <v>250.85</v>
      </c>
      <c r="J11" s="1206">
        <v>19856.764</v>
      </c>
      <c r="K11" s="1202">
        <v>191.645</v>
      </c>
      <c r="L11" s="1206">
        <v>16474.96475</v>
      </c>
      <c r="M11" s="1206">
        <v>0</v>
      </c>
      <c r="N11" s="1206">
        <v>0</v>
      </c>
      <c r="O11" s="1203">
        <v>191.645</v>
      </c>
      <c r="P11" s="1215">
        <v>16474.96475</v>
      </c>
    </row>
    <row r="12" spans="1:16" s="40" customFormat="1" ht="16.5" customHeight="1">
      <c r="A12" s="128" t="s">
        <v>868</v>
      </c>
      <c r="B12" s="156">
        <v>2257.5</v>
      </c>
      <c r="C12" s="160">
        <v>496.34</v>
      </c>
      <c r="D12" s="155">
        <v>1761.16</v>
      </c>
      <c r="E12" s="1206">
        <v>231.71</v>
      </c>
      <c r="F12" s="1204">
        <v>19211.93</v>
      </c>
      <c r="G12" s="1220">
        <v>0</v>
      </c>
      <c r="H12" s="1203">
        <v>0</v>
      </c>
      <c r="I12" s="1206">
        <v>231.71</v>
      </c>
      <c r="J12" s="1206">
        <v>19211.93</v>
      </c>
      <c r="K12" s="1202">
        <v>257.35</v>
      </c>
      <c r="L12" s="1206">
        <v>22520.77</v>
      </c>
      <c r="M12" s="1206">
        <v>0</v>
      </c>
      <c r="N12" s="1206">
        <v>0</v>
      </c>
      <c r="O12" s="1203">
        <v>257.35</v>
      </c>
      <c r="P12" s="1215">
        <v>22520.77</v>
      </c>
    </row>
    <row r="13" spans="1:16" s="40" customFormat="1" ht="16.5" customHeight="1">
      <c r="A13" s="128" t="s">
        <v>869</v>
      </c>
      <c r="B13" s="156">
        <v>2901.58</v>
      </c>
      <c r="C13" s="160">
        <v>0</v>
      </c>
      <c r="D13" s="155">
        <v>2901.58</v>
      </c>
      <c r="E13" s="1206">
        <v>222.43</v>
      </c>
      <c r="F13" s="1204">
        <v>18781.57</v>
      </c>
      <c r="G13" s="1220">
        <v>0</v>
      </c>
      <c r="H13" s="1203">
        <v>0</v>
      </c>
      <c r="I13" s="1206">
        <v>222.43</v>
      </c>
      <c r="J13" s="1206">
        <v>18781.57</v>
      </c>
      <c r="K13" s="1202">
        <v>199.4025</v>
      </c>
      <c r="L13" s="1206">
        <v>17484.3378</v>
      </c>
      <c r="M13" s="1206">
        <v>0</v>
      </c>
      <c r="N13" s="1206">
        <v>0</v>
      </c>
      <c r="O13" s="1203">
        <v>199.4025</v>
      </c>
      <c r="P13" s="1215">
        <v>17484.3378</v>
      </c>
    </row>
    <row r="14" spans="1:16" s="40" customFormat="1" ht="16.5" customHeight="1">
      <c r="A14" s="128" t="s">
        <v>870</v>
      </c>
      <c r="B14" s="156">
        <v>1893.9</v>
      </c>
      <c r="C14" s="160">
        <v>0</v>
      </c>
      <c r="D14" s="155">
        <v>1893.9</v>
      </c>
      <c r="E14" s="1218">
        <v>185.58</v>
      </c>
      <c r="F14" s="1204">
        <v>14785.68</v>
      </c>
      <c r="G14" s="1220">
        <v>0</v>
      </c>
      <c r="H14" s="1203">
        <v>0</v>
      </c>
      <c r="I14" s="1206">
        <v>185.58</v>
      </c>
      <c r="J14" s="1206">
        <v>14785.68</v>
      </c>
      <c r="K14" s="1202">
        <v>222.075</v>
      </c>
      <c r="L14" s="1206">
        <v>19206.169499999996</v>
      </c>
      <c r="M14" s="1206">
        <v>0</v>
      </c>
      <c r="N14" s="1206">
        <v>0</v>
      </c>
      <c r="O14" s="1203">
        <v>222.075</v>
      </c>
      <c r="P14" s="1215">
        <v>19206.169499999996</v>
      </c>
    </row>
    <row r="15" spans="1:16" s="40" customFormat="1" ht="16.5" customHeight="1">
      <c r="A15" s="128" t="s">
        <v>871</v>
      </c>
      <c r="B15" s="156">
        <v>1962.72</v>
      </c>
      <c r="C15" s="160">
        <v>0</v>
      </c>
      <c r="D15" s="155">
        <v>1962.72</v>
      </c>
      <c r="E15" s="1218">
        <v>244.4</v>
      </c>
      <c r="F15" s="1204">
        <v>19341.27</v>
      </c>
      <c r="G15" s="1220">
        <v>0</v>
      </c>
      <c r="H15" s="1203">
        <v>0</v>
      </c>
      <c r="I15" s="1206">
        <v>244.4</v>
      </c>
      <c r="J15" s="1206">
        <v>19341.27</v>
      </c>
      <c r="K15" s="1202">
        <v>376.23</v>
      </c>
      <c r="L15" s="1206">
        <v>32629.6</v>
      </c>
      <c r="M15" s="1206">
        <v>0</v>
      </c>
      <c r="N15" s="1206">
        <v>0</v>
      </c>
      <c r="O15" s="1203">
        <v>376.23</v>
      </c>
      <c r="P15" s="1215">
        <v>32629.6</v>
      </c>
    </row>
    <row r="16" spans="1:16" s="40" customFormat="1" ht="16.5" customHeight="1">
      <c r="A16" s="128" t="s">
        <v>872</v>
      </c>
      <c r="B16" s="156">
        <v>2955.37</v>
      </c>
      <c r="C16" s="160">
        <v>0</v>
      </c>
      <c r="D16" s="155">
        <v>2955.37</v>
      </c>
      <c r="E16" s="1210">
        <v>258.65</v>
      </c>
      <c r="F16" s="1211">
        <v>21063.93</v>
      </c>
      <c r="G16" s="1220">
        <v>0</v>
      </c>
      <c r="H16" s="1203">
        <v>0</v>
      </c>
      <c r="I16" s="1206">
        <v>258.65</v>
      </c>
      <c r="J16" s="1206">
        <v>21063.93</v>
      </c>
      <c r="K16" s="1216">
        <v>293.125</v>
      </c>
      <c r="L16" s="1206">
        <v>25512.501249999998</v>
      </c>
      <c r="M16" s="1206">
        <v>0</v>
      </c>
      <c r="N16" s="1206">
        <v>0</v>
      </c>
      <c r="O16" s="1203">
        <v>293.125</v>
      </c>
      <c r="P16" s="1215">
        <v>25512.501249999998</v>
      </c>
    </row>
    <row r="17" spans="1:16" s="40" customFormat="1" ht="16.5" customHeight="1">
      <c r="A17" s="128" t="s">
        <v>592</v>
      </c>
      <c r="B17" s="156">
        <v>1971.17</v>
      </c>
      <c r="C17" s="160">
        <v>408.86</v>
      </c>
      <c r="D17" s="155">
        <v>1562.31</v>
      </c>
      <c r="E17" s="1210">
        <v>264.95</v>
      </c>
      <c r="F17" s="1211">
        <v>22301.3</v>
      </c>
      <c r="G17" s="1220">
        <v>0</v>
      </c>
      <c r="H17" s="1203">
        <v>0</v>
      </c>
      <c r="I17" s="1206">
        <v>264.95</v>
      </c>
      <c r="J17" s="1206">
        <v>22301.3</v>
      </c>
      <c r="K17" s="1216">
        <v>402.5</v>
      </c>
      <c r="L17" s="1210">
        <v>34971.58350000001</v>
      </c>
      <c r="M17" s="1210">
        <v>0</v>
      </c>
      <c r="N17" s="1210">
        <v>0</v>
      </c>
      <c r="O17" s="1219">
        <v>402.5</v>
      </c>
      <c r="P17" s="1215">
        <v>34971.58350000001</v>
      </c>
    </row>
    <row r="18" spans="1:16" s="40" customFormat="1" ht="16.5" customHeight="1">
      <c r="A18" s="128" t="s">
        <v>593</v>
      </c>
      <c r="B18" s="156">
        <v>4584.48</v>
      </c>
      <c r="C18" s="160">
        <v>0</v>
      </c>
      <c r="D18" s="155">
        <v>4584.48</v>
      </c>
      <c r="E18" s="1206">
        <v>345.44</v>
      </c>
      <c r="F18" s="1204">
        <v>30485.22</v>
      </c>
      <c r="G18" s="1220">
        <v>0</v>
      </c>
      <c r="H18" s="1203">
        <v>0</v>
      </c>
      <c r="I18" s="1206">
        <v>345.44</v>
      </c>
      <c r="J18" s="1206">
        <v>30485.22</v>
      </c>
      <c r="K18" s="1202">
        <v>298.345</v>
      </c>
      <c r="L18" s="1206">
        <v>26972.64735</v>
      </c>
      <c r="M18" s="1206">
        <v>0</v>
      </c>
      <c r="N18" s="1206">
        <v>0</v>
      </c>
      <c r="O18" s="1203">
        <v>298.345</v>
      </c>
      <c r="P18" s="1215">
        <v>26972.64735</v>
      </c>
    </row>
    <row r="19" spans="1:16" s="40" customFormat="1" ht="16.5" customHeight="1">
      <c r="A19" s="133" t="s">
        <v>594</v>
      </c>
      <c r="B19" s="157">
        <v>3337.29</v>
      </c>
      <c r="C19" s="161">
        <v>1132.25</v>
      </c>
      <c r="D19" s="155">
        <v>2205.04</v>
      </c>
      <c r="E19" s="1207">
        <v>266.28</v>
      </c>
      <c r="F19" s="1212">
        <v>23827.34</v>
      </c>
      <c r="G19" s="1221">
        <v>0</v>
      </c>
      <c r="H19" s="1203">
        <v>0</v>
      </c>
      <c r="I19" s="1207">
        <v>266.28</v>
      </c>
      <c r="J19" s="1207">
        <v>23827.34</v>
      </c>
      <c r="K19" s="1217"/>
      <c r="L19" s="1207"/>
      <c r="M19" s="1206"/>
      <c r="N19" s="1206"/>
      <c r="O19" s="1203"/>
      <c r="P19" s="1213"/>
    </row>
    <row r="20" spans="1:16" s="40" customFormat="1" ht="16.5" customHeight="1" thickBot="1">
      <c r="A20" s="162" t="s">
        <v>597</v>
      </c>
      <c r="B20" s="158">
        <v>30152</v>
      </c>
      <c r="C20" s="163">
        <v>2037.45</v>
      </c>
      <c r="D20" s="159">
        <v>28114.55</v>
      </c>
      <c r="E20" s="1208">
        <v>3186.1799999999994</v>
      </c>
      <c r="F20" s="1208">
        <v>258277.44199999995</v>
      </c>
      <c r="G20" s="1205">
        <v>0</v>
      </c>
      <c r="H20" s="1205">
        <v>0</v>
      </c>
      <c r="I20" s="1585">
        <v>3186.1799999999994</v>
      </c>
      <c r="J20" s="1585">
        <v>258277.44199999995</v>
      </c>
      <c r="K20" s="1205">
        <v>2790.9475</v>
      </c>
      <c r="L20" s="1208">
        <v>243638.81040000002</v>
      </c>
      <c r="M20" s="1208">
        <v>11.3</v>
      </c>
      <c r="N20" s="1208">
        <v>1007.5</v>
      </c>
      <c r="O20" s="1208">
        <v>2779.6475</v>
      </c>
      <c r="P20" s="1214">
        <v>242631.31040000002</v>
      </c>
    </row>
    <row r="21" s="40" customFormat="1" ht="16.5" customHeight="1" thickTop="1"/>
    <row r="22" s="40" customFormat="1" ht="16.5" customHeight="1"/>
    <row r="23" s="40" customFormat="1" ht="16.5" customHeight="1"/>
    <row r="24" s="40" customFormat="1" ht="16.5" customHeight="1"/>
    <row r="25" s="40" customFormat="1" ht="16.5" customHeight="1"/>
    <row r="26" s="40" customFormat="1" ht="16.5" customHeight="1"/>
    <row r="27" spans="1:17" ht="12.75">
      <c r="A27" s="40"/>
      <c r="Q27" s="40"/>
    </row>
  </sheetData>
  <sheetProtection/>
  <mergeCells count="13">
    <mergeCell ref="E6:F6"/>
    <mergeCell ref="G6:H6"/>
    <mergeCell ref="I6:J6"/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631" customWidth="1"/>
    <col min="2" max="2" width="10.00390625" style="631" customWidth="1"/>
    <col min="3" max="3" width="15.421875" style="631" customWidth="1"/>
    <col min="4" max="4" width="14.28125" style="631" customWidth="1"/>
    <col min="5" max="5" width="16.8515625" style="631" customWidth="1"/>
    <col min="6" max="6" width="11.7109375" style="631" customWidth="1"/>
    <col min="7" max="7" width="13.00390625" style="631" customWidth="1"/>
    <col min="8" max="8" width="12.7109375" style="631" customWidth="1"/>
    <col min="9" max="16384" width="9.140625" style="631" customWidth="1"/>
  </cols>
  <sheetData>
    <row r="1" spans="2:8" ht="12.75">
      <c r="B1" s="1741" t="s">
        <v>642</v>
      </c>
      <c r="C1" s="1741"/>
      <c r="D1" s="1741"/>
      <c r="E1" s="1741"/>
      <c r="F1" s="1741"/>
      <c r="G1" s="1741"/>
      <c r="H1" s="1741"/>
    </row>
    <row r="2" spans="2:8" ht="15.75">
      <c r="B2" s="1777" t="s">
        <v>1186</v>
      </c>
      <c r="C2" s="1777"/>
      <c r="D2" s="1777"/>
      <c r="E2" s="1777"/>
      <c r="F2" s="1777"/>
      <c r="G2" s="1777"/>
      <c r="H2" s="1777"/>
    </row>
    <row r="3" spans="2:8" ht="17.25" customHeight="1" thickBot="1">
      <c r="B3" s="718"/>
      <c r="D3" s="19"/>
      <c r="H3" s="804" t="s">
        <v>1221</v>
      </c>
    </row>
    <row r="4" spans="2:8" s="647" customFormat="1" ht="13.5" customHeight="1" thickTop="1">
      <c r="B4" s="1849" t="s">
        <v>715</v>
      </c>
      <c r="C4" s="1851" t="s">
        <v>750</v>
      </c>
      <c r="D4" s="1852"/>
      <c r="E4" s="1851" t="s">
        <v>464</v>
      </c>
      <c r="F4" s="1853"/>
      <c r="G4" s="1854" t="s">
        <v>311</v>
      </c>
      <c r="H4" s="1855"/>
    </row>
    <row r="5" spans="2:8" s="647" customFormat="1" ht="13.5" customHeight="1">
      <c r="B5" s="1850"/>
      <c r="C5" s="719" t="s">
        <v>883</v>
      </c>
      <c r="D5" s="165" t="s">
        <v>884</v>
      </c>
      <c r="E5" s="719" t="s">
        <v>883</v>
      </c>
      <c r="F5" s="164" t="s">
        <v>884</v>
      </c>
      <c r="G5" s="720" t="s">
        <v>883</v>
      </c>
      <c r="H5" s="166" t="s">
        <v>884</v>
      </c>
    </row>
    <row r="6" spans="2:8" ht="15.75" customHeight="1">
      <c r="B6" s="128" t="s">
        <v>864</v>
      </c>
      <c r="C6" s="1233">
        <v>7447.35</v>
      </c>
      <c r="D6" s="1237">
        <v>160</v>
      </c>
      <c r="E6" s="1233">
        <v>11624.7</v>
      </c>
      <c r="F6" s="1223">
        <v>260</v>
      </c>
      <c r="G6" s="1243">
        <v>13318.9</v>
      </c>
      <c r="H6" s="1226">
        <v>240</v>
      </c>
    </row>
    <row r="7" spans="2:8" ht="15.75" customHeight="1">
      <c r="B7" s="128" t="s">
        <v>865</v>
      </c>
      <c r="C7" s="1233">
        <v>9334.23</v>
      </c>
      <c r="D7" s="1237">
        <v>200</v>
      </c>
      <c r="E7" s="1233">
        <v>11059.95</v>
      </c>
      <c r="F7" s="1223">
        <v>240</v>
      </c>
      <c r="G7" s="1243">
        <v>8330.9</v>
      </c>
      <c r="H7" s="1226">
        <v>150</v>
      </c>
    </row>
    <row r="8" spans="2:8" ht="15.75" customHeight="1">
      <c r="B8" s="128" t="s">
        <v>866</v>
      </c>
      <c r="C8" s="1234">
        <v>9010.18</v>
      </c>
      <c r="D8" s="1238">
        <v>200</v>
      </c>
      <c r="E8" s="1234">
        <v>9697.6</v>
      </c>
      <c r="F8" s="1224">
        <v>200</v>
      </c>
      <c r="G8" s="1244">
        <v>16467.44</v>
      </c>
      <c r="H8" s="1227">
        <v>310</v>
      </c>
    </row>
    <row r="9" spans="2:8" ht="15.75" customHeight="1">
      <c r="B9" s="128" t="s">
        <v>867</v>
      </c>
      <c r="C9" s="1234">
        <v>6212.85</v>
      </c>
      <c r="D9" s="1238">
        <v>140</v>
      </c>
      <c r="E9" s="1234">
        <v>15859.19</v>
      </c>
      <c r="F9" s="1224">
        <v>320</v>
      </c>
      <c r="G9" s="1244">
        <v>8563.1</v>
      </c>
      <c r="H9" s="1227">
        <v>160</v>
      </c>
    </row>
    <row r="10" spans="2:9" ht="15.75" customHeight="1">
      <c r="B10" s="128" t="s">
        <v>868</v>
      </c>
      <c r="C10" s="1234">
        <v>14525.89</v>
      </c>
      <c r="D10" s="1238">
        <v>320</v>
      </c>
      <c r="E10" s="1234">
        <v>14515.67</v>
      </c>
      <c r="F10" s="1224">
        <v>280</v>
      </c>
      <c r="G10" s="1244">
        <v>16445.67</v>
      </c>
      <c r="H10" s="1227">
        <v>300</v>
      </c>
      <c r="I10" s="721"/>
    </row>
    <row r="11" spans="2:8" ht="15.75" customHeight="1">
      <c r="B11" s="128" t="s">
        <v>869</v>
      </c>
      <c r="C11" s="1234">
        <v>9025.57</v>
      </c>
      <c r="D11" s="1238">
        <v>200</v>
      </c>
      <c r="E11" s="1234">
        <v>6380.3</v>
      </c>
      <c r="F11" s="1224">
        <v>120</v>
      </c>
      <c r="G11" s="1244">
        <v>13151.6</v>
      </c>
      <c r="H11" s="1227">
        <v>240</v>
      </c>
    </row>
    <row r="12" spans="2:8" ht="15.75" customHeight="1">
      <c r="B12" s="128" t="s">
        <v>870</v>
      </c>
      <c r="C12" s="1234">
        <v>10019.93</v>
      </c>
      <c r="D12" s="1238">
        <v>220</v>
      </c>
      <c r="E12" s="1234">
        <v>9969.6</v>
      </c>
      <c r="F12" s="1224">
        <v>200</v>
      </c>
      <c r="G12" s="1244">
        <v>13967.33</v>
      </c>
      <c r="H12" s="1227">
        <v>260</v>
      </c>
    </row>
    <row r="13" spans="2:8" ht="15.75" customHeight="1">
      <c r="B13" s="128" t="s">
        <v>871</v>
      </c>
      <c r="C13" s="1234">
        <v>8154.46</v>
      </c>
      <c r="D13" s="1238">
        <v>200</v>
      </c>
      <c r="E13" s="1234">
        <v>8907.2</v>
      </c>
      <c r="F13" s="1224">
        <v>180</v>
      </c>
      <c r="G13" s="1244">
        <v>16264.61</v>
      </c>
      <c r="H13" s="1227">
        <v>300</v>
      </c>
    </row>
    <row r="14" spans="2:8" ht="15.75" customHeight="1">
      <c r="B14" s="128" t="s">
        <v>872</v>
      </c>
      <c r="C14" s="1234">
        <v>12543.85</v>
      </c>
      <c r="D14" s="1238">
        <v>260</v>
      </c>
      <c r="E14" s="1240">
        <v>17195.63</v>
      </c>
      <c r="F14" s="1236">
        <v>340</v>
      </c>
      <c r="G14" s="1234">
        <v>17409.9</v>
      </c>
      <c r="H14" s="1227">
        <v>320</v>
      </c>
    </row>
    <row r="15" spans="2:8" ht="15.75" customHeight="1">
      <c r="B15" s="128" t="s">
        <v>592</v>
      </c>
      <c r="C15" s="1231">
        <v>12447.1</v>
      </c>
      <c r="D15" s="1238">
        <v>280</v>
      </c>
      <c r="E15" s="1241">
        <v>9503.25</v>
      </c>
      <c r="F15" s="1236">
        <v>180</v>
      </c>
      <c r="G15" s="1231">
        <v>11928.65</v>
      </c>
      <c r="H15" s="1227">
        <v>220</v>
      </c>
    </row>
    <row r="16" spans="2:8" ht="15.75" customHeight="1">
      <c r="B16" s="128" t="s">
        <v>593</v>
      </c>
      <c r="C16" s="1231">
        <v>12594</v>
      </c>
      <c r="D16" s="1238">
        <v>280</v>
      </c>
      <c r="E16" s="1231">
        <v>9980.05</v>
      </c>
      <c r="F16" s="1224">
        <v>180</v>
      </c>
      <c r="G16" s="1245">
        <v>21318.95</v>
      </c>
      <c r="H16" s="1227">
        <v>380</v>
      </c>
    </row>
    <row r="17" spans="2:8" ht="15.75" customHeight="1">
      <c r="B17" s="133" t="s">
        <v>594</v>
      </c>
      <c r="C17" s="1232">
        <v>12529.6</v>
      </c>
      <c r="D17" s="1239">
        <v>280</v>
      </c>
      <c r="E17" s="1232">
        <v>9025.3</v>
      </c>
      <c r="F17" s="1225">
        <v>160</v>
      </c>
      <c r="G17" s="1246"/>
      <c r="H17" s="1228"/>
    </row>
    <row r="18" spans="2:8" s="722" customFormat="1" ht="15.75" customHeight="1" thickBot="1">
      <c r="B18" s="131" t="s">
        <v>597</v>
      </c>
      <c r="C18" s="1235">
        <v>123845.01000000002</v>
      </c>
      <c r="D18" s="1242">
        <v>2740</v>
      </c>
      <c r="E18" s="1235">
        <v>133718.44</v>
      </c>
      <c r="F18" s="1229">
        <v>2660</v>
      </c>
      <c r="G18" s="1247">
        <v>157167.05000000002</v>
      </c>
      <c r="H18" s="1230">
        <v>2880</v>
      </c>
    </row>
    <row r="19" s="642" customFormat="1" ht="13.5" thickTop="1">
      <c r="B19" s="279"/>
    </row>
    <row r="20" ht="12.75">
      <c r="B20" s="642"/>
    </row>
    <row r="32" spans="3:5" ht="12.75">
      <c r="C32" s="653"/>
      <c r="E32" s="653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4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41" t="s">
        <v>485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</row>
    <row r="2" spans="1:11" ht="15.75">
      <c r="A2" s="1742" t="s">
        <v>618</v>
      </c>
      <c r="B2" s="1742"/>
      <c r="C2" s="1742"/>
      <c r="D2" s="1742"/>
      <c r="E2" s="1742"/>
      <c r="F2" s="1742"/>
      <c r="G2" s="1742"/>
      <c r="H2" s="1742"/>
      <c r="I2" s="1742"/>
      <c r="J2" s="1742"/>
      <c r="K2" s="1742"/>
    </row>
    <row r="3" spans="1:11" ht="13.5" thickBot="1">
      <c r="A3" s="11" t="s">
        <v>427</v>
      </c>
      <c r="B3" s="11"/>
      <c r="C3" s="11"/>
      <c r="D3" s="36"/>
      <c r="E3" s="36"/>
      <c r="F3" s="11"/>
      <c r="G3" s="36"/>
      <c r="H3" s="11"/>
      <c r="I3" s="1743" t="s">
        <v>466</v>
      </c>
      <c r="J3" s="1743"/>
      <c r="K3" s="1743"/>
    </row>
    <row r="4" spans="1:11" ht="16.5" customHeight="1" thickTop="1">
      <c r="A4" s="533"/>
      <c r="B4" s="534">
        <v>2011</v>
      </c>
      <c r="C4" s="535">
        <v>2012</v>
      </c>
      <c r="D4" s="536">
        <v>2012</v>
      </c>
      <c r="E4" s="537">
        <v>2013</v>
      </c>
      <c r="F4" s="1744" t="s">
        <v>1509</v>
      </c>
      <c r="G4" s="1744"/>
      <c r="H4" s="1744"/>
      <c r="I4" s="1744"/>
      <c r="J4" s="1744"/>
      <c r="K4" s="1745"/>
    </row>
    <row r="5" spans="1:11" ht="12.75">
      <c r="A5" s="538" t="s">
        <v>486</v>
      </c>
      <c r="B5" s="539" t="s">
        <v>959</v>
      </c>
      <c r="C5" s="539" t="s">
        <v>720</v>
      </c>
      <c r="D5" s="540" t="s">
        <v>960</v>
      </c>
      <c r="E5" s="902" t="s">
        <v>1521</v>
      </c>
      <c r="F5" s="1738" t="s">
        <v>464</v>
      </c>
      <c r="G5" s="1738"/>
      <c r="H5" s="1739"/>
      <c r="I5" s="1738" t="s">
        <v>311</v>
      </c>
      <c r="J5" s="1738"/>
      <c r="K5" s="1740"/>
    </row>
    <row r="6" spans="1:11" ht="12.75">
      <c r="A6" s="135" t="s">
        <v>427</v>
      </c>
      <c r="B6" s="542"/>
      <c r="C6" s="543"/>
      <c r="D6" s="544"/>
      <c r="E6" s="545"/>
      <c r="F6" s="546" t="s">
        <v>430</v>
      </c>
      <c r="G6" s="547" t="s">
        <v>427</v>
      </c>
      <c r="H6" s="548" t="s">
        <v>419</v>
      </c>
      <c r="I6" s="549" t="s">
        <v>430</v>
      </c>
      <c r="J6" s="547" t="s">
        <v>427</v>
      </c>
      <c r="K6" s="550" t="s">
        <v>419</v>
      </c>
    </row>
    <row r="7" spans="1:11" ht="16.5" customHeight="1">
      <c r="A7" s="551" t="s">
        <v>487</v>
      </c>
      <c r="B7" s="903">
        <v>221265.5386417078</v>
      </c>
      <c r="C7" s="903">
        <v>370832.4280584216</v>
      </c>
      <c r="D7" s="904">
        <v>383772.1414325478</v>
      </c>
      <c r="E7" s="905">
        <v>447649.8706431319</v>
      </c>
      <c r="F7" s="906">
        <v>115758.35495750129</v>
      </c>
      <c r="G7" s="907" t="s">
        <v>406</v>
      </c>
      <c r="H7" s="908">
        <v>52.316486185834464</v>
      </c>
      <c r="I7" s="904">
        <v>52686.47835911407</v>
      </c>
      <c r="J7" s="909" t="s">
        <v>407</v>
      </c>
      <c r="K7" s="910">
        <v>13.72858336262907</v>
      </c>
    </row>
    <row r="8" spans="1:11" ht="16.5" customHeight="1">
      <c r="A8" s="552" t="s">
        <v>961</v>
      </c>
      <c r="B8" s="553">
        <v>284110.1972453204</v>
      </c>
      <c r="C8" s="553">
        <v>442210.9872257206</v>
      </c>
      <c r="D8" s="554">
        <v>455976.81648912374</v>
      </c>
      <c r="E8" s="911">
        <v>530804.3214527674</v>
      </c>
      <c r="F8" s="912">
        <v>158100.78998040018</v>
      </c>
      <c r="G8" s="913"/>
      <c r="H8" s="914">
        <v>55.64769991127246</v>
      </c>
      <c r="I8" s="554">
        <v>74827.50496364362</v>
      </c>
      <c r="J8" s="911"/>
      <c r="K8" s="915">
        <v>16.410374882607314</v>
      </c>
    </row>
    <row r="9" spans="1:11" ht="16.5" customHeight="1">
      <c r="A9" s="552" t="s">
        <v>962</v>
      </c>
      <c r="B9" s="553">
        <v>62844.658603612625</v>
      </c>
      <c r="C9" s="553">
        <v>71378.55916729903</v>
      </c>
      <c r="D9" s="553">
        <v>72204.67505657588</v>
      </c>
      <c r="E9" s="914">
        <v>83154.45080963545</v>
      </c>
      <c r="F9" s="912">
        <v>8533.900563686402</v>
      </c>
      <c r="G9" s="913"/>
      <c r="H9" s="914">
        <v>13.57935702620848</v>
      </c>
      <c r="I9" s="554">
        <v>10949.77575305957</v>
      </c>
      <c r="J9" s="911"/>
      <c r="K9" s="915">
        <v>15.164912444353343</v>
      </c>
    </row>
    <row r="10" spans="1:11" ht="16.5" customHeight="1">
      <c r="A10" s="555" t="s">
        <v>963</v>
      </c>
      <c r="B10" s="554">
        <v>52336.42281183262</v>
      </c>
      <c r="C10" s="554">
        <v>59492.003299039025</v>
      </c>
      <c r="D10" s="554">
        <v>60465.59334064589</v>
      </c>
      <c r="E10" s="911">
        <v>71664.99920242546</v>
      </c>
      <c r="F10" s="912">
        <v>7155.580487206404</v>
      </c>
      <c r="G10" s="913"/>
      <c r="H10" s="914">
        <v>13.672276595848304</v>
      </c>
      <c r="I10" s="554">
        <v>11199.405861779567</v>
      </c>
      <c r="J10" s="911"/>
      <c r="K10" s="915">
        <v>18.521948174204315</v>
      </c>
    </row>
    <row r="11" spans="1:11" s="11" customFormat="1" ht="16.5" customHeight="1">
      <c r="A11" s="555" t="s">
        <v>964</v>
      </c>
      <c r="B11" s="553">
        <v>10508.23579178</v>
      </c>
      <c r="C11" s="553">
        <v>11886.555868260002</v>
      </c>
      <c r="D11" s="554">
        <v>11739.081715929997</v>
      </c>
      <c r="E11" s="911">
        <v>11489.45160721</v>
      </c>
      <c r="F11" s="912">
        <v>1378.3200764800022</v>
      </c>
      <c r="G11" s="913"/>
      <c r="H11" s="914">
        <v>13.116569743878264</v>
      </c>
      <c r="I11" s="554">
        <v>-249.63010871999722</v>
      </c>
      <c r="J11" s="911"/>
      <c r="K11" s="915">
        <v>-2.1264875290990424</v>
      </c>
    </row>
    <row r="12" spans="1:11" ht="16.5" customHeight="1">
      <c r="A12" s="551" t="s">
        <v>488</v>
      </c>
      <c r="B12" s="903">
        <v>700054.576839145</v>
      </c>
      <c r="C12" s="903">
        <v>715620.5300248514</v>
      </c>
      <c r="D12" s="904">
        <v>746530.151042663</v>
      </c>
      <c r="E12" s="905">
        <v>803459.1162037281</v>
      </c>
      <c r="F12" s="906">
        <v>49374.487644918954</v>
      </c>
      <c r="G12" s="907" t="s">
        <v>406</v>
      </c>
      <c r="H12" s="908">
        <v>7.052948338378476</v>
      </c>
      <c r="I12" s="904">
        <v>68120.21601253502</v>
      </c>
      <c r="J12" s="916" t="s">
        <v>407</v>
      </c>
      <c r="K12" s="910">
        <v>9.124911554796942</v>
      </c>
    </row>
    <row r="13" spans="1:11" ht="16.5" customHeight="1">
      <c r="A13" s="552" t="s">
        <v>965</v>
      </c>
      <c r="B13" s="553">
        <v>910224.8947393316</v>
      </c>
      <c r="C13" s="553">
        <v>967551.1633559726</v>
      </c>
      <c r="D13" s="554">
        <v>994691.4703258909</v>
      </c>
      <c r="E13" s="911">
        <v>1103281.228815852</v>
      </c>
      <c r="F13" s="912">
        <v>57326.26861664106</v>
      </c>
      <c r="G13" s="913"/>
      <c r="H13" s="914">
        <v>6.298033480292586</v>
      </c>
      <c r="I13" s="917">
        <v>108589.75848996104</v>
      </c>
      <c r="J13" s="918"/>
      <c r="K13" s="919">
        <v>10.916928688891216</v>
      </c>
    </row>
    <row r="14" spans="1:11" ht="16.5" customHeight="1">
      <c r="A14" s="552" t="s">
        <v>966</v>
      </c>
      <c r="B14" s="553">
        <v>163439.36997209</v>
      </c>
      <c r="C14" s="553">
        <v>136023.85711374003</v>
      </c>
      <c r="D14" s="554">
        <v>162882.05210624</v>
      </c>
      <c r="E14" s="911">
        <v>111010.62235053</v>
      </c>
      <c r="F14" s="912">
        <v>-27415.512858349975</v>
      </c>
      <c r="G14" s="913"/>
      <c r="H14" s="914">
        <v>-16.774118049422015</v>
      </c>
      <c r="I14" s="554">
        <v>-51871.42975571001</v>
      </c>
      <c r="J14" s="911"/>
      <c r="K14" s="915">
        <v>-31.84600702468852</v>
      </c>
    </row>
    <row r="15" spans="1:11" ht="16.5" customHeight="1">
      <c r="A15" s="555" t="s">
        <v>967</v>
      </c>
      <c r="B15" s="553">
        <v>163439.36997209</v>
      </c>
      <c r="C15" s="553">
        <v>165701.88179584002</v>
      </c>
      <c r="D15" s="554">
        <v>165254.84826484</v>
      </c>
      <c r="E15" s="911">
        <v>155863.06873911998</v>
      </c>
      <c r="F15" s="912">
        <v>2262.5118237500137</v>
      </c>
      <c r="G15" s="913"/>
      <c r="H15" s="914">
        <v>1.3843126194969886</v>
      </c>
      <c r="I15" s="554">
        <v>-9391.77952572002</v>
      </c>
      <c r="J15" s="911"/>
      <c r="K15" s="915">
        <v>-5.683209675439359</v>
      </c>
    </row>
    <row r="16" spans="1:11" ht="16.5" customHeight="1">
      <c r="A16" s="555" t="s">
        <v>968</v>
      </c>
      <c r="B16" s="553">
        <v>0</v>
      </c>
      <c r="C16" s="554">
        <v>29678.024682099996</v>
      </c>
      <c r="D16" s="554">
        <v>2372.7961585999947</v>
      </c>
      <c r="E16" s="911">
        <v>44852.44638858997</v>
      </c>
      <c r="F16" s="912">
        <v>29678.024682099996</v>
      </c>
      <c r="G16" s="913"/>
      <c r="H16" s="1475"/>
      <c r="I16" s="554">
        <v>42479.65022998997</v>
      </c>
      <c r="J16" s="911"/>
      <c r="K16" s="915">
        <v>1790.2781103225473</v>
      </c>
    </row>
    <row r="17" spans="1:11" ht="16.5" customHeight="1">
      <c r="A17" s="552" t="s">
        <v>969</v>
      </c>
      <c r="B17" s="553">
        <v>6376.4105</v>
      </c>
      <c r="C17" s="553">
        <v>9233.958529020001</v>
      </c>
      <c r="D17" s="554">
        <v>10099.41629792</v>
      </c>
      <c r="E17" s="911">
        <v>10855.85580619</v>
      </c>
      <c r="F17" s="912">
        <v>2857.548029020001</v>
      </c>
      <c r="G17" s="913"/>
      <c r="H17" s="914">
        <v>44.81436740968922</v>
      </c>
      <c r="I17" s="554">
        <v>756.4395082700012</v>
      </c>
      <c r="J17" s="911"/>
      <c r="K17" s="915">
        <v>7.48993294222154</v>
      </c>
    </row>
    <row r="18" spans="1:11" ht="16.5" customHeight="1">
      <c r="A18" s="555" t="s">
        <v>489</v>
      </c>
      <c r="B18" s="553">
        <v>13086.678494191616</v>
      </c>
      <c r="C18" s="553">
        <v>10944.953577580192</v>
      </c>
      <c r="D18" s="553">
        <v>11884.152523483675</v>
      </c>
      <c r="E18" s="914">
        <v>14615.19646794608</v>
      </c>
      <c r="F18" s="912">
        <v>-2141.7249166114234</v>
      </c>
      <c r="G18" s="913"/>
      <c r="H18" s="914">
        <v>-16.365687577348258</v>
      </c>
      <c r="I18" s="554">
        <v>2731.0439444624044</v>
      </c>
      <c r="J18" s="911"/>
      <c r="K18" s="915">
        <v>22.980552791338937</v>
      </c>
    </row>
    <row r="19" spans="1:11" ht="16.5" customHeight="1">
      <c r="A19" s="555" t="s">
        <v>970</v>
      </c>
      <c r="B19" s="553">
        <v>2226.28336871</v>
      </c>
      <c r="C19" s="553">
        <v>1210.18336871</v>
      </c>
      <c r="D19" s="553">
        <v>1275.98336871</v>
      </c>
      <c r="E19" s="911">
        <v>1191.0855000000001</v>
      </c>
      <c r="F19" s="912">
        <v>-1016.1</v>
      </c>
      <c r="G19" s="913"/>
      <c r="H19" s="914">
        <v>-45.64109018111069</v>
      </c>
      <c r="I19" s="554">
        <v>-84.89786870999978</v>
      </c>
      <c r="J19" s="911"/>
      <c r="K19" s="915">
        <v>-6.653524708227996</v>
      </c>
    </row>
    <row r="20" spans="1:11" ht="16.5" customHeight="1">
      <c r="A20" s="555" t="s">
        <v>971</v>
      </c>
      <c r="B20" s="553">
        <v>10860.395125481617</v>
      </c>
      <c r="C20" s="553">
        <v>9734.770208870192</v>
      </c>
      <c r="D20" s="553">
        <v>10608.169154773675</v>
      </c>
      <c r="E20" s="914">
        <v>13424.110967946079</v>
      </c>
      <c r="F20" s="912">
        <v>-1125.6249166114249</v>
      </c>
      <c r="G20" s="913"/>
      <c r="H20" s="914">
        <v>-10.364493221525471</v>
      </c>
      <c r="I20" s="554">
        <v>2815.9418131724033</v>
      </c>
      <c r="J20" s="911"/>
      <c r="K20" s="915">
        <v>26.545031212150587</v>
      </c>
    </row>
    <row r="21" spans="1:11" ht="16.5" customHeight="1">
      <c r="A21" s="552" t="s">
        <v>972</v>
      </c>
      <c r="B21" s="553">
        <v>727322.43577305</v>
      </c>
      <c r="C21" s="553">
        <v>811348.3941356324</v>
      </c>
      <c r="D21" s="554">
        <v>809825.8493982473</v>
      </c>
      <c r="E21" s="911">
        <v>966799.554191186</v>
      </c>
      <c r="F21" s="912">
        <v>84025.95836258249</v>
      </c>
      <c r="G21" s="64"/>
      <c r="H21" s="914">
        <v>11.552779651747402</v>
      </c>
      <c r="I21" s="554">
        <v>156973.70479293866</v>
      </c>
      <c r="J21" s="920"/>
      <c r="K21" s="915">
        <v>19.383637223926627</v>
      </c>
    </row>
    <row r="22" spans="1:11" ht="16.5" customHeight="1">
      <c r="A22" s="552" t="s">
        <v>973</v>
      </c>
      <c r="B22" s="553">
        <v>210170.31790018655</v>
      </c>
      <c r="C22" s="553">
        <v>251930.63333112115</v>
      </c>
      <c r="D22" s="553">
        <v>248161.31928322787</v>
      </c>
      <c r="E22" s="553">
        <v>299822.1126121239</v>
      </c>
      <c r="F22" s="912">
        <v>7951.780971722103</v>
      </c>
      <c r="G22" s="921" t="s">
        <v>406</v>
      </c>
      <c r="H22" s="914">
        <v>3.783493811670656</v>
      </c>
      <c r="I22" s="554">
        <v>40469.54247742602</v>
      </c>
      <c r="J22" s="922" t="s">
        <v>407</v>
      </c>
      <c r="K22" s="915">
        <v>16.30775601705998</v>
      </c>
    </row>
    <row r="23" spans="1:11" ht="16.5" customHeight="1">
      <c r="A23" s="551" t="s">
        <v>491</v>
      </c>
      <c r="B23" s="903">
        <v>921320.1154808528</v>
      </c>
      <c r="C23" s="903">
        <v>1086452.958083273</v>
      </c>
      <c r="D23" s="904">
        <v>1130302.292475211</v>
      </c>
      <c r="E23" s="905">
        <v>1251108.98684686</v>
      </c>
      <c r="F23" s="906">
        <v>165132.84260242013</v>
      </c>
      <c r="G23" s="923"/>
      <c r="H23" s="908">
        <v>17.923503441171963</v>
      </c>
      <c r="I23" s="904">
        <v>120806.69437164906</v>
      </c>
      <c r="J23" s="905"/>
      <c r="K23" s="910">
        <v>10.687998704054518</v>
      </c>
    </row>
    <row r="24" spans="1:11" ht="16.5" customHeight="1">
      <c r="A24" s="552" t="s">
        <v>1222</v>
      </c>
      <c r="B24" s="554">
        <v>622325.9406306527</v>
      </c>
      <c r="C24" s="554">
        <v>747149.164282456</v>
      </c>
      <c r="D24" s="554">
        <v>789269.291228842</v>
      </c>
      <c r="E24" s="911">
        <v>884591.7251566967</v>
      </c>
      <c r="F24" s="912">
        <v>124823.22365180333</v>
      </c>
      <c r="G24" s="913"/>
      <c r="H24" s="914">
        <v>20.057531833770252</v>
      </c>
      <c r="I24" s="554">
        <v>95322.43392785476</v>
      </c>
      <c r="J24" s="911"/>
      <c r="K24" s="924">
        <v>12.077301750767955</v>
      </c>
    </row>
    <row r="25" spans="1:11" ht="16.5" customHeight="1">
      <c r="A25" s="552" t="s">
        <v>974</v>
      </c>
      <c r="B25" s="554">
        <v>222351.39375314472</v>
      </c>
      <c r="C25" s="554">
        <v>245892.2320501401</v>
      </c>
      <c r="D25" s="554">
        <v>263705.70088052825</v>
      </c>
      <c r="E25" s="911">
        <v>293220.1487144292</v>
      </c>
      <c r="F25" s="912">
        <v>23540.838296995382</v>
      </c>
      <c r="G25" s="913"/>
      <c r="H25" s="914">
        <v>10.587223178430131</v>
      </c>
      <c r="I25" s="554">
        <v>29514.447833900922</v>
      </c>
      <c r="J25" s="911"/>
      <c r="K25" s="924">
        <v>11.192191801447793</v>
      </c>
    </row>
    <row r="26" spans="1:11" ht="16.5" customHeight="1">
      <c r="A26" s="555" t="s">
        <v>975</v>
      </c>
      <c r="B26" s="553">
        <v>141931.480013872</v>
      </c>
      <c r="C26" s="553">
        <v>166115.502962486</v>
      </c>
      <c r="D26" s="554">
        <v>170491.686875334</v>
      </c>
      <c r="E26" s="911">
        <v>189316.86255271698</v>
      </c>
      <c r="F26" s="912">
        <v>24184.022948614</v>
      </c>
      <c r="G26" s="913"/>
      <c r="H26" s="914">
        <v>17.039224100425304</v>
      </c>
      <c r="I26" s="554">
        <v>18825.17567738297</v>
      </c>
      <c r="J26" s="911"/>
      <c r="K26" s="915">
        <v>11.041697118727091</v>
      </c>
    </row>
    <row r="27" spans="1:11" ht="16.5" customHeight="1">
      <c r="A27" s="555" t="s">
        <v>976</v>
      </c>
      <c r="B27" s="553">
        <v>80419.86196206925</v>
      </c>
      <c r="C27" s="553">
        <v>79776.88347102546</v>
      </c>
      <c r="D27" s="554">
        <v>93214.01257146569</v>
      </c>
      <c r="E27" s="911">
        <v>103903.27034517244</v>
      </c>
      <c r="F27" s="912">
        <v>-642.9784910437884</v>
      </c>
      <c r="G27" s="913"/>
      <c r="H27" s="914">
        <v>-0.7995269767399689</v>
      </c>
      <c r="I27" s="554">
        <v>10689.257773706748</v>
      </c>
      <c r="J27" s="911"/>
      <c r="K27" s="915">
        <v>11.467436578284262</v>
      </c>
    </row>
    <row r="28" spans="1:11" ht="16.5" customHeight="1">
      <c r="A28" s="555" t="s">
        <v>977</v>
      </c>
      <c r="B28" s="554">
        <v>399974.54687750805</v>
      </c>
      <c r="C28" s="554">
        <v>501256.93223231594</v>
      </c>
      <c r="D28" s="554">
        <v>525563.5903483137</v>
      </c>
      <c r="E28" s="911">
        <v>591371.5764422675</v>
      </c>
      <c r="F28" s="912">
        <v>101282.38535480789</v>
      </c>
      <c r="G28" s="913"/>
      <c r="H28" s="914">
        <v>25.32220766183543</v>
      </c>
      <c r="I28" s="554">
        <v>65807.98609395383</v>
      </c>
      <c r="J28" s="911"/>
      <c r="K28" s="915">
        <v>12.521412689630962</v>
      </c>
    </row>
    <row r="29" spans="1:11" ht="16.5" customHeight="1">
      <c r="A29" s="556" t="s">
        <v>978</v>
      </c>
      <c r="B29" s="925">
        <v>298994.1748502</v>
      </c>
      <c r="C29" s="925">
        <v>339303.79380081693</v>
      </c>
      <c r="D29" s="925">
        <v>341033.00124636904</v>
      </c>
      <c r="E29" s="926">
        <v>366517.26169016334</v>
      </c>
      <c r="F29" s="927">
        <v>40309.61895061692</v>
      </c>
      <c r="G29" s="926"/>
      <c r="H29" s="928">
        <v>13.481740562608808</v>
      </c>
      <c r="I29" s="925">
        <v>25484.26044379431</v>
      </c>
      <c r="J29" s="926"/>
      <c r="K29" s="929">
        <v>7.472666970837808</v>
      </c>
    </row>
    <row r="30" spans="1:11" ht="16.5" customHeight="1" thickBot="1">
      <c r="A30" s="557" t="s">
        <v>492</v>
      </c>
      <c r="B30" s="930">
        <v>973656.5382926854</v>
      </c>
      <c r="C30" s="930">
        <v>1145944.961382312</v>
      </c>
      <c r="D30" s="931">
        <v>1190767.885815857</v>
      </c>
      <c r="E30" s="932">
        <v>1322773.9860492854</v>
      </c>
      <c r="F30" s="933">
        <v>172288.4230896266</v>
      </c>
      <c r="G30" s="932"/>
      <c r="H30" s="934">
        <v>17.694989589628367</v>
      </c>
      <c r="I30" s="931">
        <v>132006.1002334284</v>
      </c>
      <c r="J30" s="932"/>
      <c r="K30" s="935">
        <v>11.085796132550566</v>
      </c>
    </row>
    <row r="31" spans="1:11" ht="18.75" thickTop="1">
      <c r="A31" s="1472" t="s">
        <v>1510</v>
      </c>
      <c r="B31" s="1473"/>
      <c r="C31" s="36"/>
      <c r="D31" s="558"/>
      <c r="E31" s="558"/>
      <c r="F31" s="558"/>
      <c r="G31" s="559"/>
      <c r="H31" s="560"/>
      <c r="I31" s="558"/>
      <c r="J31" s="561"/>
      <c r="K31" s="561"/>
    </row>
    <row r="32" spans="1:11" ht="16.5" customHeight="1">
      <c r="A32" s="1472" t="s">
        <v>1511</v>
      </c>
      <c r="B32" s="1474"/>
      <c r="C32" s="11"/>
      <c r="D32" s="1473"/>
      <c r="E32" s="558"/>
      <c r="F32" s="558"/>
      <c r="G32" s="559"/>
      <c r="H32" s="560"/>
      <c r="I32" s="558"/>
      <c r="J32" s="561"/>
      <c r="K32" s="561"/>
    </row>
    <row r="33" spans="1:11" ht="16.5" customHeight="1">
      <c r="A33" s="562" t="s">
        <v>979</v>
      </c>
      <c r="B33" s="11"/>
      <c r="C33" s="11"/>
      <c r="D33" s="1474"/>
      <c r="E33" s="558"/>
      <c r="F33" s="558"/>
      <c r="G33" s="559"/>
      <c r="H33" s="560"/>
      <c r="I33" s="558"/>
      <c r="J33" s="561"/>
      <c r="K33" s="561"/>
    </row>
    <row r="34" spans="1:11" ht="16.5" customHeight="1">
      <c r="A34" s="563" t="s">
        <v>980</v>
      </c>
      <c r="B34" s="11"/>
      <c r="C34" s="11"/>
      <c r="D34" s="558"/>
      <c r="E34" s="558"/>
      <c r="F34" s="558"/>
      <c r="G34" s="559"/>
      <c r="H34" s="560"/>
      <c r="I34" s="558"/>
      <c r="J34" s="561"/>
      <c r="K34" s="561"/>
    </row>
    <row r="35" spans="1:11" ht="16.5" customHeight="1">
      <c r="A35" s="936" t="s">
        <v>981</v>
      </c>
      <c r="B35" s="937">
        <v>0.9494537243964956</v>
      </c>
      <c r="C35" s="938">
        <v>0.8748352098584183</v>
      </c>
      <c r="D35" s="938">
        <v>0.8258269115552803</v>
      </c>
      <c r="E35" s="938">
        <v>0.9323049196294981</v>
      </c>
      <c r="F35" s="939">
        <v>-0.07461851453807722</v>
      </c>
      <c r="G35" s="940"/>
      <c r="H35" s="939">
        <v>-7.859099671814677</v>
      </c>
      <c r="I35" s="941">
        <v>0.10647800807421781</v>
      </c>
      <c r="J35" s="941"/>
      <c r="K35" s="941">
        <v>12.893501844555747</v>
      </c>
    </row>
    <row r="36" spans="1:11" ht="16.5" customHeight="1">
      <c r="A36" s="936" t="s">
        <v>982</v>
      </c>
      <c r="B36" s="937">
        <v>2.6573689156916696</v>
      </c>
      <c r="C36" s="938">
        <v>2.6582067700182637</v>
      </c>
      <c r="D36" s="938">
        <v>2.471694085431385</v>
      </c>
      <c r="E36" s="938">
        <v>2.8125939531881485</v>
      </c>
      <c r="F36" s="939">
        <v>0.0008378543265941119</v>
      </c>
      <c r="G36" s="940"/>
      <c r="H36" s="939">
        <v>0.03152946968133072</v>
      </c>
      <c r="I36" s="941">
        <v>0.3408998677567636</v>
      </c>
      <c r="J36" s="941"/>
      <c r="K36" s="941">
        <v>13.79215452940109</v>
      </c>
    </row>
    <row r="37" spans="1:11" ht="16.5" customHeight="1">
      <c r="A37" s="936" t="s">
        <v>983</v>
      </c>
      <c r="B37" s="942">
        <v>3.93409189049589</v>
      </c>
      <c r="C37" s="943">
        <v>3.8653815684273787</v>
      </c>
      <c r="D37" s="943">
        <v>3.53968097087726</v>
      </c>
      <c r="E37" s="943">
        <v>3.977949907412369</v>
      </c>
      <c r="F37" s="939">
        <v>-0.06871032206851124</v>
      </c>
      <c r="G37" s="940"/>
      <c r="H37" s="939">
        <v>-1.7465357693983694</v>
      </c>
      <c r="I37" s="941">
        <v>0.4382689365351089</v>
      </c>
      <c r="J37" s="941"/>
      <c r="K37" s="941">
        <v>12.38159427759079</v>
      </c>
    </row>
    <row r="38" spans="1:11" ht="16.5" customHeight="1">
      <c r="A38" s="566"/>
      <c r="B38" s="11"/>
      <c r="C38" s="11"/>
      <c r="D38" s="36"/>
      <c r="E38" s="36"/>
      <c r="F38" s="11"/>
      <c r="G38" s="36"/>
      <c r="H38" s="11"/>
      <c r="I38" s="36"/>
      <c r="J38" s="36"/>
      <c r="K38" s="36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3" width="8.421875" style="9" customWidth="1"/>
    <col min="4" max="4" width="8.57421875" style="9" customWidth="1"/>
    <col min="5" max="5" width="8.710937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778" t="s">
        <v>732</v>
      </c>
      <c r="C1" s="1778"/>
      <c r="D1" s="1778"/>
      <c r="E1" s="1778"/>
      <c r="F1" s="1778"/>
      <c r="G1" s="1778"/>
    </row>
    <row r="2" spans="2:7" ht="15.75">
      <c r="B2" s="1860" t="s">
        <v>757</v>
      </c>
      <c r="C2" s="1860"/>
      <c r="D2" s="1860"/>
      <c r="E2" s="1860"/>
      <c r="F2" s="1860"/>
      <c r="G2" s="1860"/>
    </row>
    <row r="3" spans="2:8" ht="13.5" thickBot="1">
      <c r="B3" s="72"/>
      <c r="C3" s="72"/>
      <c r="D3" s="72"/>
      <c r="E3" s="72"/>
      <c r="F3" s="72"/>
      <c r="G3" s="72"/>
      <c r="H3" s="40"/>
    </row>
    <row r="4" spans="2:7" ht="13.5" thickTop="1">
      <c r="B4" s="883"/>
      <c r="C4" s="1861" t="s">
        <v>1390</v>
      </c>
      <c r="D4" s="1862"/>
      <c r="E4" s="1863"/>
      <c r="F4" s="1864" t="s">
        <v>596</v>
      </c>
      <c r="G4" s="1865"/>
    </row>
    <row r="5" spans="2:7" ht="12.75">
      <c r="B5" s="884" t="s">
        <v>731</v>
      </c>
      <c r="C5" s="304">
        <v>2011</v>
      </c>
      <c r="D5" s="181">
        <v>2012</v>
      </c>
      <c r="E5" s="181">
        <v>2013</v>
      </c>
      <c r="F5" s="1856" t="s">
        <v>738</v>
      </c>
      <c r="G5" s="1858" t="s">
        <v>734</v>
      </c>
    </row>
    <row r="6" spans="2:7" ht="12.75">
      <c r="B6" s="885"/>
      <c r="C6" s="304">
        <v>1</v>
      </c>
      <c r="D6" s="181">
        <v>2</v>
      </c>
      <c r="E6" s="181">
        <v>3</v>
      </c>
      <c r="F6" s="1857"/>
      <c r="G6" s="1859"/>
    </row>
    <row r="7" spans="2:7" ht="12.75">
      <c r="B7" s="882" t="s">
        <v>735</v>
      </c>
      <c r="C7" s="184">
        <v>297.62</v>
      </c>
      <c r="D7" s="723">
        <v>364.67</v>
      </c>
      <c r="E7" s="184">
        <v>494.36</v>
      </c>
      <c r="F7" s="182">
        <v>22.528727908070707</v>
      </c>
      <c r="G7" s="886">
        <v>35.563660295609736</v>
      </c>
    </row>
    <row r="8" spans="2:7" ht="12.75">
      <c r="B8" s="882" t="s">
        <v>736</v>
      </c>
      <c r="C8" s="184">
        <v>73.24</v>
      </c>
      <c r="D8" s="723">
        <v>91.83</v>
      </c>
      <c r="E8" s="184">
        <v>123.52</v>
      </c>
      <c r="F8" s="182">
        <v>25.38230475150192</v>
      </c>
      <c r="G8" s="887">
        <v>34.50941957965807</v>
      </c>
    </row>
    <row r="9" spans="2:7" ht="12.75">
      <c r="B9" s="888" t="s">
        <v>936</v>
      </c>
      <c r="C9" s="184">
        <v>24.84</v>
      </c>
      <c r="D9" s="184">
        <v>28.93</v>
      </c>
      <c r="E9" s="184">
        <v>35.44</v>
      </c>
      <c r="F9" s="182">
        <v>16.465378421900155</v>
      </c>
      <c r="G9" s="887">
        <v>22.502592464569645</v>
      </c>
    </row>
    <row r="10" spans="2:7" ht="12.75">
      <c r="B10" s="889" t="s">
        <v>739</v>
      </c>
      <c r="C10" s="184">
        <v>242.72</v>
      </c>
      <c r="D10" s="723">
        <v>330.49</v>
      </c>
      <c r="E10" s="184">
        <v>488.08</v>
      </c>
      <c r="F10" s="182">
        <v>36.161008569545146</v>
      </c>
      <c r="G10" s="887">
        <v>47.68374232200671</v>
      </c>
    </row>
    <row r="11" spans="2:7" ht="12.75">
      <c r="B11" s="882" t="s">
        <v>109</v>
      </c>
      <c r="C11" s="184">
        <v>264890.79</v>
      </c>
      <c r="D11" s="723">
        <v>344418.45</v>
      </c>
      <c r="E11" s="184">
        <v>489863.26</v>
      </c>
      <c r="F11" s="182">
        <v>30.022810532597248</v>
      </c>
      <c r="G11" s="886">
        <v>42.22909951542954</v>
      </c>
    </row>
    <row r="12" spans="2:7" ht="12.75">
      <c r="B12" s="890" t="s">
        <v>1188</v>
      </c>
      <c r="C12" s="184">
        <v>99386</v>
      </c>
      <c r="D12" s="723">
        <v>108841</v>
      </c>
      <c r="E12" s="184">
        <v>125974</v>
      </c>
      <c r="F12" s="182">
        <v>9.513412351840302</v>
      </c>
      <c r="G12" s="886">
        <v>15.741310719306142</v>
      </c>
    </row>
    <row r="13" spans="2:7" ht="12.75">
      <c r="B13" s="194" t="s">
        <v>737</v>
      </c>
      <c r="C13" s="184">
        <v>205</v>
      </c>
      <c r="D13" s="723">
        <v>217</v>
      </c>
      <c r="E13" s="184">
        <v>227</v>
      </c>
      <c r="F13" s="183">
        <v>5.853658536585371</v>
      </c>
      <c r="G13" s="887">
        <v>4.608294930875573</v>
      </c>
    </row>
    <row r="14" spans="2:7" ht="12.75">
      <c r="B14" s="194" t="s">
        <v>933</v>
      </c>
      <c r="C14" s="184">
        <v>1025152</v>
      </c>
      <c r="D14" s="723">
        <v>1122388</v>
      </c>
      <c r="E14" s="184">
        <v>1303999</v>
      </c>
      <c r="F14" s="183">
        <v>9.485032463478575</v>
      </c>
      <c r="G14" s="887">
        <v>16.180768147913213</v>
      </c>
    </row>
    <row r="15" spans="2:7" ht="12.75">
      <c r="B15" s="891" t="s">
        <v>1189</v>
      </c>
      <c r="C15" s="184">
        <v>19.265443255151265</v>
      </c>
      <c r="D15" s="184">
        <v>22.423076171875</v>
      </c>
      <c r="E15" s="184">
        <v>28.79526144578455</v>
      </c>
      <c r="F15" s="183">
        <v>16.39013893894932</v>
      </c>
      <c r="G15" s="887">
        <v>28.417979875134648</v>
      </c>
    </row>
    <row r="16" spans="2:7" ht="14.25" customHeight="1" thickBot="1">
      <c r="B16" s="892" t="s">
        <v>1190</v>
      </c>
      <c r="C16" s="893">
        <v>47</v>
      </c>
      <c r="D16" s="893">
        <v>25.2</v>
      </c>
      <c r="E16" s="893">
        <v>53.4</v>
      </c>
      <c r="F16" s="894">
        <v>-46.38297872340426</v>
      </c>
      <c r="G16" s="895">
        <v>111.9047619047619</v>
      </c>
    </row>
    <row r="17" spans="2:9" ht="14.25" customHeight="1" thickTop="1">
      <c r="B17" s="26" t="s">
        <v>527</v>
      </c>
      <c r="C17" s="15"/>
      <c r="D17" s="11"/>
      <c r="E17" s="11"/>
      <c r="F17" s="185"/>
      <c r="G17" s="185"/>
      <c r="I17" s="9" t="s">
        <v>108</v>
      </c>
    </row>
    <row r="18" ht="12.75" customHeight="1">
      <c r="B18" s="26" t="s">
        <v>0</v>
      </c>
    </row>
    <row r="19" ht="12" customHeight="1">
      <c r="B19" s="26" t="s">
        <v>1</v>
      </c>
    </row>
    <row r="20" spans="2:5" ht="11.25" customHeight="1">
      <c r="B20" s="26" t="s">
        <v>2</v>
      </c>
      <c r="E20" s="29"/>
    </row>
    <row r="21" ht="11.25" customHeight="1">
      <c r="B21" s="9" t="s">
        <v>86</v>
      </c>
    </row>
    <row r="22" ht="30.75" customHeight="1"/>
    <row r="23" spans="2:7" s="40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724" t="s">
        <v>110</v>
      </c>
      <c r="C49" s="725">
        <v>1193679</v>
      </c>
      <c r="D49" s="725">
        <v>1369430</v>
      </c>
      <c r="E49" s="725">
        <v>1558174</v>
      </c>
      <c r="F49" s="726">
        <f>D49/C49%-100</f>
        <v>14.72347255836786</v>
      </c>
      <c r="G49" s="727">
        <f>E49/D49%-100</f>
        <v>13.782668701576569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35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5.57421875" style="0" customWidth="1"/>
    <col min="2" max="2" width="32.28125" style="0" bestFit="1" customWidth="1"/>
    <col min="3" max="3" width="20.00390625" style="0" customWidth="1"/>
    <col min="4" max="4" width="14.57421875" style="0" customWidth="1"/>
    <col min="5" max="5" width="9.28125" style="0" customWidth="1"/>
  </cols>
  <sheetData>
    <row r="1" spans="2:4" ht="12.75">
      <c r="B1" s="1741" t="s">
        <v>47</v>
      </c>
      <c r="C1" s="1741"/>
      <c r="D1" s="1741"/>
    </row>
    <row r="2" spans="2:4" ht="15.75">
      <c r="B2" s="1860" t="s">
        <v>224</v>
      </c>
      <c r="C2" s="1860"/>
      <c r="D2" s="1860"/>
    </row>
    <row r="3" spans="2:4" ht="13.5" thickBot="1">
      <c r="B3" s="1866"/>
      <c r="C3" s="1866"/>
      <c r="D3" s="1866"/>
    </row>
    <row r="4" spans="2:4" ht="13.5" thickBot="1">
      <c r="B4" s="1730" t="s">
        <v>805</v>
      </c>
      <c r="C4" s="1731" t="s">
        <v>3</v>
      </c>
      <c r="D4" s="1732" t="s">
        <v>4</v>
      </c>
    </row>
    <row r="5" spans="2:4" ht="12.75">
      <c r="B5" s="1727" t="s">
        <v>66</v>
      </c>
      <c r="C5" s="1728">
        <v>2842.95</v>
      </c>
      <c r="D5" s="1729"/>
    </row>
    <row r="6" spans="2:4" ht="12.75">
      <c r="B6" s="1681" t="s">
        <v>1365</v>
      </c>
      <c r="C6" s="723">
        <v>42</v>
      </c>
      <c r="D6" s="1685" t="s">
        <v>5</v>
      </c>
    </row>
    <row r="7" spans="2:4" ht="12.75">
      <c r="B7" s="1681" t="s">
        <v>1366</v>
      </c>
      <c r="C7" s="723">
        <v>12</v>
      </c>
      <c r="D7" s="1685" t="s">
        <v>67</v>
      </c>
    </row>
    <row r="8" spans="2:4" ht="12.75">
      <c r="B8" s="1681" t="s">
        <v>68</v>
      </c>
      <c r="C8" s="723">
        <v>33.75</v>
      </c>
      <c r="D8" s="1685" t="s">
        <v>69</v>
      </c>
    </row>
    <row r="9" spans="2:4" ht="12.75">
      <c r="B9" s="1681" t="s">
        <v>1367</v>
      </c>
      <c r="C9" s="723">
        <v>60</v>
      </c>
      <c r="D9" s="1685" t="s">
        <v>70</v>
      </c>
    </row>
    <row r="10" spans="2:4" ht="12.75">
      <c r="B10" s="1681" t="s">
        <v>1368</v>
      </c>
      <c r="C10" s="723">
        <v>192</v>
      </c>
      <c r="D10" s="1685" t="s">
        <v>71</v>
      </c>
    </row>
    <row r="11" spans="2:4" ht="12.75">
      <c r="B11" s="1681" t="s">
        <v>1392</v>
      </c>
      <c r="C11" s="723">
        <v>12</v>
      </c>
      <c r="D11" s="1685" t="s">
        <v>82</v>
      </c>
    </row>
    <row r="12" spans="2:4" ht="12.75">
      <c r="B12" s="1681" t="s">
        <v>1393</v>
      </c>
      <c r="C12" s="723">
        <v>800</v>
      </c>
      <c r="D12" s="1685" t="s">
        <v>1214</v>
      </c>
    </row>
    <row r="13" spans="2:4" ht="12.75">
      <c r="B13" s="1681" t="s">
        <v>1394</v>
      </c>
      <c r="C13" s="184">
        <v>4.7</v>
      </c>
      <c r="D13" s="1685" t="s">
        <v>1215</v>
      </c>
    </row>
    <row r="14" spans="2:4" ht="12.75">
      <c r="B14" s="1681" t="s">
        <v>1395</v>
      </c>
      <c r="C14" s="723">
        <v>98</v>
      </c>
      <c r="D14" s="1685" t="s">
        <v>1216</v>
      </c>
    </row>
    <row r="15" spans="2:4" ht="12.75">
      <c r="B15" s="1681" t="s">
        <v>1396</v>
      </c>
      <c r="C15" s="723">
        <v>600</v>
      </c>
      <c r="D15" s="1685" t="s">
        <v>1217</v>
      </c>
    </row>
    <row r="16" spans="2:4" ht="12.75">
      <c r="B16" s="1681" t="s">
        <v>1397</v>
      </c>
      <c r="C16" s="723">
        <v>67.5</v>
      </c>
      <c r="D16" s="1685" t="s">
        <v>1244</v>
      </c>
    </row>
    <row r="17" spans="2:4" ht="12.75">
      <c r="B17" s="1681" t="s">
        <v>1398</v>
      </c>
      <c r="C17" s="723">
        <v>49</v>
      </c>
      <c r="D17" s="1680" t="s">
        <v>1245</v>
      </c>
    </row>
    <row r="18" spans="2:4" ht="12.75">
      <c r="B18" s="1681" t="s">
        <v>1399</v>
      </c>
      <c r="C18" s="723">
        <v>16</v>
      </c>
      <c r="D18" s="1685" t="s">
        <v>1246</v>
      </c>
    </row>
    <row r="19" spans="2:4" ht="12.75">
      <c r="B19" s="1681" t="s">
        <v>1400</v>
      </c>
      <c r="C19" s="723">
        <v>105</v>
      </c>
      <c r="D19" s="1680" t="s">
        <v>1359</v>
      </c>
    </row>
    <row r="20" spans="2:4" ht="12.75">
      <c r="B20" s="1681" t="s">
        <v>1401</v>
      </c>
      <c r="C20" s="723">
        <v>10</v>
      </c>
      <c r="D20" s="1685" t="s">
        <v>1360</v>
      </c>
    </row>
    <row r="21" spans="2:4" ht="12.75">
      <c r="B21" s="1681" t="s">
        <v>1402</v>
      </c>
      <c r="C21" s="723">
        <v>12</v>
      </c>
      <c r="D21" s="1685" t="s">
        <v>1403</v>
      </c>
    </row>
    <row r="22" spans="2:4" ht="12.75">
      <c r="B22" s="1681" t="s">
        <v>1404</v>
      </c>
      <c r="C22" s="723">
        <v>699</v>
      </c>
      <c r="D22" s="1680" t="s">
        <v>1405</v>
      </c>
    </row>
    <row r="23" spans="2:4" ht="12.75">
      <c r="B23" s="1682" t="s">
        <v>1406</v>
      </c>
      <c r="C23" s="723">
        <v>30</v>
      </c>
      <c r="D23" s="1680" t="s">
        <v>1407</v>
      </c>
    </row>
    <row r="24" spans="2:4" ht="12.75">
      <c r="B24" s="1683" t="s">
        <v>72</v>
      </c>
      <c r="C24" s="1684">
        <v>3767.6</v>
      </c>
      <c r="D24" s="1680"/>
    </row>
    <row r="25" spans="2:4" ht="12.75">
      <c r="B25" s="1682" t="s">
        <v>1369</v>
      </c>
      <c r="C25" s="723">
        <v>92</v>
      </c>
      <c r="D25" s="1680" t="s">
        <v>1218</v>
      </c>
    </row>
    <row r="26" spans="2:4" ht="12.75">
      <c r="B26" s="1682" t="s">
        <v>1370</v>
      </c>
      <c r="C26" s="93">
        <v>56</v>
      </c>
      <c r="D26" s="1680" t="s">
        <v>1361</v>
      </c>
    </row>
    <row r="27" spans="2:4" ht="12.75">
      <c r="B27" s="1682" t="s">
        <v>1371</v>
      </c>
      <c r="C27" s="1686">
        <v>3619.6</v>
      </c>
      <c r="D27" s="1680" t="s">
        <v>1362</v>
      </c>
    </row>
    <row r="28" spans="2:4" ht="12.75">
      <c r="B28" s="1683" t="s">
        <v>6</v>
      </c>
      <c r="C28" s="1734">
        <v>2800</v>
      </c>
      <c r="D28" s="1680"/>
    </row>
    <row r="29" spans="2:4" ht="12.75">
      <c r="B29" s="1682" t="s">
        <v>1372</v>
      </c>
      <c r="C29" s="93">
        <v>400</v>
      </c>
      <c r="D29" s="1680" t="s">
        <v>1219</v>
      </c>
    </row>
    <row r="30" spans="2:4" ht="12.75">
      <c r="B30" s="1682" t="s">
        <v>1373</v>
      </c>
      <c r="C30" s="93">
        <v>400</v>
      </c>
      <c r="D30" s="1680" t="s">
        <v>1220</v>
      </c>
    </row>
    <row r="31" spans="2:4" ht="12.75">
      <c r="B31" s="1682" t="s">
        <v>1374</v>
      </c>
      <c r="C31" s="93">
        <v>400</v>
      </c>
      <c r="D31" s="1680" t="s">
        <v>1245</v>
      </c>
    </row>
    <row r="32" spans="2:4" ht="12.75">
      <c r="B32" s="1682" t="s">
        <v>1375</v>
      </c>
      <c r="C32" s="93">
        <v>400</v>
      </c>
      <c r="D32" s="1680" t="s">
        <v>1363</v>
      </c>
    </row>
    <row r="33" spans="2:4" ht="12.75">
      <c r="B33" s="1725" t="s">
        <v>1376</v>
      </c>
      <c r="C33" s="91">
        <v>700</v>
      </c>
      <c r="D33" s="1726" t="s">
        <v>1364</v>
      </c>
    </row>
    <row r="34" spans="2:4" ht="12.75">
      <c r="B34" s="1725" t="s">
        <v>1377</v>
      </c>
      <c r="C34" s="91">
        <v>500</v>
      </c>
      <c r="D34" s="1726" t="s">
        <v>1360</v>
      </c>
    </row>
    <row r="35" spans="2:4" ht="13.5" thickBot="1">
      <c r="B35" s="1688" t="s">
        <v>597</v>
      </c>
      <c r="C35" s="1689">
        <v>9410.55</v>
      </c>
      <c r="D35" s="1687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O32" sqref="O32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8.8515625" style="9" customWidth="1"/>
    <col min="7" max="7" width="10.8515625" style="9" customWidth="1"/>
    <col min="8" max="8" width="9.421875" style="9" customWidth="1"/>
    <col min="9" max="9" width="10.57421875" style="9" customWidth="1"/>
    <col min="10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801" t="s">
        <v>48</v>
      </c>
      <c r="B1" s="1801"/>
      <c r="C1" s="1801"/>
      <c r="D1" s="1801"/>
      <c r="E1" s="1801"/>
      <c r="F1" s="1801"/>
      <c r="G1" s="1801"/>
      <c r="H1" s="1801"/>
      <c r="I1" s="1801"/>
      <c r="J1" s="1801"/>
      <c r="K1" s="1801"/>
      <c r="L1" s="1801"/>
    </row>
    <row r="2" spans="1:12" ht="15.75">
      <c r="A2" s="1871" t="s">
        <v>7</v>
      </c>
      <c r="B2" s="1871"/>
      <c r="C2" s="1871"/>
      <c r="D2" s="1871"/>
      <c r="E2" s="1871"/>
      <c r="F2" s="1871"/>
      <c r="G2" s="1871"/>
      <c r="H2" s="1871"/>
      <c r="I2" s="1871"/>
      <c r="J2" s="1871"/>
      <c r="K2" s="1871"/>
      <c r="L2" s="1871"/>
    </row>
    <row r="3" spans="1:13" ht="13.5" thickBot="1">
      <c r="A3" s="1872"/>
      <c r="B3" s="1872"/>
      <c r="C3" s="1872"/>
      <c r="D3" s="1872"/>
      <c r="E3" s="1872"/>
      <c r="F3" s="1872"/>
      <c r="G3" s="1872"/>
      <c r="H3" s="1872"/>
      <c r="I3" s="1872"/>
      <c r="J3" s="1872"/>
      <c r="K3" s="1872"/>
      <c r="L3" s="1872"/>
      <c r="M3" s="40"/>
    </row>
    <row r="4" spans="1:12" ht="13.5" thickTop="1">
      <c r="A4" s="281"/>
      <c r="B4" s="1864" t="s">
        <v>740</v>
      </c>
      <c r="C4" s="1873"/>
      <c r="D4" s="1874"/>
      <c r="E4" s="1873" t="s">
        <v>758</v>
      </c>
      <c r="F4" s="1873"/>
      <c r="G4" s="1873"/>
      <c r="H4" s="1873"/>
      <c r="I4" s="1873"/>
      <c r="J4" s="1873"/>
      <c r="K4" s="1873"/>
      <c r="L4" s="1865"/>
    </row>
    <row r="5" spans="1:12" ht="12.75">
      <c r="A5" s="303"/>
      <c r="B5" s="1875" t="s">
        <v>1390</v>
      </c>
      <c r="C5" s="1876"/>
      <c r="D5" s="1877"/>
      <c r="E5" s="1876" t="s">
        <v>1390</v>
      </c>
      <c r="F5" s="1876"/>
      <c r="G5" s="1876"/>
      <c r="H5" s="1876"/>
      <c r="I5" s="1876"/>
      <c r="J5" s="1877"/>
      <c r="K5" s="305"/>
      <c r="L5" s="306"/>
    </row>
    <row r="6" spans="1:12" ht="12.75">
      <c r="A6" s="307" t="s">
        <v>595</v>
      </c>
      <c r="B6" s="308"/>
      <c r="C6" s="308"/>
      <c r="D6" s="308"/>
      <c r="E6" s="1867">
        <v>2011</v>
      </c>
      <c r="F6" s="1868"/>
      <c r="G6" s="1869">
        <v>2012</v>
      </c>
      <c r="H6" s="1869"/>
      <c r="I6" s="1869">
        <v>2013</v>
      </c>
      <c r="J6" s="1869"/>
      <c r="K6" s="1869" t="s">
        <v>596</v>
      </c>
      <c r="L6" s="1870"/>
    </row>
    <row r="7" spans="1:12" ht="12.75">
      <c r="A7" s="307"/>
      <c r="B7" s="280">
        <v>2011</v>
      </c>
      <c r="C7" s="51">
        <v>2012</v>
      </c>
      <c r="D7" s="51">
        <v>2013</v>
      </c>
      <c r="E7" s="94">
        <v>1</v>
      </c>
      <c r="F7" s="309">
        <v>2</v>
      </c>
      <c r="G7" s="181">
        <v>3</v>
      </c>
      <c r="H7" s="282">
        <v>4</v>
      </c>
      <c r="I7" s="181">
        <v>5</v>
      </c>
      <c r="J7" s="181">
        <v>6</v>
      </c>
      <c r="K7" s="311" t="s">
        <v>8</v>
      </c>
      <c r="L7" s="312" t="s">
        <v>9</v>
      </c>
    </row>
    <row r="8" spans="1:12" ht="12.75">
      <c r="A8" s="795"/>
      <c r="B8" s="677"/>
      <c r="C8" s="98"/>
      <c r="D8" s="99"/>
      <c r="E8" s="309" t="s">
        <v>10</v>
      </c>
      <c r="F8" s="94" t="s">
        <v>599</v>
      </c>
      <c r="G8" s="94" t="s">
        <v>10</v>
      </c>
      <c r="H8" s="94" t="s">
        <v>599</v>
      </c>
      <c r="I8" s="94" t="s">
        <v>10</v>
      </c>
      <c r="J8" s="94" t="s">
        <v>599</v>
      </c>
      <c r="K8" s="98">
        <v>1</v>
      </c>
      <c r="L8" s="796">
        <v>3</v>
      </c>
    </row>
    <row r="9" spans="1:12" ht="12.75">
      <c r="A9" s="313" t="s">
        <v>604</v>
      </c>
      <c r="B9" s="868">
        <v>173</v>
      </c>
      <c r="C9" s="868">
        <v>185</v>
      </c>
      <c r="D9" s="729">
        <v>195</v>
      </c>
      <c r="E9" s="730">
        <v>182146.04</v>
      </c>
      <c r="F9" s="314">
        <v>68.76269532673051</v>
      </c>
      <c r="G9" s="730">
        <v>238428.46000000002</v>
      </c>
      <c r="H9" s="314">
        <v>69.22639016579977</v>
      </c>
      <c r="I9" s="730">
        <v>356236.51999999996</v>
      </c>
      <c r="J9" s="730">
        <v>72.72162439779623</v>
      </c>
      <c r="K9" s="314">
        <v>30.899612201286402</v>
      </c>
      <c r="L9" s="315">
        <v>49.41023399639451</v>
      </c>
    </row>
    <row r="10" spans="1:12" ht="12.75">
      <c r="A10" s="316" t="s">
        <v>741</v>
      </c>
      <c r="B10" s="869">
        <v>24</v>
      </c>
      <c r="C10" s="868">
        <v>25</v>
      </c>
      <c r="D10" s="729">
        <v>29</v>
      </c>
      <c r="E10" s="730">
        <v>122413.86</v>
      </c>
      <c r="F10" s="314">
        <v>46.21295614743555</v>
      </c>
      <c r="G10" s="730">
        <v>177731.41</v>
      </c>
      <c r="H10" s="314">
        <v>51.60333600014749</v>
      </c>
      <c r="I10" s="730">
        <v>281857.08</v>
      </c>
      <c r="J10" s="730">
        <v>57.53790966074901</v>
      </c>
      <c r="K10" s="314">
        <v>45.18895981223042</v>
      </c>
      <c r="L10" s="315">
        <v>58.58596969438324</v>
      </c>
    </row>
    <row r="11" spans="1:12" ht="12.75">
      <c r="A11" s="316" t="s">
        <v>742</v>
      </c>
      <c r="B11" s="869">
        <v>57</v>
      </c>
      <c r="C11" s="868">
        <v>66</v>
      </c>
      <c r="D11" s="729">
        <v>82</v>
      </c>
      <c r="E11" s="730">
        <v>24171.21</v>
      </c>
      <c r="F11" s="314">
        <v>9.124972186649908</v>
      </c>
      <c r="G11" s="730">
        <v>23585.2</v>
      </c>
      <c r="H11" s="314">
        <v>6.8478329195198455</v>
      </c>
      <c r="I11" s="730">
        <v>26231.78</v>
      </c>
      <c r="J11" s="730">
        <v>5.354918840004453</v>
      </c>
      <c r="K11" s="314">
        <v>-2.424413175840172</v>
      </c>
      <c r="L11" s="315">
        <v>11.221359157437703</v>
      </c>
    </row>
    <row r="12" spans="1:12" ht="12.75">
      <c r="A12" s="316" t="s">
        <v>743</v>
      </c>
      <c r="B12" s="869">
        <v>71</v>
      </c>
      <c r="C12" s="868">
        <v>73</v>
      </c>
      <c r="D12" s="729">
        <v>63</v>
      </c>
      <c r="E12" s="730">
        <v>26591.65</v>
      </c>
      <c r="F12" s="314">
        <v>10.038722374557542</v>
      </c>
      <c r="G12" s="730">
        <v>24889.81</v>
      </c>
      <c r="H12" s="314">
        <v>7.2266192476041855</v>
      </c>
      <c r="I12" s="730">
        <v>22198.16</v>
      </c>
      <c r="J12" s="730">
        <v>4.531501300995711</v>
      </c>
      <c r="K12" s="314">
        <v>-6.399903729178149</v>
      </c>
      <c r="L12" s="315">
        <v>-10.814264954212192</v>
      </c>
    </row>
    <row r="13" spans="1:12" ht="12.75">
      <c r="A13" s="316" t="s">
        <v>744</v>
      </c>
      <c r="B13" s="869">
        <v>21</v>
      </c>
      <c r="C13" s="868">
        <v>21</v>
      </c>
      <c r="D13" s="729">
        <v>21</v>
      </c>
      <c r="E13" s="730">
        <v>8969.32</v>
      </c>
      <c r="F13" s="314">
        <v>3.3860446180874995</v>
      </c>
      <c r="G13" s="730">
        <v>12222.04</v>
      </c>
      <c r="H13" s="314">
        <v>3.5486019985282438</v>
      </c>
      <c r="I13" s="730">
        <v>25949.5</v>
      </c>
      <c r="J13" s="730">
        <v>5.2972945960470685</v>
      </c>
      <c r="K13" s="314">
        <v>36.26495654074114</v>
      </c>
      <c r="L13" s="315">
        <v>112.31725636636762</v>
      </c>
    </row>
    <row r="14" spans="1:12" ht="12.75">
      <c r="A14" s="317" t="s">
        <v>600</v>
      </c>
      <c r="B14" s="869">
        <v>18</v>
      </c>
      <c r="C14" s="868">
        <v>18</v>
      </c>
      <c r="D14" s="729">
        <v>18</v>
      </c>
      <c r="E14" s="730">
        <v>8605.76</v>
      </c>
      <c r="F14" s="314">
        <v>3.2487955979441785</v>
      </c>
      <c r="G14" s="730">
        <v>11830.16</v>
      </c>
      <c r="H14" s="314">
        <v>3.434821798890274</v>
      </c>
      <c r="I14" s="730">
        <v>15550.82</v>
      </c>
      <c r="J14" s="730">
        <v>3.1745226208636264</v>
      </c>
      <c r="K14" s="314">
        <v>37.46792845721933</v>
      </c>
      <c r="L14" s="315">
        <v>31.450631267878038</v>
      </c>
    </row>
    <row r="15" spans="1:12" ht="12.75">
      <c r="A15" s="317" t="s">
        <v>601</v>
      </c>
      <c r="B15" s="869">
        <v>4</v>
      </c>
      <c r="C15" s="868">
        <v>4</v>
      </c>
      <c r="D15" s="729">
        <v>4</v>
      </c>
      <c r="E15" s="730">
        <v>5316.71</v>
      </c>
      <c r="F15" s="314">
        <v>2.0071329020964788</v>
      </c>
      <c r="G15" s="730">
        <v>6448.82</v>
      </c>
      <c r="H15" s="314">
        <v>1.8723793687591357</v>
      </c>
      <c r="I15" s="730">
        <v>8780.76</v>
      </c>
      <c r="J15" s="730">
        <v>1.7924920517615468</v>
      </c>
      <c r="K15" s="314">
        <v>21.293431464194967</v>
      </c>
      <c r="L15" s="315">
        <v>36.160723977409845</v>
      </c>
    </row>
    <row r="16" spans="1:12" ht="12.75">
      <c r="A16" s="317" t="s">
        <v>602</v>
      </c>
      <c r="B16" s="869">
        <v>4</v>
      </c>
      <c r="C16" s="868">
        <v>4</v>
      </c>
      <c r="D16" s="729">
        <v>4</v>
      </c>
      <c r="E16" s="730">
        <v>1387.48</v>
      </c>
      <c r="F16" s="314">
        <v>0.5237932403687285</v>
      </c>
      <c r="G16" s="730">
        <v>1100.68</v>
      </c>
      <c r="H16" s="314">
        <v>0.31957637577197157</v>
      </c>
      <c r="I16" s="730">
        <v>1010.99</v>
      </c>
      <c r="J16" s="730">
        <v>0.20638208303272224</v>
      </c>
      <c r="K16" s="314">
        <v>-20.670568224406836</v>
      </c>
      <c r="L16" s="315">
        <v>-8.148599047861325</v>
      </c>
    </row>
    <row r="17" spans="1:12" ht="12.75">
      <c r="A17" s="318" t="s">
        <v>748</v>
      </c>
      <c r="B17" s="869">
        <v>4</v>
      </c>
      <c r="C17" s="868">
        <v>4</v>
      </c>
      <c r="D17" s="729">
        <v>4</v>
      </c>
      <c r="E17" s="730">
        <v>10716.37</v>
      </c>
      <c r="F17" s="314">
        <v>4.0455805974069765</v>
      </c>
      <c r="G17" s="730">
        <v>16841.91</v>
      </c>
      <c r="H17" s="314">
        <v>4.889955808116551</v>
      </c>
      <c r="I17" s="730">
        <v>29515.75</v>
      </c>
      <c r="J17" s="730">
        <v>6.025303877657614</v>
      </c>
      <c r="K17" s="314">
        <v>57.160587027136984</v>
      </c>
      <c r="L17" s="315">
        <v>75.25179745052671</v>
      </c>
    </row>
    <row r="18" spans="1:12" ht="12.75">
      <c r="A18" s="317" t="s">
        <v>603</v>
      </c>
      <c r="B18" s="869">
        <v>2</v>
      </c>
      <c r="C18" s="868">
        <v>2</v>
      </c>
      <c r="D18" s="729">
        <v>2</v>
      </c>
      <c r="E18" s="730">
        <v>56718.42</v>
      </c>
      <c r="F18" s="314">
        <v>21.41200233545312</v>
      </c>
      <c r="G18" s="730">
        <v>69768.42</v>
      </c>
      <c r="H18" s="314">
        <v>20.256876482662292</v>
      </c>
      <c r="I18" s="730">
        <v>78768.42</v>
      </c>
      <c r="J18" s="730">
        <v>16.079674968888256</v>
      </c>
      <c r="K18" s="314">
        <v>23.008398329854742</v>
      </c>
      <c r="L18" s="315">
        <v>12.899819144535584</v>
      </c>
    </row>
    <row r="19" spans="1:12" ht="13.5" thickBot="1">
      <c r="A19" s="797" t="s">
        <v>598</v>
      </c>
      <c r="B19" s="798">
        <v>205</v>
      </c>
      <c r="C19" s="798">
        <v>217</v>
      </c>
      <c r="D19" s="799">
        <v>227</v>
      </c>
      <c r="E19" s="800">
        <v>264890.78</v>
      </c>
      <c r="F19" s="801">
        <v>100</v>
      </c>
      <c r="G19" s="802">
        <v>344418.45</v>
      </c>
      <c r="H19" s="801">
        <v>100</v>
      </c>
      <c r="I19" s="1735">
        <v>489863.25999999995</v>
      </c>
      <c r="J19" s="801">
        <v>99.99999999999999</v>
      </c>
      <c r="K19" s="801">
        <v>30.022815441141432</v>
      </c>
      <c r="L19" s="803">
        <v>42.22909951542954</v>
      </c>
    </row>
    <row r="20" spans="1:12" ht="13.5" thickTop="1">
      <c r="A20" s="731" t="s">
        <v>527</v>
      </c>
      <c r="B20" s="731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732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E5:J5"/>
    <mergeCell ref="E6:F6"/>
    <mergeCell ref="G6:H6"/>
    <mergeCell ref="I6:J6"/>
    <mergeCell ref="K6:L6"/>
    <mergeCell ref="A1:L1"/>
    <mergeCell ref="A2:L2"/>
    <mergeCell ref="A3:L3"/>
    <mergeCell ref="B4:D4"/>
    <mergeCell ref="E4:L4"/>
    <mergeCell ref="B5:D5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421875" style="24" customWidth="1"/>
    <col min="2" max="2" width="7.57421875" style="24" bestFit="1" customWidth="1"/>
    <col min="3" max="4" width="6.00390625" style="24" bestFit="1" customWidth="1"/>
    <col min="5" max="5" width="7.140625" style="24" bestFit="1" customWidth="1"/>
    <col min="6" max="7" width="6.00390625" style="24" bestFit="1" customWidth="1"/>
    <col min="8" max="10" width="7.140625" style="24" bestFit="1" customWidth="1"/>
    <col min="11" max="11" width="9.57421875" style="24" customWidth="1"/>
    <col min="12" max="14" width="9.8515625" style="24" bestFit="1" customWidth="1"/>
    <col min="15" max="16384" width="9.140625" style="24" customWidth="1"/>
  </cols>
  <sheetData>
    <row r="1" spans="1:14" ht="12.75">
      <c r="A1" s="1778" t="s">
        <v>763</v>
      </c>
      <c r="B1" s="1778"/>
      <c r="C1" s="1778"/>
      <c r="D1" s="1778"/>
      <c r="E1" s="1778"/>
      <c r="F1" s="1778"/>
      <c r="G1" s="1778"/>
      <c r="H1" s="1778"/>
      <c r="I1" s="1778"/>
      <c r="J1" s="1778"/>
      <c r="K1" s="22"/>
      <c r="L1" s="22"/>
      <c r="M1" s="22"/>
      <c r="N1" s="22"/>
    </row>
    <row r="2" spans="1:14" ht="15.75">
      <c r="A2" s="1860" t="s">
        <v>11</v>
      </c>
      <c r="B2" s="1860"/>
      <c r="C2" s="1860"/>
      <c r="D2" s="1860"/>
      <c r="E2" s="1860"/>
      <c r="F2" s="1860"/>
      <c r="G2" s="1860"/>
      <c r="H2" s="1860"/>
      <c r="I2" s="1860"/>
      <c r="J2" s="1860"/>
      <c r="K2" s="22"/>
      <c r="L2" s="22"/>
      <c r="M2" s="22"/>
      <c r="N2" s="22"/>
    </row>
    <row r="3" spans="1:14" ht="12.75">
      <c r="A3" s="1872" t="s">
        <v>1523</v>
      </c>
      <c r="B3" s="1872"/>
      <c r="C3" s="1872"/>
      <c r="D3" s="1872"/>
      <c r="E3" s="1872"/>
      <c r="F3" s="1872"/>
      <c r="G3" s="1872"/>
      <c r="H3" s="1872"/>
      <c r="I3" s="1872"/>
      <c r="J3" s="1872"/>
      <c r="K3" s="12"/>
      <c r="L3" s="733"/>
      <c r="M3" s="12"/>
      <c r="N3" s="12"/>
    </row>
    <row r="4" spans="1:14" ht="13.5" thickBot="1">
      <c r="A4" s="1872"/>
      <c r="B4" s="1872"/>
      <c r="C4" s="1872"/>
      <c r="D4" s="1872"/>
      <c r="E4" s="1872"/>
      <c r="F4" s="1872"/>
      <c r="G4" s="1872"/>
      <c r="H4" s="1872"/>
      <c r="I4" s="1872"/>
      <c r="J4" s="1872"/>
      <c r="K4" s="12"/>
      <c r="L4" s="12"/>
      <c r="M4" s="12"/>
      <c r="N4" s="12"/>
    </row>
    <row r="5" spans="1:11" ht="18" customHeight="1" thickTop="1">
      <c r="A5" s="1803" t="s">
        <v>606</v>
      </c>
      <c r="B5" s="531" t="s">
        <v>750</v>
      </c>
      <c r="C5" s="1878" t="s">
        <v>464</v>
      </c>
      <c r="D5" s="1878"/>
      <c r="E5" s="1878"/>
      <c r="F5" s="1878" t="s">
        <v>311</v>
      </c>
      <c r="G5" s="1878"/>
      <c r="H5" s="1878"/>
      <c r="I5" s="1878" t="s">
        <v>12</v>
      </c>
      <c r="J5" s="1879"/>
      <c r="K5" s="12"/>
    </row>
    <row r="6" spans="1:11" ht="18" customHeight="1">
      <c r="A6" s="1813"/>
      <c r="B6" s="187" t="s">
        <v>607</v>
      </c>
      <c r="C6" s="181" t="s">
        <v>608</v>
      </c>
      <c r="D6" s="187" t="s">
        <v>609</v>
      </c>
      <c r="E6" s="187" t="s">
        <v>607</v>
      </c>
      <c r="F6" s="181" t="s">
        <v>608</v>
      </c>
      <c r="G6" s="187" t="s">
        <v>609</v>
      </c>
      <c r="H6" s="187" t="s">
        <v>607</v>
      </c>
      <c r="I6" s="1880" t="s">
        <v>610</v>
      </c>
      <c r="J6" s="1882" t="s">
        <v>745</v>
      </c>
      <c r="K6" s="188"/>
    </row>
    <row r="7" spans="1:14" ht="18" customHeight="1">
      <c r="A7" s="1804"/>
      <c r="B7" s="181">
        <v>1</v>
      </c>
      <c r="C7" s="187">
        <v>2</v>
      </c>
      <c r="D7" s="187">
        <v>3</v>
      </c>
      <c r="E7" s="181">
        <v>4</v>
      </c>
      <c r="F7" s="187">
        <v>5</v>
      </c>
      <c r="G7" s="187">
        <v>6</v>
      </c>
      <c r="H7" s="181">
        <v>7</v>
      </c>
      <c r="I7" s="1881"/>
      <c r="J7" s="1883"/>
      <c r="K7" s="23"/>
      <c r="L7" s="188"/>
      <c r="M7" s="189"/>
      <c r="N7" s="188"/>
    </row>
    <row r="8" spans="1:14" ht="18" customHeight="1">
      <c r="A8" s="194" t="s">
        <v>611</v>
      </c>
      <c r="B8" s="735">
        <v>242.72</v>
      </c>
      <c r="C8" s="93">
        <v>397.33</v>
      </c>
      <c r="D8" s="17">
        <v>328.63</v>
      </c>
      <c r="E8" s="735">
        <v>330.49</v>
      </c>
      <c r="F8" s="734">
        <v>501.16</v>
      </c>
      <c r="G8" s="734">
        <v>488.08</v>
      </c>
      <c r="H8" s="734">
        <v>488.08</v>
      </c>
      <c r="I8" s="735">
        <v>36.161008569545146</v>
      </c>
      <c r="J8" s="760">
        <v>47.68374232200671</v>
      </c>
      <c r="L8" s="169"/>
      <c r="M8" s="169"/>
      <c r="N8" s="169"/>
    </row>
    <row r="9" spans="1:14" ht="17.25" customHeight="1">
      <c r="A9" s="194" t="s">
        <v>612</v>
      </c>
      <c r="B9" s="184">
        <v>279.27</v>
      </c>
      <c r="C9" s="723">
        <v>277.91</v>
      </c>
      <c r="D9" s="723">
        <v>248.16</v>
      </c>
      <c r="E9" s="184">
        <v>248.16</v>
      </c>
      <c r="F9" s="734">
        <v>254.24</v>
      </c>
      <c r="G9" s="737">
        <v>246.49</v>
      </c>
      <c r="H9" s="737">
        <v>253.16</v>
      </c>
      <c r="I9" s="735">
        <v>-11.13975722419164</v>
      </c>
      <c r="J9" s="760">
        <v>2.014829142488722</v>
      </c>
      <c r="L9" s="169"/>
      <c r="M9" s="169"/>
      <c r="N9" s="169"/>
    </row>
    <row r="10" spans="1:14" ht="18" customHeight="1">
      <c r="A10" s="194" t="s">
        <v>746</v>
      </c>
      <c r="B10" s="735">
        <v>404.2</v>
      </c>
      <c r="C10" s="735">
        <v>506.95</v>
      </c>
      <c r="D10" s="735">
        <v>477.47</v>
      </c>
      <c r="E10" s="735">
        <v>483.17</v>
      </c>
      <c r="F10" s="734">
        <v>912.89</v>
      </c>
      <c r="G10" s="734">
        <v>837.18</v>
      </c>
      <c r="H10" s="734">
        <v>887.26</v>
      </c>
      <c r="I10" s="735">
        <v>19.537357743691246</v>
      </c>
      <c r="J10" s="760">
        <v>83.6330898027609</v>
      </c>
      <c r="L10" s="169"/>
      <c r="M10" s="169"/>
      <c r="N10" s="169"/>
    </row>
    <row r="11" spans="1:14" ht="18" customHeight="1">
      <c r="A11" s="194" t="s">
        <v>747</v>
      </c>
      <c r="B11" s="735">
        <v>295.74</v>
      </c>
      <c r="C11" s="735">
        <v>273.92</v>
      </c>
      <c r="D11" s="735">
        <v>267.32</v>
      </c>
      <c r="E11" s="735">
        <v>267.32</v>
      </c>
      <c r="F11" s="734">
        <v>252.99</v>
      </c>
      <c r="G11" s="734">
        <v>246.29</v>
      </c>
      <c r="H11" s="734">
        <v>252.99</v>
      </c>
      <c r="I11" s="735">
        <v>-9.609792385203235</v>
      </c>
      <c r="J11" s="760">
        <v>-5.360616489600474</v>
      </c>
      <c r="L11" s="169"/>
      <c r="M11" s="169"/>
      <c r="N11" s="169"/>
    </row>
    <row r="12" spans="1:14" ht="18" customHeight="1">
      <c r="A12" s="194" t="s">
        <v>600</v>
      </c>
      <c r="B12" s="735">
        <v>485.03</v>
      </c>
      <c r="C12" s="735">
        <v>673.82</v>
      </c>
      <c r="D12" s="735">
        <v>666.76</v>
      </c>
      <c r="E12" s="735">
        <v>666.76</v>
      </c>
      <c r="F12" s="734">
        <v>882.12</v>
      </c>
      <c r="G12" s="734">
        <v>865.67</v>
      </c>
      <c r="H12" s="734">
        <v>876.46</v>
      </c>
      <c r="I12" s="735">
        <v>37.46778549780427</v>
      </c>
      <c r="J12" s="760">
        <v>31.450596916431692</v>
      </c>
      <c r="L12" s="169"/>
      <c r="M12" s="169"/>
      <c r="N12" s="169"/>
    </row>
    <row r="13" spans="1:14" ht="18" customHeight="1">
      <c r="A13" s="194" t="s">
        <v>601</v>
      </c>
      <c r="B13" s="735">
        <v>402.62</v>
      </c>
      <c r="C13" s="735">
        <v>518.75</v>
      </c>
      <c r="D13" s="735">
        <v>436.94</v>
      </c>
      <c r="E13" s="735">
        <v>488.35</v>
      </c>
      <c r="F13" s="734">
        <v>664.21</v>
      </c>
      <c r="G13" s="734">
        <v>629.91</v>
      </c>
      <c r="H13" s="734">
        <v>664.21</v>
      </c>
      <c r="I13" s="735">
        <v>21.293030649247427</v>
      </c>
      <c r="J13" s="760">
        <v>36.01105764308383</v>
      </c>
      <c r="L13" s="169"/>
      <c r="M13" s="169"/>
      <c r="N13" s="169"/>
    </row>
    <row r="14" spans="1:14" ht="18" customHeight="1">
      <c r="A14" s="194" t="s">
        <v>602</v>
      </c>
      <c r="B14" s="735">
        <v>241.97</v>
      </c>
      <c r="C14" s="735">
        <v>189.18</v>
      </c>
      <c r="D14" s="735">
        <v>189.18</v>
      </c>
      <c r="E14" s="735">
        <v>189.18</v>
      </c>
      <c r="F14" s="734">
        <v>173.77</v>
      </c>
      <c r="G14" s="734">
        <v>167.94</v>
      </c>
      <c r="H14" s="734">
        <v>173.77</v>
      </c>
      <c r="I14" s="735">
        <v>-21.816754143075585</v>
      </c>
      <c r="J14" s="760">
        <v>-8.145681361666135</v>
      </c>
      <c r="L14" s="169"/>
      <c r="M14" s="169"/>
      <c r="N14" s="169"/>
    </row>
    <row r="15" spans="1:14" ht="18" customHeight="1">
      <c r="A15" s="194" t="s">
        <v>748</v>
      </c>
      <c r="B15" s="735">
        <v>472.97</v>
      </c>
      <c r="C15" s="735">
        <v>699.62</v>
      </c>
      <c r="D15" s="735">
        <v>576.77</v>
      </c>
      <c r="E15" s="735">
        <v>585.7</v>
      </c>
      <c r="F15" s="734">
        <v>1046.14</v>
      </c>
      <c r="G15" s="734">
        <v>1016.23</v>
      </c>
      <c r="H15" s="734">
        <v>1032.95</v>
      </c>
      <c r="I15" s="735">
        <v>23.83449267395396</v>
      </c>
      <c r="J15" s="760">
        <v>76.36161857606282</v>
      </c>
      <c r="L15" s="169"/>
      <c r="M15" s="169"/>
      <c r="N15" s="169"/>
    </row>
    <row r="16" spans="1:14" ht="18" customHeight="1">
      <c r="A16" s="194" t="s">
        <v>603</v>
      </c>
      <c r="B16" s="735">
        <v>444.15</v>
      </c>
      <c r="C16" s="735">
        <v>610.95</v>
      </c>
      <c r="D16" s="735">
        <v>514.63</v>
      </c>
      <c r="E16" s="735">
        <v>546.35</v>
      </c>
      <c r="F16" s="734">
        <v>643.84</v>
      </c>
      <c r="G16" s="734">
        <v>616.82</v>
      </c>
      <c r="H16" s="734">
        <v>616.82</v>
      </c>
      <c r="I16" s="735">
        <v>23.01024428684005</v>
      </c>
      <c r="J16" s="760">
        <v>12.898325249382282</v>
      </c>
      <c r="L16" s="169"/>
      <c r="M16" s="169"/>
      <c r="N16" s="169"/>
    </row>
    <row r="17" spans="1:14" ht="18" customHeight="1">
      <c r="A17" s="196" t="s">
        <v>749</v>
      </c>
      <c r="B17" s="465">
        <v>297.62</v>
      </c>
      <c r="C17" s="465">
        <v>416.37</v>
      </c>
      <c r="D17" s="465">
        <v>363.54</v>
      </c>
      <c r="E17" s="465">
        <v>364.67</v>
      </c>
      <c r="F17" s="738">
        <v>503.81</v>
      </c>
      <c r="G17" s="738">
        <v>494.36</v>
      </c>
      <c r="H17" s="738">
        <v>494.36</v>
      </c>
      <c r="I17" s="735">
        <v>22.528727908070707</v>
      </c>
      <c r="J17" s="760">
        <v>35.563660295609736</v>
      </c>
      <c r="L17" s="190"/>
      <c r="M17" s="190"/>
      <c r="N17" s="190"/>
    </row>
    <row r="18" spans="1:14" ht="18" customHeight="1">
      <c r="A18" s="196" t="s">
        <v>13</v>
      </c>
      <c r="B18" s="465">
        <v>73.24</v>
      </c>
      <c r="C18" s="465">
        <v>105.53</v>
      </c>
      <c r="D18" s="465">
        <v>91.49</v>
      </c>
      <c r="E18" s="465">
        <v>91.83</v>
      </c>
      <c r="F18" s="738">
        <v>126.03</v>
      </c>
      <c r="G18" s="738">
        <v>123.52</v>
      </c>
      <c r="H18" s="738">
        <v>123.52</v>
      </c>
      <c r="I18" s="735">
        <v>25.38230475150192</v>
      </c>
      <c r="J18" s="760">
        <v>34.50941957965807</v>
      </c>
      <c r="L18" s="190"/>
      <c r="M18" s="190"/>
      <c r="N18" s="190"/>
    </row>
    <row r="19" spans="1:14" ht="18" customHeight="1" thickBot="1">
      <c r="A19" s="197" t="s">
        <v>891</v>
      </c>
      <c r="B19" s="896">
        <v>24.84</v>
      </c>
      <c r="C19" s="896">
        <v>33.09</v>
      </c>
      <c r="D19" s="896">
        <v>28.9</v>
      </c>
      <c r="E19" s="896">
        <v>28.93</v>
      </c>
      <c r="F19" s="764">
        <v>35.84</v>
      </c>
      <c r="G19" s="764">
        <v>35.37</v>
      </c>
      <c r="H19" s="764">
        <v>35.44</v>
      </c>
      <c r="I19" s="793">
        <v>16.465378421900155</v>
      </c>
      <c r="J19" s="794">
        <v>22.502592464569645</v>
      </c>
      <c r="K19" s="191"/>
      <c r="L19" s="192"/>
      <c r="M19" s="192"/>
      <c r="N19" s="192"/>
    </row>
    <row r="20" spans="1:14" s="13" customFormat="1" ht="18" customHeight="1" thickTop="1">
      <c r="A20" s="731" t="s">
        <v>527</v>
      </c>
      <c r="F20" s="739"/>
      <c r="G20" s="739"/>
      <c r="H20" s="739"/>
      <c r="I20" s="169"/>
      <c r="J20" s="191"/>
      <c r="K20" s="191"/>
      <c r="L20" s="192"/>
      <c r="M20" s="192"/>
      <c r="N20" s="192"/>
    </row>
    <row r="21" spans="1:14" s="13" customFormat="1" ht="18" customHeight="1">
      <c r="A21" s="731" t="s">
        <v>14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731" t="s">
        <v>61</v>
      </c>
      <c r="B22" s="186"/>
      <c r="C22" s="186"/>
      <c r="F22" s="740"/>
      <c r="G22" s="740"/>
      <c r="H22" s="740"/>
      <c r="I22" s="740"/>
      <c r="J22" s="740"/>
      <c r="K22" s="740"/>
      <c r="L22" s="740"/>
      <c r="M22" s="740"/>
      <c r="N22" s="740"/>
    </row>
    <row r="23" spans="1:14" s="13" customFormat="1" ht="18" customHeight="1">
      <c r="A23" s="731" t="s">
        <v>62</v>
      </c>
      <c r="B23" s="186"/>
      <c r="C23" s="25"/>
      <c r="F23" s="740"/>
      <c r="G23" s="740"/>
      <c r="H23" s="740"/>
      <c r="I23" s="740"/>
      <c r="J23" s="740"/>
      <c r="K23" s="741"/>
      <c r="L23" s="741"/>
      <c r="M23" s="741"/>
      <c r="N23" s="741"/>
    </row>
    <row r="24" spans="1:14" s="13" customFormat="1" ht="12.75">
      <c r="A24" s="741"/>
      <c r="B24" s="741"/>
      <c r="C24" s="741"/>
      <c r="D24" s="741"/>
      <c r="E24" s="741"/>
      <c r="F24" s="741"/>
      <c r="G24" s="741"/>
      <c r="H24" s="741"/>
      <c r="I24" s="741"/>
      <c r="J24" s="741"/>
      <c r="K24" s="741"/>
      <c r="L24" s="741"/>
      <c r="M24" s="741"/>
      <c r="N24" s="741"/>
    </row>
    <row r="25" spans="1:14" s="13" customFormat="1" ht="18" customHeight="1">
      <c r="A25" s="741"/>
      <c r="B25" s="741"/>
      <c r="C25" s="741"/>
      <c r="D25" s="741"/>
      <c r="E25" s="741"/>
      <c r="F25" s="741"/>
      <c r="G25" s="741"/>
      <c r="H25" s="741"/>
      <c r="I25" s="741"/>
      <c r="J25" s="741"/>
      <c r="K25" s="741"/>
      <c r="L25" s="742"/>
      <c r="M25" s="741"/>
      <c r="N25" s="741"/>
    </row>
    <row r="26" spans="1:14" s="13" customFormat="1" ht="18" customHeight="1">
      <c r="A26" s="743"/>
      <c r="B26" s="744"/>
      <c r="C26" s="744"/>
      <c r="D26" s="744"/>
      <c r="E26" s="744"/>
      <c r="F26" s="744"/>
      <c r="G26" s="745"/>
      <c r="H26" s="746"/>
      <c r="I26" s="746"/>
      <c r="J26" s="745"/>
      <c r="K26" s="747"/>
      <c r="L26" s="190"/>
      <c r="M26" s="190"/>
      <c r="N26" s="190"/>
    </row>
    <row r="27" spans="1:14" s="13" customFormat="1" ht="18" customHeight="1">
      <c r="A27" s="748"/>
      <c r="B27" s="749"/>
      <c r="C27" s="749"/>
      <c r="D27" s="750"/>
      <c r="E27" s="749"/>
      <c r="F27" s="749"/>
      <c r="G27" s="751"/>
      <c r="H27" s="752"/>
      <c r="I27" s="752"/>
      <c r="J27" s="752"/>
      <c r="K27" s="296"/>
      <c r="L27" s="169"/>
      <c r="M27" s="169"/>
      <c r="N27" s="169"/>
    </row>
    <row r="28" spans="1:14" s="13" customFormat="1" ht="18" customHeight="1">
      <c r="A28" s="748"/>
      <c r="B28" s="749"/>
      <c r="C28" s="749"/>
      <c r="D28" s="750"/>
      <c r="E28" s="749"/>
      <c r="F28" s="749"/>
      <c r="G28" s="751"/>
      <c r="H28" s="752"/>
      <c r="I28" s="752"/>
      <c r="J28" s="752"/>
      <c r="K28" s="296"/>
      <c r="L28" s="169"/>
      <c r="M28" s="169"/>
      <c r="N28" s="169"/>
    </row>
    <row r="29" spans="1:14" s="13" customFormat="1" ht="18" customHeight="1">
      <c r="A29" s="748"/>
      <c r="B29" s="749"/>
      <c r="C29" s="749"/>
      <c r="D29" s="750"/>
      <c r="E29" s="749"/>
      <c r="F29" s="749"/>
      <c r="G29" s="751"/>
      <c r="H29" s="752"/>
      <c r="I29" s="752"/>
      <c r="J29" s="752"/>
      <c r="K29" s="296"/>
      <c r="L29" s="169"/>
      <c r="M29" s="169"/>
      <c r="N29" s="169"/>
    </row>
    <row r="30" spans="1:14" s="13" customFormat="1" ht="18" customHeight="1">
      <c r="A30" s="748"/>
      <c r="B30" s="749"/>
      <c r="C30" s="749"/>
      <c r="D30" s="750"/>
      <c r="E30" s="749"/>
      <c r="F30" s="749"/>
      <c r="G30" s="751"/>
      <c r="H30" s="752"/>
      <c r="I30" s="752"/>
      <c r="J30" s="752"/>
      <c r="K30" s="296"/>
      <c r="L30" s="169"/>
      <c r="M30" s="169"/>
      <c r="N30" s="169"/>
    </row>
    <row r="31" spans="1:14" s="13" customFormat="1" ht="18" customHeight="1">
      <c r="A31" s="748"/>
      <c r="B31" s="753"/>
      <c r="C31" s="749"/>
      <c r="D31" s="750"/>
      <c r="E31" s="753"/>
      <c r="F31" s="749"/>
      <c r="G31" s="751"/>
      <c r="H31" s="752"/>
      <c r="I31" s="752"/>
      <c r="J31" s="752"/>
      <c r="K31" s="296"/>
      <c r="L31" s="169"/>
      <c r="M31" s="169"/>
      <c r="N31" s="169"/>
    </row>
    <row r="32" spans="1:18" s="13" customFormat="1" ht="18" customHeight="1">
      <c r="A32" s="748"/>
      <c r="B32" s="749"/>
      <c r="C32" s="749"/>
      <c r="D32" s="750"/>
      <c r="E32" s="749"/>
      <c r="F32" s="749"/>
      <c r="G32" s="751"/>
      <c r="H32" s="752"/>
      <c r="I32" s="752"/>
      <c r="J32" s="752"/>
      <c r="K32" s="296"/>
      <c r="L32" s="169"/>
      <c r="M32" s="169"/>
      <c r="N32" s="169"/>
      <c r="O32" s="11"/>
      <c r="P32" s="11"/>
      <c r="Q32" s="11"/>
      <c r="R32" s="11"/>
    </row>
    <row r="33" spans="1:18" s="13" customFormat="1" ht="18" customHeight="1">
      <c r="A33" s="748"/>
      <c r="B33" s="749"/>
      <c r="C33" s="749"/>
      <c r="D33" s="750"/>
      <c r="E33" s="749"/>
      <c r="F33" s="749"/>
      <c r="G33" s="751"/>
      <c r="H33" s="752"/>
      <c r="I33" s="752"/>
      <c r="J33" s="752"/>
      <c r="K33" s="296"/>
      <c r="L33" s="169"/>
      <c r="M33" s="169"/>
      <c r="N33" s="169"/>
      <c r="O33" s="11"/>
      <c r="P33" s="11"/>
      <c r="Q33" s="11"/>
      <c r="R33" s="11"/>
    </row>
    <row r="34" spans="1:18" s="13" customFormat="1" ht="18" customHeight="1">
      <c r="A34" s="748"/>
      <c r="B34" s="749"/>
      <c r="C34" s="749"/>
      <c r="D34" s="750"/>
      <c r="E34" s="749"/>
      <c r="F34" s="749"/>
      <c r="G34" s="751"/>
      <c r="H34" s="752"/>
      <c r="I34" s="752"/>
      <c r="J34" s="752"/>
      <c r="K34" s="296"/>
      <c r="L34" s="169"/>
      <c r="M34" s="169"/>
      <c r="N34" s="169"/>
      <c r="O34" s="11"/>
      <c r="P34" s="11"/>
      <c r="Q34" s="11"/>
      <c r="R34" s="11"/>
    </row>
    <row r="35" spans="1:18" s="13" customFormat="1" ht="18" customHeight="1">
      <c r="A35" s="748"/>
      <c r="B35" s="749"/>
      <c r="C35" s="749"/>
      <c r="D35" s="750"/>
      <c r="E35" s="749"/>
      <c r="F35" s="749"/>
      <c r="G35" s="751"/>
      <c r="H35" s="752"/>
      <c r="I35" s="752"/>
      <c r="J35" s="752"/>
      <c r="K35" s="296"/>
      <c r="L35" s="169"/>
      <c r="M35" s="169"/>
      <c r="N35" s="169"/>
      <c r="O35" s="11"/>
      <c r="P35" s="11"/>
      <c r="Q35" s="11"/>
      <c r="R35" s="11"/>
    </row>
    <row r="36" spans="1:18" s="13" customFormat="1" ht="18" customHeight="1">
      <c r="A36" s="748"/>
      <c r="B36" s="749"/>
      <c r="C36" s="749"/>
      <c r="D36" s="750"/>
      <c r="E36" s="749"/>
      <c r="F36" s="749"/>
      <c r="G36" s="751"/>
      <c r="H36" s="752"/>
      <c r="I36" s="752"/>
      <c r="J36" s="752"/>
      <c r="K36" s="296"/>
      <c r="L36" s="169"/>
      <c r="M36" s="169"/>
      <c r="N36" s="169"/>
      <c r="O36" s="11"/>
      <c r="P36" s="11"/>
      <c r="Q36" s="11"/>
      <c r="R36" s="11"/>
    </row>
    <row r="37" spans="1:18" s="13" customFormat="1" ht="18" customHeight="1">
      <c r="A37" s="748"/>
      <c r="B37" s="749"/>
      <c r="C37" s="749"/>
      <c r="D37" s="750"/>
      <c r="E37" s="749"/>
      <c r="F37" s="749"/>
      <c r="G37" s="751"/>
      <c r="H37" s="752"/>
      <c r="I37" s="752"/>
      <c r="J37" s="752"/>
      <c r="K37" s="296"/>
      <c r="L37" s="169"/>
      <c r="M37" s="169"/>
      <c r="N37" s="169"/>
      <c r="O37" s="11"/>
      <c r="P37" s="11"/>
      <c r="Q37" s="11"/>
      <c r="R37" s="11"/>
    </row>
    <row r="38" spans="1:18" s="13" customFormat="1" ht="18" customHeight="1">
      <c r="A38" s="748"/>
      <c r="B38" s="749"/>
      <c r="C38" s="749"/>
      <c r="D38" s="750"/>
      <c r="E38" s="749"/>
      <c r="F38" s="749"/>
      <c r="G38" s="751"/>
      <c r="H38" s="752"/>
      <c r="I38" s="752"/>
      <c r="J38" s="752"/>
      <c r="K38" s="296"/>
      <c r="L38" s="169"/>
      <c r="M38" s="169"/>
      <c r="N38" s="169"/>
      <c r="O38" s="11"/>
      <c r="P38" s="11"/>
      <c r="Q38" s="11"/>
      <c r="R38" s="11"/>
    </row>
    <row r="39" spans="10:18" s="13" customFormat="1" ht="17.25" customHeight="1">
      <c r="J39" s="750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754"/>
      <c r="L41" s="14"/>
      <c r="M41" s="14"/>
      <c r="O41" s="11"/>
      <c r="P41" s="11"/>
      <c r="Q41" s="11"/>
      <c r="R41" s="11"/>
    </row>
    <row r="42" spans="1:12" s="13" customFormat="1" ht="18" customHeight="1">
      <c r="A42" s="754"/>
      <c r="B42" s="186"/>
      <c r="C42" s="186"/>
      <c r="F42" s="14"/>
      <c r="G42" s="14"/>
      <c r="I42" s="11"/>
      <c r="J42" s="11"/>
      <c r="K42" s="11"/>
      <c r="L42" s="11"/>
    </row>
    <row r="43" spans="1:14" ht="18" customHeight="1">
      <c r="A43" s="754"/>
      <c r="B43" s="186"/>
      <c r="C43" s="25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186"/>
      <c r="C44" s="186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186"/>
      <c r="C45" s="186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186"/>
      <c r="C46" s="186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186"/>
      <c r="C47" s="186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186"/>
      <c r="C48" s="186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186"/>
      <c r="C49" s="186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186"/>
      <c r="C50" s="186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28125" style="0" customWidth="1"/>
  </cols>
  <sheetData>
    <row r="1" spans="1:10" ht="12.75">
      <c r="A1" s="1872" t="s">
        <v>56</v>
      </c>
      <c r="B1" s="1872"/>
      <c r="C1" s="1872"/>
      <c r="D1" s="1872"/>
      <c r="E1" s="1872"/>
      <c r="F1" s="1872"/>
      <c r="G1" s="1872"/>
      <c r="H1" s="1872"/>
      <c r="I1" s="1872"/>
      <c r="J1" s="1872"/>
    </row>
    <row r="2" spans="1:13" ht="15.75">
      <c r="A2" s="1871" t="s">
        <v>15</v>
      </c>
      <c r="B2" s="1871"/>
      <c r="C2" s="1871"/>
      <c r="D2" s="1871"/>
      <c r="E2" s="1871"/>
      <c r="F2" s="1871"/>
      <c r="G2" s="1871"/>
      <c r="H2" s="1871"/>
      <c r="I2" s="1871"/>
      <c r="J2" s="1871"/>
      <c r="K2" s="755"/>
      <c r="L2" s="755"/>
      <c r="M2" s="755"/>
    </row>
    <row r="3" spans="1:10" ht="12.75">
      <c r="A3" s="1887" t="s">
        <v>1524</v>
      </c>
      <c r="B3" s="1887"/>
      <c r="C3" s="1887"/>
      <c r="D3" s="1887"/>
      <c r="E3" s="1887"/>
      <c r="F3" s="1887"/>
      <c r="G3" s="1887"/>
      <c r="H3" s="1887"/>
      <c r="I3" s="1887"/>
      <c r="J3" s="1887"/>
    </row>
    <row r="4" spans="1:10" ht="13.5" thickBot="1">
      <c r="A4" s="1887"/>
      <c r="B4" s="1887"/>
      <c r="C4" s="1887"/>
      <c r="D4" s="1887"/>
      <c r="E4" s="1887"/>
      <c r="F4" s="1887"/>
      <c r="G4" s="1887"/>
      <c r="H4" s="1887"/>
      <c r="I4" s="1887"/>
      <c r="J4" s="1887"/>
    </row>
    <row r="5" spans="1:10" ht="25.5" customHeight="1" thickTop="1">
      <c r="A5" s="1884" t="s">
        <v>731</v>
      </c>
      <c r="B5" s="1864" t="s">
        <v>750</v>
      </c>
      <c r="C5" s="1873"/>
      <c r="D5" s="1874"/>
      <c r="E5" s="1864" t="s">
        <v>464</v>
      </c>
      <c r="F5" s="1873"/>
      <c r="G5" s="1874"/>
      <c r="H5" s="1864" t="s">
        <v>311</v>
      </c>
      <c r="I5" s="1873"/>
      <c r="J5" s="1865"/>
    </row>
    <row r="6" spans="1:10" ht="38.25">
      <c r="A6" s="1885"/>
      <c r="B6" s="187" t="s">
        <v>613</v>
      </c>
      <c r="C6" s="187" t="s">
        <v>16</v>
      </c>
      <c r="D6" s="187" t="s">
        <v>614</v>
      </c>
      <c r="E6" s="187" t="s">
        <v>613</v>
      </c>
      <c r="F6" s="187" t="s">
        <v>16</v>
      </c>
      <c r="G6" s="187" t="s">
        <v>614</v>
      </c>
      <c r="H6" s="187" t="s">
        <v>613</v>
      </c>
      <c r="I6" s="187" t="s">
        <v>16</v>
      </c>
      <c r="J6" s="759" t="s">
        <v>614</v>
      </c>
    </row>
    <row r="7" spans="1:10" ht="12.75">
      <c r="A7" s="1886"/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87">
        <v>6</v>
      </c>
      <c r="H7" s="187">
        <v>7</v>
      </c>
      <c r="I7" s="187">
        <v>8</v>
      </c>
      <c r="J7" s="195">
        <v>9</v>
      </c>
    </row>
    <row r="8" spans="1:10" ht="12.75">
      <c r="A8" s="198" t="s">
        <v>611</v>
      </c>
      <c r="B8" s="756">
        <v>590.03</v>
      </c>
      <c r="C8" s="756">
        <v>185.62</v>
      </c>
      <c r="D8" s="735">
        <v>45.111429751865266</v>
      </c>
      <c r="E8" s="756">
        <v>2634.09</v>
      </c>
      <c r="F8" s="756">
        <v>1056.64</v>
      </c>
      <c r="G8" s="735">
        <v>75.71766391974202</v>
      </c>
      <c r="H8" s="734">
        <v>2483.05</v>
      </c>
      <c r="I8" s="734">
        <v>854.72</v>
      </c>
      <c r="J8" s="760">
        <v>56.82752017871627</v>
      </c>
    </row>
    <row r="9" spans="1:10" ht="12.75">
      <c r="A9" s="198" t="s">
        <v>612</v>
      </c>
      <c r="B9" s="756">
        <v>482.06</v>
      </c>
      <c r="C9" s="756">
        <v>55.37</v>
      </c>
      <c r="D9" s="735">
        <v>13.456631103118088</v>
      </c>
      <c r="E9" s="756">
        <v>473.19</v>
      </c>
      <c r="F9" s="756">
        <v>59.23</v>
      </c>
      <c r="G9" s="735">
        <v>4.24435686134002</v>
      </c>
      <c r="H9" s="734">
        <v>496.64</v>
      </c>
      <c r="I9" s="734">
        <v>60.56</v>
      </c>
      <c r="J9" s="760">
        <v>4.026435115620388</v>
      </c>
    </row>
    <row r="10" spans="1:10" ht="12.75">
      <c r="A10" s="198" t="s">
        <v>746</v>
      </c>
      <c r="B10" s="756">
        <v>83.93</v>
      </c>
      <c r="C10" s="756">
        <v>16.21</v>
      </c>
      <c r="D10" s="735">
        <v>3.939533866381511</v>
      </c>
      <c r="E10" s="756">
        <v>134.51</v>
      </c>
      <c r="F10" s="756">
        <v>29.2</v>
      </c>
      <c r="G10" s="735">
        <v>2.092439985668219</v>
      </c>
      <c r="H10" s="734">
        <v>714.74</v>
      </c>
      <c r="I10" s="734">
        <v>340.1</v>
      </c>
      <c r="J10" s="760">
        <v>22.612129835245938</v>
      </c>
    </row>
    <row r="11" spans="1:10" ht="12.75">
      <c r="A11" s="198" t="s">
        <v>747</v>
      </c>
      <c r="B11" s="756">
        <v>247.93</v>
      </c>
      <c r="C11" s="756">
        <v>36.48</v>
      </c>
      <c r="D11" s="735">
        <v>8.865773932485965</v>
      </c>
      <c r="E11" s="756">
        <v>131.8</v>
      </c>
      <c r="F11" s="756">
        <v>19.75</v>
      </c>
      <c r="G11" s="735">
        <v>1.4152633464707987</v>
      </c>
      <c r="H11" s="734">
        <v>304.4</v>
      </c>
      <c r="I11" s="734">
        <v>43.44</v>
      </c>
      <c r="J11" s="760">
        <v>2.888182652287808</v>
      </c>
    </row>
    <row r="12" spans="1:10" ht="12.75">
      <c r="A12" s="198" t="s">
        <v>600</v>
      </c>
      <c r="B12" s="736">
        <v>0.5</v>
      </c>
      <c r="C12" s="756">
        <v>1.97</v>
      </c>
      <c r="D12" s="735">
        <v>0.47877123484093614</v>
      </c>
      <c r="E12" s="736">
        <v>0.24</v>
      </c>
      <c r="F12" s="756">
        <v>1.51</v>
      </c>
      <c r="G12" s="735">
        <v>0.10820494446434968</v>
      </c>
      <c r="H12" s="734">
        <v>0.62</v>
      </c>
      <c r="I12" s="734">
        <v>5.17</v>
      </c>
      <c r="J12" s="760">
        <v>0.34373628711620546</v>
      </c>
    </row>
    <row r="13" spans="1:10" ht="12.75">
      <c r="A13" s="198" t="s">
        <v>601</v>
      </c>
      <c r="B13" s="756">
        <v>53.5</v>
      </c>
      <c r="C13" s="756">
        <v>9.8</v>
      </c>
      <c r="D13" s="735">
        <v>2.381704620020901</v>
      </c>
      <c r="E13" s="756">
        <v>34.67</v>
      </c>
      <c r="F13" s="756">
        <v>5.23</v>
      </c>
      <c r="G13" s="735">
        <v>0.3747760659261913</v>
      </c>
      <c r="H13" s="734">
        <v>44.94</v>
      </c>
      <c r="I13" s="734">
        <v>7.28</v>
      </c>
      <c r="J13" s="760">
        <v>0.48402324375357364</v>
      </c>
    </row>
    <row r="14" spans="1:10" ht="12.75">
      <c r="A14" s="198" t="s">
        <v>602</v>
      </c>
      <c r="B14" s="756">
        <v>0.57</v>
      </c>
      <c r="C14" s="756">
        <v>1.58</v>
      </c>
      <c r="D14" s="735">
        <v>0.3839891122074514</v>
      </c>
      <c r="E14" s="756">
        <v>0</v>
      </c>
      <c r="F14" s="756">
        <v>0</v>
      </c>
      <c r="G14" s="735">
        <v>0</v>
      </c>
      <c r="H14" s="734">
        <v>0.02</v>
      </c>
      <c r="I14" s="734">
        <v>0.04</v>
      </c>
      <c r="J14" s="760">
        <v>0.002659468372272383</v>
      </c>
    </row>
    <row r="15" spans="1:10" ht="12.75">
      <c r="A15" s="198" t="s">
        <v>111</v>
      </c>
      <c r="B15" s="756">
        <v>163.97</v>
      </c>
      <c r="C15" s="756">
        <v>61.07</v>
      </c>
      <c r="D15" s="735">
        <v>14.841908280069022</v>
      </c>
      <c r="E15" s="756">
        <v>401.62</v>
      </c>
      <c r="F15" s="756">
        <v>137.94</v>
      </c>
      <c r="G15" s="735">
        <v>9.88462916517377</v>
      </c>
      <c r="H15" s="734">
        <v>112.61</v>
      </c>
      <c r="I15" s="734">
        <v>110.85</v>
      </c>
      <c r="J15" s="760">
        <v>7.37005172665984</v>
      </c>
    </row>
    <row r="16" spans="1:10" ht="12.75">
      <c r="A16" s="198" t="s">
        <v>603</v>
      </c>
      <c r="B16" s="756">
        <v>28.96</v>
      </c>
      <c r="C16" s="756">
        <v>11.02</v>
      </c>
      <c r="D16" s="735">
        <v>2.6782025421051356</v>
      </c>
      <c r="E16" s="756">
        <v>49.57</v>
      </c>
      <c r="F16" s="756">
        <v>23.31</v>
      </c>
      <c r="G16" s="735">
        <v>1.6703690433536362</v>
      </c>
      <c r="H16" s="734">
        <v>46.34</v>
      </c>
      <c r="I16" s="734">
        <v>24.79</v>
      </c>
      <c r="J16" s="760">
        <v>1.648205523715809</v>
      </c>
    </row>
    <row r="17" spans="1:10" ht="12.75">
      <c r="A17" s="198" t="s">
        <v>112</v>
      </c>
      <c r="B17" s="756">
        <v>147.1</v>
      </c>
      <c r="C17" s="756">
        <v>4.95</v>
      </c>
      <c r="D17" s="735">
        <v>1.2030038641942307</v>
      </c>
      <c r="E17" s="756">
        <v>0</v>
      </c>
      <c r="F17" s="756">
        <v>0</v>
      </c>
      <c r="G17" s="735">
        <v>0</v>
      </c>
      <c r="H17" s="734">
        <v>1797.15</v>
      </c>
      <c r="I17" s="734">
        <v>19.11</v>
      </c>
      <c r="J17" s="760">
        <v>1.2705610148531308</v>
      </c>
    </row>
    <row r="18" spans="1:10" ht="12.75">
      <c r="A18" s="198" t="s">
        <v>113</v>
      </c>
      <c r="B18" s="756">
        <v>0.35</v>
      </c>
      <c r="C18" s="756">
        <v>0.31</v>
      </c>
      <c r="D18" s="735">
        <v>0.07533963593943666</v>
      </c>
      <c r="E18" s="756">
        <v>0.04</v>
      </c>
      <c r="F18" s="756">
        <v>0.03</v>
      </c>
      <c r="G18" s="735">
        <v>0.0021497671085632386</v>
      </c>
      <c r="H18" s="734">
        <v>4.75</v>
      </c>
      <c r="I18" s="734">
        <v>3.8</v>
      </c>
      <c r="J18" s="760">
        <v>0.2526494953658764</v>
      </c>
    </row>
    <row r="19" spans="1:10" ht="12.75">
      <c r="A19" s="761" t="s">
        <v>114</v>
      </c>
      <c r="B19" s="757">
        <v>167.45</v>
      </c>
      <c r="C19" s="757">
        <v>27.09</v>
      </c>
      <c r="D19" s="735">
        <v>6.583712056772062</v>
      </c>
      <c r="E19" s="757">
        <v>852.97</v>
      </c>
      <c r="F19" s="757">
        <v>62.66</v>
      </c>
      <c r="G19" s="735">
        <v>4.490146900752418</v>
      </c>
      <c r="H19" s="758">
        <v>141.57</v>
      </c>
      <c r="I19" s="758">
        <v>34.2</v>
      </c>
      <c r="J19" s="760">
        <v>2.2738454582928873</v>
      </c>
    </row>
    <row r="20" spans="1:10" ht="13.5" thickBot="1">
      <c r="A20" s="762" t="s">
        <v>17</v>
      </c>
      <c r="B20" s="763">
        <v>1966.35</v>
      </c>
      <c r="C20" s="763">
        <v>411.46999999999997</v>
      </c>
      <c r="D20" s="763">
        <v>100</v>
      </c>
      <c r="E20" s="763">
        <v>4712.7</v>
      </c>
      <c r="F20" s="763">
        <v>1395.5000000000002</v>
      </c>
      <c r="G20" s="763">
        <v>100</v>
      </c>
      <c r="H20" s="764">
        <v>6146.83</v>
      </c>
      <c r="I20" s="764">
        <v>1504.06</v>
      </c>
      <c r="J20" s="765">
        <v>100</v>
      </c>
    </row>
    <row r="21" spans="1:10" ht="13.5" thickTop="1">
      <c r="A21" s="26" t="s">
        <v>527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26" t="s">
        <v>0</v>
      </c>
      <c r="B22" s="13"/>
      <c r="C22" s="13"/>
      <c r="D22" s="13"/>
      <c r="E22" s="13"/>
      <c r="F22" s="13"/>
      <c r="G22" s="13"/>
      <c r="H22" s="24"/>
      <c r="I22" s="24"/>
      <c r="J22" s="24"/>
    </row>
    <row r="23" spans="1:10" ht="12.75">
      <c r="A23" s="26" t="s">
        <v>1</v>
      </c>
      <c r="B23" s="186"/>
      <c r="C23" s="186"/>
      <c r="D23" s="13"/>
      <c r="E23" s="13"/>
      <c r="F23" s="14"/>
      <c r="G23" s="14"/>
      <c r="H23" s="24"/>
      <c r="I23" s="9"/>
      <c r="J23" s="9"/>
    </row>
    <row r="24" spans="1:10" ht="12.75">
      <c r="A24" s="26" t="s">
        <v>62</v>
      </c>
      <c r="B24" s="186"/>
      <c r="C24" s="25"/>
      <c r="D24" s="13"/>
      <c r="E24" s="13"/>
      <c r="F24" s="14"/>
      <c r="G24" s="14"/>
      <c r="H24" s="24"/>
      <c r="I24" s="9"/>
      <c r="J24" s="9"/>
    </row>
  </sheetData>
  <sheetProtection/>
  <mergeCells count="8">
    <mergeCell ref="A5:A7"/>
    <mergeCell ref="B5:D5"/>
    <mergeCell ref="E5:G5"/>
    <mergeCell ref="H5:J5"/>
    <mergeCell ref="A1:J1"/>
    <mergeCell ref="A2:J2"/>
    <mergeCell ref="A3:J3"/>
    <mergeCell ref="A4:J4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7"/>
  <sheetViews>
    <sheetView zoomScalePageLayoutView="0" workbookViewId="0" topLeftCell="B1">
      <selection activeCell="B1" sqref="B1:M1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5" max="5" width="7.57421875" style="0" customWidth="1"/>
    <col min="6" max="6" width="8.140625" style="0" customWidth="1"/>
    <col min="7" max="7" width="6.57421875" style="0" bestFit="1" customWidth="1"/>
    <col min="8" max="8" width="7.28125" style="0" bestFit="1" customWidth="1"/>
    <col min="9" max="9" width="7.421875" style="0" customWidth="1"/>
    <col min="10" max="10" width="6.57421875" style="0" bestFit="1" customWidth="1"/>
    <col min="11" max="11" width="7.28125" style="0" bestFit="1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838" t="s">
        <v>57</v>
      </c>
      <c r="C1" s="1838"/>
      <c r="D1" s="1838"/>
      <c r="E1" s="1838"/>
      <c r="F1" s="1838"/>
      <c r="G1" s="1838"/>
      <c r="H1" s="1838"/>
      <c r="I1" s="1838"/>
      <c r="J1" s="1838"/>
      <c r="K1" s="1838"/>
      <c r="L1" s="1838"/>
      <c r="M1" s="1838"/>
    </row>
    <row r="2" spans="2:13" ht="15" customHeight="1">
      <c r="B2" s="1889" t="s">
        <v>18</v>
      </c>
      <c r="C2" s="1889"/>
      <c r="D2" s="1889"/>
      <c r="E2" s="1889"/>
      <c r="F2" s="1889"/>
      <c r="G2" s="1889"/>
      <c r="H2" s="1889"/>
      <c r="I2" s="1889"/>
      <c r="J2" s="1889"/>
      <c r="K2" s="1889"/>
      <c r="L2" s="1889"/>
      <c r="M2" s="1889"/>
    </row>
    <row r="3" spans="2:13" ht="12.75">
      <c r="B3" s="1890" t="s">
        <v>1525</v>
      </c>
      <c r="C3" s="1890"/>
      <c r="D3" s="1890"/>
      <c r="E3" s="1890"/>
      <c r="F3" s="1890"/>
      <c r="G3" s="1890"/>
      <c r="H3" s="1890"/>
      <c r="I3" s="1890"/>
      <c r="J3" s="1890"/>
      <c r="K3" s="1890"/>
      <c r="L3" s="1890"/>
      <c r="M3" s="1890"/>
    </row>
    <row r="4" spans="2:13" ht="16.5" customHeight="1" thickBot="1">
      <c r="B4" s="1838"/>
      <c r="C4" s="1838"/>
      <c r="D4" s="1838"/>
      <c r="E4" s="1838"/>
      <c r="F4" s="1838"/>
      <c r="G4" s="1838"/>
      <c r="H4" s="1838"/>
      <c r="I4" s="1838"/>
      <c r="J4" s="1838"/>
      <c r="K4" s="1838"/>
      <c r="L4" s="1838"/>
      <c r="M4" s="1838"/>
    </row>
    <row r="5" spans="2:13" ht="12.75" customHeight="1" thickTop="1">
      <c r="B5" s="776"/>
      <c r="C5" s="1861" t="s">
        <v>750</v>
      </c>
      <c r="D5" s="1862"/>
      <c r="E5" s="1863"/>
      <c r="F5" s="1861" t="s">
        <v>464</v>
      </c>
      <c r="G5" s="1862"/>
      <c r="H5" s="1863"/>
      <c r="I5" s="1861" t="s">
        <v>311</v>
      </c>
      <c r="J5" s="1862"/>
      <c r="K5" s="1888"/>
      <c r="L5" s="1862" t="s">
        <v>19</v>
      </c>
      <c r="M5" s="1888"/>
    </row>
    <row r="6" spans="2:13" ht="31.5">
      <c r="B6" s="777"/>
      <c r="C6" s="766" t="s">
        <v>613</v>
      </c>
      <c r="D6" s="767" t="s">
        <v>760</v>
      </c>
      <c r="E6" s="767" t="s">
        <v>614</v>
      </c>
      <c r="F6" s="767" t="s">
        <v>613</v>
      </c>
      <c r="G6" s="767" t="s">
        <v>759</v>
      </c>
      <c r="H6" s="767" t="s">
        <v>614</v>
      </c>
      <c r="I6" s="767" t="s">
        <v>613</v>
      </c>
      <c r="J6" s="767" t="s">
        <v>760</v>
      </c>
      <c r="K6" s="863" t="s">
        <v>614</v>
      </c>
      <c r="L6" s="856" t="s">
        <v>464</v>
      </c>
      <c r="M6" s="778" t="s">
        <v>20</v>
      </c>
    </row>
    <row r="7" spans="2:13" ht="12.75">
      <c r="B7" s="779" t="s">
        <v>21</v>
      </c>
      <c r="C7" s="768"/>
      <c r="D7" s="768"/>
      <c r="E7" s="768"/>
      <c r="F7" s="768"/>
      <c r="G7" s="768"/>
      <c r="H7" s="768"/>
      <c r="I7" s="768"/>
      <c r="J7" s="768"/>
      <c r="K7" s="780"/>
      <c r="L7" s="857"/>
      <c r="M7" s="780"/>
    </row>
    <row r="8" spans="2:13" ht="12.75">
      <c r="B8" s="781" t="s">
        <v>22</v>
      </c>
      <c r="C8" s="769">
        <v>94246.268</v>
      </c>
      <c r="D8" s="769">
        <v>9424.590000000002</v>
      </c>
      <c r="E8" s="770">
        <v>31.177199725694866</v>
      </c>
      <c r="F8" s="769">
        <v>37204.689999999995</v>
      </c>
      <c r="G8" s="769">
        <v>4350.49</v>
      </c>
      <c r="H8" s="771">
        <v>25.791043749725812</v>
      </c>
      <c r="I8" s="771">
        <v>65446.91</v>
      </c>
      <c r="J8" s="771">
        <v>7624.68</v>
      </c>
      <c r="K8" s="864">
        <v>56.44182188078853</v>
      </c>
      <c r="L8" s="858">
        <v>-81.72381625441696</v>
      </c>
      <c r="M8" s="782">
        <v>-100</v>
      </c>
    </row>
    <row r="9" spans="2:13" ht="12.75">
      <c r="B9" s="781" t="s">
        <v>23</v>
      </c>
      <c r="C9" s="769">
        <v>70255.43000000001</v>
      </c>
      <c r="D9" s="769">
        <v>7025.520000000003</v>
      </c>
      <c r="E9" s="770">
        <v>23.24090917661817</v>
      </c>
      <c r="F9" s="769">
        <v>13707.519999999999</v>
      </c>
      <c r="G9" s="769">
        <v>1370.75</v>
      </c>
      <c r="H9" s="771">
        <v>8.126227900750642</v>
      </c>
      <c r="I9" s="771">
        <v>29251.9</v>
      </c>
      <c r="J9" s="771">
        <v>2925.189</v>
      </c>
      <c r="K9" s="864">
        <v>21.653760748732</v>
      </c>
      <c r="L9" s="858">
        <v>-80.98723404255318</v>
      </c>
      <c r="M9" s="782">
        <v>2059.8030438675023</v>
      </c>
    </row>
    <row r="10" spans="2:13" ht="12.75">
      <c r="B10" s="781" t="s">
        <v>24</v>
      </c>
      <c r="C10" s="769">
        <v>7799.26</v>
      </c>
      <c r="D10" s="769">
        <v>779.9200000000001</v>
      </c>
      <c r="E10" s="770">
        <v>2.5800296469198063</v>
      </c>
      <c r="F10" s="769">
        <v>1805.24</v>
      </c>
      <c r="G10" s="769">
        <v>180.53</v>
      </c>
      <c r="H10" s="771">
        <v>1.0702374050136882</v>
      </c>
      <c r="I10" s="771">
        <v>3594.2999999999997</v>
      </c>
      <c r="J10" s="771">
        <v>359.43</v>
      </c>
      <c r="K10" s="864">
        <v>2.6606866174858252</v>
      </c>
      <c r="L10" s="858">
        <v>-100</v>
      </c>
      <c r="M10" s="792" t="s">
        <v>774</v>
      </c>
    </row>
    <row r="11" spans="2:13" ht="12.75">
      <c r="B11" s="781" t="s">
        <v>25</v>
      </c>
      <c r="C11" s="769">
        <v>48303.37</v>
      </c>
      <c r="D11" s="769">
        <v>4811.419999999999</v>
      </c>
      <c r="E11" s="770">
        <v>15.916512262517813</v>
      </c>
      <c r="F11" s="769">
        <v>13614.169999999998</v>
      </c>
      <c r="G11" s="769">
        <v>1361.4300000000003</v>
      </c>
      <c r="H11" s="771">
        <v>8.070976072164106</v>
      </c>
      <c r="I11" s="771">
        <v>8084.52</v>
      </c>
      <c r="J11" s="771">
        <v>808.45</v>
      </c>
      <c r="K11" s="864">
        <v>5.9845647160960835</v>
      </c>
      <c r="L11" s="858">
        <v>-100</v>
      </c>
      <c r="M11" s="792" t="s">
        <v>774</v>
      </c>
    </row>
    <row r="12" spans="2:13" ht="12.75">
      <c r="B12" s="781" t="s">
        <v>26</v>
      </c>
      <c r="C12" s="769">
        <v>0</v>
      </c>
      <c r="D12" s="769">
        <v>0</v>
      </c>
      <c r="E12" s="770">
        <v>0</v>
      </c>
      <c r="F12" s="769">
        <v>0</v>
      </c>
      <c r="G12" s="769">
        <v>0</v>
      </c>
      <c r="H12" s="771">
        <v>0</v>
      </c>
      <c r="I12" s="771">
        <v>0</v>
      </c>
      <c r="J12" s="771">
        <v>0</v>
      </c>
      <c r="K12" s="864">
        <v>0</v>
      </c>
      <c r="L12" s="859" t="s">
        <v>774</v>
      </c>
      <c r="M12" s="792" t="s">
        <v>774</v>
      </c>
    </row>
    <row r="13" spans="2:13" ht="12.75">
      <c r="B13" s="781" t="s">
        <v>27</v>
      </c>
      <c r="C13" s="769">
        <v>3443.92</v>
      </c>
      <c r="D13" s="769">
        <v>34.43</v>
      </c>
      <c r="E13" s="770">
        <v>0.11389683652611668</v>
      </c>
      <c r="F13" s="769">
        <v>2984.94</v>
      </c>
      <c r="G13" s="769">
        <v>298.49</v>
      </c>
      <c r="H13" s="771">
        <v>1.769540591716257</v>
      </c>
      <c r="I13" s="771">
        <v>3581.86</v>
      </c>
      <c r="J13" s="771">
        <v>35.82</v>
      </c>
      <c r="K13" s="864">
        <v>0.26515815218079253</v>
      </c>
      <c r="L13" s="859" t="s">
        <v>774</v>
      </c>
      <c r="M13" s="792" t="s">
        <v>774</v>
      </c>
    </row>
    <row r="14" spans="2:13" ht="12.75">
      <c r="B14" s="781" t="s">
        <v>28</v>
      </c>
      <c r="C14" s="769">
        <v>0</v>
      </c>
      <c r="D14" s="769">
        <v>0</v>
      </c>
      <c r="E14" s="770">
        <v>0</v>
      </c>
      <c r="F14" s="769">
        <v>66.09</v>
      </c>
      <c r="G14" s="769">
        <v>6.61</v>
      </c>
      <c r="H14" s="771">
        <v>0.03918611448036603</v>
      </c>
      <c r="I14" s="771">
        <v>0</v>
      </c>
      <c r="J14" s="771">
        <v>0</v>
      </c>
      <c r="K14" s="864">
        <v>0</v>
      </c>
      <c r="L14" s="859" t="s">
        <v>774</v>
      </c>
      <c r="M14" s="792" t="s">
        <v>774</v>
      </c>
    </row>
    <row r="15" spans="2:13" ht="12.75">
      <c r="B15" s="781" t="s">
        <v>29</v>
      </c>
      <c r="C15" s="769">
        <v>1173.38</v>
      </c>
      <c r="D15" s="769">
        <v>117.33</v>
      </c>
      <c r="E15" s="770">
        <v>0.3881358068431388</v>
      </c>
      <c r="F15" s="769">
        <v>6138.08</v>
      </c>
      <c r="G15" s="769">
        <v>743.4100000000001</v>
      </c>
      <c r="H15" s="771">
        <v>4.407163292866705</v>
      </c>
      <c r="I15" s="771">
        <v>4435.62</v>
      </c>
      <c r="J15" s="771">
        <v>443.56</v>
      </c>
      <c r="K15" s="864">
        <v>3.2834603568205565</v>
      </c>
      <c r="L15" s="859" t="s">
        <v>774</v>
      </c>
      <c r="M15" s="792" t="s">
        <v>774</v>
      </c>
    </row>
    <row r="16" spans="2:13" ht="12.75">
      <c r="B16" s="781" t="s">
        <v>30</v>
      </c>
      <c r="C16" s="769">
        <v>80359</v>
      </c>
      <c r="D16" s="769">
        <v>8035.9</v>
      </c>
      <c r="E16" s="770">
        <v>26.583316544880077</v>
      </c>
      <c r="F16" s="769">
        <v>85565.15</v>
      </c>
      <c r="G16" s="769">
        <v>8556.51</v>
      </c>
      <c r="H16" s="771">
        <v>50.72562487328241</v>
      </c>
      <c r="I16" s="771">
        <v>125617.87</v>
      </c>
      <c r="J16" s="771">
        <v>1311.79</v>
      </c>
      <c r="K16" s="864">
        <v>9.710547527896198</v>
      </c>
      <c r="L16" s="858">
        <v>-100</v>
      </c>
      <c r="M16" s="792" t="s">
        <v>774</v>
      </c>
    </row>
    <row r="17" spans="2:13" ht="12.75">
      <c r="B17" s="783" t="s">
        <v>597</v>
      </c>
      <c r="C17" s="773">
        <v>305580.628</v>
      </c>
      <c r="D17" s="773">
        <v>30229.110000000008</v>
      </c>
      <c r="E17" s="773">
        <v>100</v>
      </c>
      <c r="F17" s="773">
        <v>161085.88</v>
      </c>
      <c r="G17" s="773">
        <v>16868.22</v>
      </c>
      <c r="H17" s="774">
        <v>100</v>
      </c>
      <c r="I17" s="773">
        <v>240012.97999999998</v>
      </c>
      <c r="J17" s="773">
        <v>13508.919000000002</v>
      </c>
      <c r="K17" s="865">
        <v>100</v>
      </c>
      <c r="L17" s="860">
        <v>-92.64489931429009</v>
      </c>
      <c r="M17" s="784">
        <v>43.854166666666686</v>
      </c>
    </row>
    <row r="18" spans="2:13" ht="12.75">
      <c r="B18" s="785" t="s">
        <v>31</v>
      </c>
      <c r="C18" s="775"/>
      <c r="D18" s="775"/>
      <c r="E18" s="775"/>
      <c r="F18" s="775"/>
      <c r="G18" s="775"/>
      <c r="H18" s="775"/>
      <c r="I18" s="775"/>
      <c r="J18" s="775"/>
      <c r="K18" s="786"/>
      <c r="L18" s="861"/>
      <c r="M18" s="786"/>
    </row>
    <row r="19" spans="2:13" ht="12.75" customHeight="1">
      <c r="B19" s="781" t="s">
        <v>32</v>
      </c>
      <c r="C19" s="769">
        <v>85805</v>
      </c>
      <c r="D19" s="769">
        <v>8580.5</v>
      </c>
      <c r="E19" s="772">
        <v>28.38490064209652</v>
      </c>
      <c r="F19" s="769">
        <v>14198.960000000001</v>
      </c>
      <c r="G19" s="769">
        <v>1549.49</v>
      </c>
      <c r="H19" s="771">
        <v>9.185864526149798</v>
      </c>
      <c r="I19" s="771">
        <v>121610.82</v>
      </c>
      <c r="J19" s="771">
        <v>8021.08</v>
      </c>
      <c r="K19" s="864">
        <v>59.37613559150397</v>
      </c>
      <c r="L19" s="858">
        <v>-100</v>
      </c>
      <c r="M19" s="792" t="s">
        <v>774</v>
      </c>
    </row>
    <row r="20" spans="2:13" ht="12.75">
      <c r="B20" s="781" t="s">
        <v>33</v>
      </c>
      <c r="C20" s="769">
        <v>97229.51000000001</v>
      </c>
      <c r="D20" s="769">
        <v>9722.88</v>
      </c>
      <c r="E20" s="772">
        <v>32.163974448461914</v>
      </c>
      <c r="F20" s="769">
        <v>21652.23</v>
      </c>
      <c r="G20" s="769">
        <v>2165.2299999999996</v>
      </c>
      <c r="H20" s="771">
        <v>12.83616509171103</v>
      </c>
      <c r="I20" s="771">
        <v>2809.8700000000003</v>
      </c>
      <c r="J20" s="771">
        <v>280.99</v>
      </c>
      <c r="K20" s="864">
        <v>2.080031659060463</v>
      </c>
      <c r="L20" s="858">
        <v>-38.69096934548466</v>
      </c>
      <c r="M20" s="782">
        <v>-100</v>
      </c>
    </row>
    <row r="21" spans="2:13" ht="12.75">
      <c r="B21" s="781" t="s">
        <v>34</v>
      </c>
      <c r="C21" s="769">
        <v>42637.088</v>
      </c>
      <c r="D21" s="769">
        <v>3934.82</v>
      </c>
      <c r="E21" s="772">
        <v>13.01666275211634</v>
      </c>
      <c r="F21" s="769">
        <v>39134.729999999996</v>
      </c>
      <c r="G21" s="769">
        <v>3913.48</v>
      </c>
      <c r="H21" s="771">
        <v>23.200341470933477</v>
      </c>
      <c r="I21" s="771">
        <v>39792.27</v>
      </c>
      <c r="J21" s="771">
        <v>3656.859</v>
      </c>
      <c r="K21" s="864">
        <v>27.069940185487685</v>
      </c>
      <c r="L21" s="858">
        <v>-100</v>
      </c>
      <c r="M21" s="792" t="s">
        <v>774</v>
      </c>
    </row>
    <row r="22" spans="2:13" ht="12.75">
      <c r="B22" s="781" t="s">
        <v>35</v>
      </c>
      <c r="C22" s="769">
        <v>79909</v>
      </c>
      <c r="D22" s="769">
        <v>7990.9</v>
      </c>
      <c r="E22" s="772">
        <v>26.43446215732523</v>
      </c>
      <c r="F22" s="769">
        <v>85000</v>
      </c>
      <c r="G22" s="769">
        <v>8500</v>
      </c>
      <c r="H22" s="771">
        <v>50.39067594645547</v>
      </c>
      <c r="I22" s="771">
        <v>0</v>
      </c>
      <c r="J22" s="771">
        <v>0</v>
      </c>
      <c r="K22" s="864">
        <v>0</v>
      </c>
      <c r="L22" s="858">
        <v>-100</v>
      </c>
      <c r="M22" s="792" t="s">
        <v>774</v>
      </c>
    </row>
    <row r="23" spans="2:13" ht="12.75">
      <c r="B23" s="781" t="s">
        <v>36</v>
      </c>
      <c r="C23" s="769">
        <v>0</v>
      </c>
      <c r="D23" s="769">
        <v>0</v>
      </c>
      <c r="E23" s="772">
        <v>0</v>
      </c>
      <c r="F23" s="769">
        <v>400</v>
      </c>
      <c r="G23" s="769">
        <v>40</v>
      </c>
      <c r="H23" s="771">
        <v>0.2371325926892022</v>
      </c>
      <c r="I23" s="771">
        <v>0</v>
      </c>
      <c r="J23" s="771">
        <v>0</v>
      </c>
      <c r="K23" s="864">
        <v>0</v>
      </c>
      <c r="L23" s="859" t="s">
        <v>774</v>
      </c>
      <c r="M23" s="782">
        <v>-100</v>
      </c>
    </row>
    <row r="24" spans="2:13" ht="12.75">
      <c r="B24" s="1703" t="s">
        <v>1388</v>
      </c>
      <c r="C24" s="769">
        <v>0</v>
      </c>
      <c r="D24" s="769">
        <v>0</v>
      </c>
      <c r="E24" s="772">
        <v>0</v>
      </c>
      <c r="F24" s="769">
        <v>700</v>
      </c>
      <c r="G24" s="769">
        <v>700</v>
      </c>
      <c r="H24" s="771">
        <v>4.149820372061039</v>
      </c>
      <c r="I24" s="771">
        <v>800</v>
      </c>
      <c r="J24" s="771">
        <v>800</v>
      </c>
      <c r="K24" s="864">
        <v>5.922009065263427</v>
      </c>
      <c r="L24" s="859" t="s">
        <v>774</v>
      </c>
      <c r="M24" s="792" t="s">
        <v>774</v>
      </c>
    </row>
    <row r="25" spans="2:13" ht="12.75">
      <c r="B25" s="1690" t="s">
        <v>1378</v>
      </c>
      <c r="C25" s="1691">
        <v>0</v>
      </c>
      <c r="D25" s="1691">
        <v>0</v>
      </c>
      <c r="E25" s="1692">
        <v>0</v>
      </c>
      <c r="F25" s="1691">
        <v>0</v>
      </c>
      <c r="G25" s="1691">
        <v>0</v>
      </c>
      <c r="H25" s="1693">
        <v>0</v>
      </c>
      <c r="I25" s="1693">
        <v>75000</v>
      </c>
      <c r="J25" s="1693">
        <v>750</v>
      </c>
      <c r="K25" s="1694">
        <v>5.551883498684463</v>
      </c>
      <c r="L25" s="1695"/>
      <c r="M25" s="1696"/>
    </row>
    <row r="26" spans="2:13" ht="13.5" thickBot="1">
      <c r="B26" s="787" t="s">
        <v>37</v>
      </c>
      <c r="C26" s="788">
        <v>305580.598</v>
      </c>
      <c r="D26" s="788">
        <v>30229.1</v>
      </c>
      <c r="E26" s="788">
        <v>100</v>
      </c>
      <c r="F26" s="788">
        <v>161085.91999999998</v>
      </c>
      <c r="G26" s="788">
        <v>16868.199999999997</v>
      </c>
      <c r="H26" s="789">
        <v>100</v>
      </c>
      <c r="I26" s="790">
        <v>240012.96</v>
      </c>
      <c r="J26" s="790">
        <v>13508.929</v>
      </c>
      <c r="K26" s="866">
        <v>100</v>
      </c>
      <c r="L26" s="862">
        <v>-92.64489931429009</v>
      </c>
      <c r="M26" s="791">
        <v>43.85416666666666</v>
      </c>
    </row>
    <row r="27" spans="2:4" ht="13.5" thickTop="1">
      <c r="B27" s="731" t="s">
        <v>527</v>
      </c>
      <c r="C27" s="11"/>
      <c r="D27" s="11"/>
    </row>
  </sheetData>
  <sheetProtection/>
  <mergeCells count="8">
    <mergeCell ref="C5:E5"/>
    <mergeCell ref="F5:H5"/>
    <mergeCell ref="I5:K5"/>
    <mergeCell ref="L5:M5"/>
    <mergeCell ref="B1:M1"/>
    <mergeCell ref="B2:M2"/>
    <mergeCell ref="B3:M3"/>
    <mergeCell ref="B4:M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7.00390625" style="9" customWidth="1"/>
    <col min="2" max="16384" width="9.140625" style="9" customWidth="1"/>
  </cols>
  <sheetData>
    <row r="1" spans="1:12" ht="12.75">
      <c r="A1" s="1891" t="s">
        <v>773</v>
      </c>
      <c r="B1" s="1891"/>
      <c r="C1" s="1891"/>
      <c r="D1" s="1891"/>
      <c r="E1" s="1891"/>
      <c r="F1" s="1891"/>
      <c r="G1" s="1891"/>
      <c r="H1" s="1891"/>
      <c r="I1" s="1891"/>
      <c r="J1" s="1891"/>
      <c r="K1" s="1891"/>
      <c r="L1" s="1891"/>
    </row>
    <row r="2" spans="1:12" ht="15.75">
      <c r="A2" s="1892" t="s">
        <v>652</v>
      </c>
      <c r="B2" s="1892"/>
      <c r="C2" s="1892"/>
      <c r="D2" s="1892"/>
      <c r="E2" s="1892"/>
      <c r="F2" s="1892"/>
      <c r="G2" s="1892"/>
      <c r="H2" s="1892"/>
      <c r="I2" s="1892"/>
      <c r="J2" s="1892"/>
      <c r="K2" s="1892"/>
      <c r="L2" s="1892"/>
    </row>
    <row r="3" spans="1:12" ht="12.75">
      <c r="A3" s="1891" t="s">
        <v>1526</v>
      </c>
      <c r="B3" s="1891"/>
      <c r="C3" s="1891"/>
      <c r="D3" s="1891"/>
      <c r="E3" s="1891"/>
      <c r="F3" s="1891"/>
      <c r="G3" s="1891"/>
      <c r="H3" s="1891"/>
      <c r="I3" s="1891"/>
      <c r="J3" s="1891"/>
      <c r="K3" s="1891"/>
      <c r="L3" s="1891"/>
    </row>
    <row r="4" spans="1:12" ht="13.5" thickBot="1">
      <c r="A4" s="1891" t="s">
        <v>310</v>
      </c>
      <c r="B4" s="1891"/>
      <c r="C4" s="1891"/>
      <c r="D4" s="1891"/>
      <c r="E4" s="1891"/>
      <c r="F4" s="1891"/>
      <c r="G4" s="1891"/>
      <c r="H4" s="1891"/>
      <c r="I4" s="1891"/>
      <c r="J4" s="1891"/>
      <c r="K4" s="1891"/>
      <c r="L4" s="1891"/>
    </row>
    <row r="5" spans="1:12" ht="13.5" thickTop="1">
      <c r="A5" s="418" t="s">
        <v>653</v>
      </c>
      <c r="B5" s="419" t="s">
        <v>654</v>
      </c>
      <c r="C5" s="419" t="s">
        <v>750</v>
      </c>
      <c r="D5" s="1893" t="s">
        <v>464</v>
      </c>
      <c r="E5" s="1894"/>
      <c r="F5" s="1893" t="s">
        <v>951</v>
      </c>
      <c r="G5" s="1895"/>
      <c r="H5" s="1894"/>
      <c r="I5" s="1893" t="s">
        <v>831</v>
      </c>
      <c r="J5" s="1895"/>
      <c r="K5" s="1895"/>
      <c r="L5" s="1896"/>
    </row>
    <row r="6" spans="1:12" ht="24">
      <c r="A6" s="486"/>
      <c r="B6" s="487"/>
      <c r="C6" s="488" t="s">
        <v>1408</v>
      </c>
      <c r="D6" s="488" t="s">
        <v>1303</v>
      </c>
      <c r="E6" s="488" t="s">
        <v>1408</v>
      </c>
      <c r="F6" s="488" t="s">
        <v>1247</v>
      </c>
      <c r="G6" s="488" t="s">
        <v>1303</v>
      </c>
      <c r="H6" s="488" t="s">
        <v>1408</v>
      </c>
      <c r="I6" s="489" t="s">
        <v>306</v>
      </c>
      <c r="J6" s="489" t="s">
        <v>307</v>
      </c>
      <c r="K6" s="489" t="s">
        <v>308</v>
      </c>
      <c r="L6" s="490" t="s">
        <v>309</v>
      </c>
    </row>
    <row r="7" spans="1:12" ht="12.75">
      <c r="A7" s="491">
        <v>1</v>
      </c>
      <c r="B7" s="488">
        <v>2</v>
      </c>
      <c r="C7" s="488">
        <v>3</v>
      </c>
      <c r="D7" s="488">
        <v>4</v>
      </c>
      <c r="E7" s="488">
        <v>5</v>
      </c>
      <c r="F7" s="488">
        <v>6</v>
      </c>
      <c r="G7" s="488">
        <v>7</v>
      </c>
      <c r="H7" s="488">
        <v>8</v>
      </c>
      <c r="I7" s="488">
        <v>9</v>
      </c>
      <c r="J7" s="488">
        <v>10</v>
      </c>
      <c r="K7" s="488">
        <v>11</v>
      </c>
      <c r="L7" s="492">
        <v>12</v>
      </c>
    </row>
    <row r="8" spans="1:12" ht="12.75">
      <c r="A8" s="491"/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4"/>
    </row>
    <row r="9" spans="1:12" ht="12.75">
      <c r="A9" s="420" t="s">
        <v>655</v>
      </c>
      <c r="B9" s="415" t="s">
        <v>656</v>
      </c>
      <c r="C9" s="415" t="s">
        <v>1409</v>
      </c>
      <c r="D9" s="415" t="s">
        <v>1304</v>
      </c>
      <c r="E9" s="415" t="s">
        <v>1410</v>
      </c>
      <c r="F9" s="415" t="s">
        <v>1248</v>
      </c>
      <c r="G9" s="415" t="s">
        <v>1305</v>
      </c>
      <c r="H9" s="415" t="s">
        <v>1411</v>
      </c>
      <c r="I9" s="415" t="s">
        <v>301</v>
      </c>
      <c r="J9" s="415" t="s">
        <v>1203</v>
      </c>
      <c r="K9" s="415" t="s">
        <v>1412</v>
      </c>
      <c r="L9" s="421" t="s">
        <v>1413</v>
      </c>
    </row>
    <row r="10" spans="1:12" ht="12.75">
      <c r="A10" s="422"/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23"/>
    </row>
    <row r="11" spans="1:12" ht="12.75">
      <c r="A11" s="424" t="s">
        <v>657</v>
      </c>
      <c r="B11" s="415" t="s">
        <v>89</v>
      </c>
      <c r="C11" s="415" t="s">
        <v>1411</v>
      </c>
      <c r="D11" s="415" t="s">
        <v>1307</v>
      </c>
      <c r="E11" s="415" t="s">
        <v>1355</v>
      </c>
      <c r="F11" s="415" t="s">
        <v>1208</v>
      </c>
      <c r="G11" s="415" t="s">
        <v>1308</v>
      </c>
      <c r="H11" s="415" t="s">
        <v>1414</v>
      </c>
      <c r="I11" s="415" t="s">
        <v>301</v>
      </c>
      <c r="J11" s="415" t="s">
        <v>1261</v>
      </c>
      <c r="K11" s="415" t="s">
        <v>1276</v>
      </c>
      <c r="L11" s="421" t="s">
        <v>1415</v>
      </c>
    </row>
    <row r="12" spans="1:12" ht="12.75">
      <c r="A12" s="425" t="s">
        <v>659</v>
      </c>
      <c r="B12" s="417" t="s">
        <v>660</v>
      </c>
      <c r="C12" s="417" t="s">
        <v>1233</v>
      </c>
      <c r="D12" s="417" t="s">
        <v>1310</v>
      </c>
      <c r="E12" s="417" t="s">
        <v>1416</v>
      </c>
      <c r="F12" s="417" t="s">
        <v>1252</v>
      </c>
      <c r="G12" s="417" t="s">
        <v>1311</v>
      </c>
      <c r="H12" s="417" t="s">
        <v>1417</v>
      </c>
      <c r="I12" s="417" t="s">
        <v>1285</v>
      </c>
      <c r="J12" s="417" t="s">
        <v>1418</v>
      </c>
      <c r="K12" s="417" t="s">
        <v>1316</v>
      </c>
      <c r="L12" s="426" t="s">
        <v>1419</v>
      </c>
    </row>
    <row r="13" spans="1:12" ht="12.75">
      <c r="A13" s="425" t="s">
        <v>662</v>
      </c>
      <c r="B13" s="417" t="s">
        <v>663</v>
      </c>
      <c r="C13" s="417" t="s">
        <v>1420</v>
      </c>
      <c r="D13" s="417" t="s">
        <v>1312</v>
      </c>
      <c r="E13" s="417" t="s">
        <v>1421</v>
      </c>
      <c r="F13" s="417" t="s">
        <v>1253</v>
      </c>
      <c r="G13" s="417" t="s">
        <v>1313</v>
      </c>
      <c r="H13" s="417" t="s">
        <v>1422</v>
      </c>
      <c r="I13" s="417" t="s">
        <v>1423</v>
      </c>
      <c r="J13" s="417" t="s">
        <v>1424</v>
      </c>
      <c r="K13" s="417" t="s">
        <v>1425</v>
      </c>
      <c r="L13" s="426" t="s">
        <v>1230</v>
      </c>
    </row>
    <row r="14" spans="1:12" ht="12.75">
      <c r="A14" s="425" t="s">
        <v>664</v>
      </c>
      <c r="B14" s="417" t="s">
        <v>90</v>
      </c>
      <c r="C14" s="417" t="s">
        <v>1426</v>
      </c>
      <c r="D14" s="417" t="s">
        <v>1314</v>
      </c>
      <c r="E14" s="417" t="s">
        <v>1427</v>
      </c>
      <c r="F14" s="417" t="s">
        <v>1254</v>
      </c>
      <c r="G14" s="417" t="s">
        <v>1315</v>
      </c>
      <c r="H14" s="417" t="s">
        <v>1428</v>
      </c>
      <c r="I14" s="417" t="s">
        <v>1429</v>
      </c>
      <c r="J14" s="417" t="s">
        <v>1430</v>
      </c>
      <c r="K14" s="417" t="s">
        <v>1431</v>
      </c>
      <c r="L14" s="426" t="s">
        <v>1333</v>
      </c>
    </row>
    <row r="15" spans="1:12" ht="12.75">
      <c r="A15" s="425" t="s">
        <v>665</v>
      </c>
      <c r="B15" s="417" t="s">
        <v>666</v>
      </c>
      <c r="C15" s="417" t="s">
        <v>1432</v>
      </c>
      <c r="D15" s="417" t="s">
        <v>1317</v>
      </c>
      <c r="E15" s="417" t="s">
        <v>1433</v>
      </c>
      <c r="F15" s="417" t="s">
        <v>1255</v>
      </c>
      <c r="G15" s="417" t="s">
        <v>1318</v>
      </c>
      <c r="H15" s="417" t="s">
        <v>1434</v>
      </c>
      <c r="I15" s="417" t="s">
        <v>1435</v>
      </c>
      <c r="J15" s="417" t="s">
        <v>98</v>
      </c>
      <c r="K15" s="417" t="s">
        <v>1436</v>
      </c>
      <c r="L15" s="426" t="s">
        <v>1437</v>
      </c>
    </row>
    <row r="16" spans="1:12" ht="12.75">
      <c r="A16" s="425" t="s">
        <v>667</v>
      </c>
      <c r="B16" s="417" t="s">
        <v>668</v>
      </c>
      <c r="C16" s="417" t="s">
        <v>1438</v>
      </c>
      <c r="D16" s="417" t="s">
        <v>1320</v>
      </c>
      <c r="E16" s="417" t="s">
        <v>1439</v>
      </c>
      <c r="F16" s="417" t="s">
        <v>1257</v>
      </c>
      <c r="G16" s="417" t="s">
        <v>1207</v>
      </c>
      <c r="H16" s="417" t="s">
        <v>1440</v>
      </c>
      <c r="I16" s="417" t="s">
        <v>1441</v>
      </c>
      <c r="J16" s="417" t="s">
        <v>1236</v>
      </c>
      <c r="K16" s="417" t="s">
        <v>1442</v>
      </c>
      <c r="L16" s="426" t="s">
        <v>672</v>
      </c>
    </row>
    <row r="17" spans="1:12" ht="12.75">
      <c r="A17" s="425" t="s">
        <v>670</v>
      </c>
      <c r="B17" s="417" t="s">
        <v>671</v>
      </c>
      <c r="C17" s="417" t="s">
        <v>1443</v>
      </c>
      <c r="D17" s="417" t="s">
        <v>1321</v>
      </c>
      <c r="E17" s="417" t="s">
        <v>1444</v>
      </c>
      <c r="F17" s="417" t="s">
        <v>1249</v>
      </c>
      <c r="G17" s="417" t="s">
        <v>1322</v>
      </c>
      <c r="H17" s="417" t="s">
        <v>1445</v>
      </c>
      <c r="I17" s="417" t="s">
        <v>1446</v>
      </c>
      <c r="J17" s="417" t="s">
        <v>1447</v>
      </c>
      <c r="K17" s="417" t="s">
        <v>1448</v>
      </c>
      <c r="L17" s="426" t="s">
        <v>1449</v>
      </c>
    </row>
    <row r="18" spans="1:12" ht="12.75">
      <c r="A18" s="425" t="s">
        <v>673</v>
      </c>
      <c r="B18" s="417" t="s">
        <v>91</v>
      </c>
      <c r="C18" s="417" t="s">
        <v>1450</v>
      </c>
      <c r="D18" s="417" t="s">
        <v>1201</v>
      </c>
      <c r="E18" s="417" t="s">
        <v>1451</v>
      </c>
      <c r="F18" s="417" t="s">
        <v>1259</v>
      </c>
      <c r="G18" s="417" t="s">
        <v>1323</v>
      </c>
      <c r="H18" s="417" t="s">
        <v>1452</v>
      </c>
      <c r="I18" s="417" t="s">
        <v>956</v>
      </c>
      <c r="J18" s="417" t="s">
        <v>1423</v>
      </c>
      <c r="K18" s="417" t="s">
        <v>1425</v>
      </c>
      <c r="L18" s="426" t="s">
        <v>688</v>
      </c>
    </row>
    <row r="19" spans="1:12" ht="12.75">
      <c r="A19" s="425" t="s">
        <v>674</v>
      </c>
      <c r="B19" s="417" t="s">
        <v>675</v>
      </c>
      <c r="C19" s="417" t="s">
        <v>1453</v>
      </c>
      <c r="D19" s="417" t="s">
        <v>1324</v>
      </c>
      <c r="E19" s="417" t="s">
        <v>1454</v>
      </c>
      <c r="F19" s="417" t="s">
        <v>1262</v>
      </c>
      <c r="G19" s="417" t="s">
        <v>1325</v>
      </c>
      <c r="H19" s="417" t="s">
        <v>1455</v>
      </c>
      <c r="I19" s="417" t="s">
        <v>658</v>
      </c>
      <c r="J19" s="417" t="s">
        <v>1256</v>
      </c>
      <c r="K19" s="417" t="s">
        <v>688</v>
      </c>
      <c r="L19" s="426" t="s">
        <v>1456</v>
      </c>
    </row>
    <row r="20" spans="1:12" ht="12.75">
      <c r="A20" s="425" t="s">
        <v>676</v>
      </c>
      <c r="B20" s="417" t="s">
        <v>677</v>
      </c>
      <c r="C20" s="417" t="s">
        <v>1457</v>
      </c>
      <c r="D20" s="417" t="s">
        <v>1326</v>
      </c>
      <c r="E20" s="417" t="s">
        <v>1458</v>
      </c>
      <c r="F20" s="417" t="s">
        <v>1263</v>
      </c>
      <c r="G20" s="417" t="s">
        <v>1231</v>
      </c>
      <c r="H20" s="417" t="s">
        <v>1459</v>
      </c>
      <c r="I20" s="417" t="s">
        <v>1460</v>
      </c>
      <c r="J20" s="417" t="s">
        <v>1461</v>
      </c>
      <c r="K20" s="417" t="s">
        <v>1462</v>
      </c>
      <c r="L20" s="426" t="s">
        <v>1463</v>
      </c>
    </row>
    <row r="21" spans="1:12" ht="12.75">
      <c r="A21" s="425" t="s">
        <v>678</v>
      </c>
      <c r="B21" s="417" t="s">
        <v>679</v>
      </c>
      <c r="C21" s="417" t="s">
        <v>1464</v>
      </c>
      <c r="D21" s="417" t="s">
        <v>1327</v>
      </c>
      <c r="E21" s="417" t="s">
        <v>952</v>
      </c>
      <c r="F21" s="417" t="s">
        <v>1264</v>
      </c>
      <c r="G21" s="417" t="s">
        <v>1328</v>
      </c>
      <c r="H21" s="417" t="s">
        <v>1292</v>
      </c>
      <c r="I21" s="417" t="s">
        <v>1309</v>
      </c>
      <c r="J21" s="417" t="s">
        <v>572</v>
      </c>
      <c r="K21" s="417" t="s">
        <v>301</v>
      </c>
      <c r="L21" s="426" t="s">
        <v>1465</v>
      </c>
    </row>
    <row r="22" spans="1:12" ht="12.75">
      <c r="A22" s="425" t="s">
        <v>680</v>
      </c>
      <c r="B22" s="417" t="s">
        <v>681</v>
      </c>
      <c r="C22" s="417" t="s">
        <v>1196</v>
      </c>
      <c r="D22" s="417" t="s">
        <v>1197</v>
      </c>
      <c r="E22" s="417" t="s">
        <v>1197</v>
      </c>
      <c r="F22" s="417" t="s">
        <v>1198</v>
      </c>
      <c r="G22" s="417" t="s">
        <v>1198</v>
      </c>
      <c r="H22" s="417" t="s">
        <v>1198</v>
      </c>
      <c r="I22" s="417" t="s">
        <v>99</v>
      </c>
      <c r="J22" s="417" t="s">
        <v>669</v>
      </c>
      <c r="K22" s="417" t="s">
        <v>80</v>
      </c>
      <c r="L22" s="426" t="s">
        <v>669</v>
      </c>
    </row>
    <row r="23" spans="1:12" ht="12.75">
      <c r="A23" s="425" t="s">
        <v>682</v>
      </c>
      <c r="B23" s="417" t="s">
        <v>683</v>
      </c>
      <c r="C23" s="417" t="s">
        <v>1199</v>
      </c>
      <c r="D23" s="417" t="s">
        <v>1200</v>
      </c>
      <c r="E23" s="417" t="s">
        <v>1200</v>
      </c>
      <c r="F23" s="417" t="s">
        <v>1201</v>
      </c>
      <c r="G23" s="417" t="s">
        <v>1201</v>
      </c>
      <c r="H23" s="417" t="s">
        <v>1201</v>
      </c>
      <c r="I23" s="417" t="s">
        <v>1202</v>
      </c>
      <c r="J23" s="417" t="s">
        <v>669</v>
      </c>
      <c r="K23" s="417" t="s">
        <v>571</v>
      </c>
      <c r="L23" s="426" t="s">
        <v>669</v>
      </c>
    </row>
    <row r="24" spans="1:12" ht="12.75">
      <c r="A24" s="425" t="s">
        <v>684</v>
      </c>
      <c r="B24" s="417" t="s">
        <v>685</v>
      </c>
      <c r="C24" s="417" t="s">
        <v>1466</v>
      </c>
      <c r="D24" s="417" t="s">
        <v>1329</v>
      </c>
      <c r="E24" s="417" t="s">
        <v>1467</v>
      </c>
      <c r="F24" s="417" t="s">
        <v>1266</v>
      </c>
      <c r="G24" s="417" t="s">
        <v>1330</v>
      </c>
      <c r="H24" s="417" t="s">
        <v>1468</v>
      </c>
      <c r="I24" s="417" t="s">
        <v>1469</v>
      </c>
      <c r="J24" s="417" t="s">
        <v>694</v>
      </c>
      <c r="K24" s="417" t="s">
        <v>1470</v>
      </c>
      <c r="L24" s="426" t="s">
        <v>97</v>
      </c>
    </row>
    <row r="25" spans="1:12" ht="12.75">
      <c r="A25" s="422"/>
      <c r="B25" s="416"/>
      <c r="C25" s="416"/>
      <c r="D25" s="416"/>
      <c r="E25" s="416"/>
      <c r="F25" s="416"/>
      <c r="G25" s="416"/>
      <c r="H25" s="416"/>
      <c r="I25" s="416"/>
      <c r="J25" s="416"/>
      <c r="K25" s="416"/>
      <c r="L25" s="423"/>
    </row>
    <row r="26" spans="1:12" ht="12.75">
      <c r="A26" s="424" t="s">
        <v>686</v>
      </c>
      <c r="B26" s="415" t="s">
        <v>687</v>
      </c>
      <c r="C26" s="415" t="s">
        <v>1471</v>
      </c>
      <c r="D26" s="415" t="s">
        <v>1331</v>
      </c>
      <c r="E26" s="415" t="s">
        <v>1472</v>
      </c>
      <c r="F26" s="415" t="s">
        <v>1268</v>
      </c>
      <c r="G26" s="415" t="s">
        <v>1332</v>
      </c>
      <c r="H26" s="415" t="s">
        <v>1473</v>
      </c>
      <c r="I26" s="415" t="s">
        <v>301</v>
      </c>
      <c r="J26" s="415" t="s">
        <v>672</v>
      </c>
      <c r="K26" s="415" t="s">
        <v>1333</v>
      </c>
      <c r="L26" s="421" t="s">
        <v>669</v>
      </c>
    </row>
    <row r="27" spans="1:12" ht="12.75">
      <c r="A27" s="425" t="s">
        <v>689</v>
      </c>
      <c r="B27" s="417" t="s">
        <v>690</v>
      </c>
      <c r="C27" s="417" t="s">
        <v>1269</v>
      </c>
      <c r="D27" s="417" t="s">
        <v>1210</v>
      </c>
      <c r="E27" s="417" t="s">
        <v>1210</v>
      </c>
      <c r="F27" s="417" t="s">
        <v>1270</v>
      </c>
      <c r="G27" s="417" t="s">
        <v>1270</v>
      </c>
      <c r="H27" s="417" t="s">
        <v>1270</v>
      </c>
      <c r="I27" s="417" t="s">
        <v>1271</v>
      </c>
      <c r="J27" s="417" t="s">
        <v>669</v>
      </c>
      <c r="K27" s="417" t="s">
        <v>1272</v>
      </c>
      <c r="L27" s="426" t="s">
        <v>669</v>
      </c>
    </row>
    <row r="28" spans="1:12" ht="12.75">
      <c r="A28" s="425" t="s">
        <v>692</v>
      </c>
      <c r="B28" s="417" t="s">
        <v>693</v>
      </c>
      <c r="C28" s="417" t="s">
        <v>1474</v>
      </c>
      <c r="D28" s="417" t="s">
        <v>1334</v>
      </c>
      <c r="E28" s="417" t="s">
        <v>1475</v>
      </c>
      <c r="F28" s="417" t="s">
        <v>1232</v>
      </c>
      <c r="G28" s="417" t="s">
        <v>1232</v>
      </c>
      <c r="H28" s="417" t="s">
        <v>1232</v>
      </c>
      <c r="I28" s="417" t="s">
        <v>1476</v>
      </c>
      <c r="J28" s="417" t="s">
        <v>694</v>
      </c>
      <c r="K28" s="417" t="s">
        <v>1213</v>
      </c>
      <c r="L28" s="426" t="s">
        <v>669</v>
      </c>
    </row>
    <row r="29" spans="1:12" ht="24">
      <c r="A29" s="425" t="s">
        <v>695</v>
      </c>
      <c r="B29" s="417" t="s">
        <v>696</v>
      </c>
      <c r="C29" s="417" t="s">
        <v>1239</v>
      </c>
      <c r="D29" s="417" t="s">
        <v>1335</v>
      </c>
      <c r="E29" s="417" t="s">
        <v>1464</v>
      </c>
      <c r="F29" s="417" t="s">
        <v>1237</v>
      </c>
      <c r="G29" s="417" t="s">
        <v>1336</v>
      </c>
      <c r="H29" s="417" t="s">
        <v>1336</v>
      </c>
      <c r="I29" s="417" t="s">
        <v>1477</v>
      </c>
      <c r="J29" s="417" t="s">
        <v>694</v>
      </c>
      <c r="K29" s="417" t="s">
        <v>1478</v>
      </c>
      <c r="L29" s="426" t="s">
        <v>669</v>
      </c>
    </row>
    <row r="30" spans="1:12" ht="12.75">
      <c r="A30" s="425" t="s">
        <v>697</v>
      </c>
      <c r="B30" s="417" t="s">
        <v>698</v>
      </c>
      <c r="C30" s="417" t="s">
        <v>1273</v>
      </c>
      <c r="D30" s="417" t="s">
        <v>1274</v>
      </c>
      <c r="E30" s="417" t="s">
        <v>1274</v>
      </c>
      <c r="F30" s="417" t="s">
        <v>1275</v>
      </c>
      <c r="G30" s="417" t="s">
        <v>1275</v>
      </c>
      <c r="H30" s="417" t="s">
        <v>1275</v>
      </c>
      <c r="I30" s="417" t="s">
        <v>1276</v>
      </c>
      <c r="J30" s="417" t="s">
        <v>669</v>
      </c>
      <c r="K30" s="417" t="s">
        <v>1260</v>
      </c>
      <c r="L30" s="426" t="s">
        <v>669</v>
      </c>
    </row>
    <row r="31" spans="1:12" ht="12.75">
      <c r="A31" s="425" t="s">
        <v>699</v>
      </c>
      <c r="B31" s="417" t="s">
        <v>700</v>
      </c>
      <c r="C31" s="417" t="s">
        <v>1479</v>
      </c>
      <c r="D31" s="417" t="s">
        <v>1337</v>
      </c>
      <c r="E31" s="417" t="s">
        <v>1337</v>
      </c>
      <c r="F31" s="417" t="s">
        <v>1209</v>
      </c>
      <c r="G31" s="417" t="s">
        <v>1209</v>
      </c>
      <c r="H31" s="417" t="s">
        <v>1209</v>
      </c>
      <c r="I31" s="417" t="s">
        <v>1480</v>
      </c>
      <c r="J31" s="417" t="s">
        <v>669</v>
      </c>
      <c r="K31" s="417" t="s">
        <v>1265</v>
      </c>
      <c r="L31" s="426" t="s">
        <v>669</v>
      </c>
    </row>
    <row r="32" spans="1:12" ht="12.75">
      <c r="A32" s="425" t="s">
        <v>701</v>
      </c>
      <c r="B32" s="417" t="s">
        <v>702</v>
      </c>
      <c r="C32" s="417" t="s">
        <v>1277</v>
      </c>
      <c r="D32" s="417" t="s">
        <v>1278</v>
      </c>
      <c r="E32" s="417" t="s">
        <v>1278</v>
      </c>
      <c r="F32" s="417" t="s">
        <v>1279</v>
      </c>
      <c r="G32" s="417" t="s">
        <v>1279</v>
      </c>
      <c r="H32" s="417" t="s">
        <v>1279</v>
      </c>
      <c r="I32" s="417" t="s">
        <v>1280</v>
      </c>
      <c r="J32" s="417" t="s">
        <v>669</v>
      </c>
      <c r="K32" s="417" t="s">
        <v>92</v>
      </c>
      <c r="L32" s="426" t="s">
        <v>669</v>
      </c>
    </row>
    <row r="33" spans="1:12" ht="12.75">
      <c r="A33" s="425" t="s">
        <v>703</v>
      </c>
      <c r="B33" s="417" t="s">
        <v>704</v>
      </c>
      <c r="C33" s="417" t="s">
        <v>1481</v>
      </c>
      <c r="D33" s="417" t="s">
        <v>1267</v>
      </c>
      <c r="E33" s="417" t="s">
        <v>1267</v>
      </c>
      <c r="F33" s="417" t="s">
        <v>1235</v>
      </c>
      <c r="G33" s="417" t="s">
        <v>1338</v>
      </c>
      <c r="H33" s="417" t="s">
        <v>1482</v>
      </c>
      <c r="I33" s="417" t="s">
        <v>302</v>
      </c>
      <c r="J33" s="417" t="s">
        <v>669</v>
      </c>
      <c r="K33" s="417" t="s">
        <v>1339</v>
      </c>
      <c r="L33" s="426" t="s">
        <v>672</v>
      </c>
    </row>
    <row r="34" spans="1:12" ht="12.75">
      <c r="A34" s="425" t="s">
        <v>705</v>
      </c>
      <c r="B34" s="417" t="s">
        <v>706</v>
      </c>
      <c r="C34" s="417" t="s">
        <v>661</v>
      </c>
      <c r="D34" s="417" t="s">
        <v>573</v>
      </c>
      <c r="E34" s="417" t="s">
        <v>573</v>
      </c>
      <c r="F34" s="417" t="s">
        <v>953</v>
      </c>
      <c r="G34" s="417" t="s">
        <v>953</v>
      </c>
      <c r="H34" s="417" t="s">
        <v>953</v>
      </c>
      <c r="I34" s="417" t="s">
        <v>302</v>
      </c>
      <c r="J34" s="417" t="s">
        <v>669</v>
      </c>
      <c r="K34" s="417" t="s">
        <v>658</v>
      </c>
      <c r="L34" s="426" t="s">
        <v>669</v>
      </c>
    </row>
    <row r="35" spans="1:12" ht="13.5" thickBot="1">
      <c r="A35" s="427" t="s">
        <v>707</v>
      </c>
      <c r="B35" s="428" t="s">
        <v>708</v>
      </c>
      <c r="C35" s="428" t="s">
        <v>1483</v>
      </c>
      <c r="D35" s="428" t="s">
        <v>1286</v>
      </c>
      <c r="E35" s="428" t="s">
        <v>1484</v>
      </c>
      <c r="F35" s="428" t="s">
        <v>1281</v>
      </c>
      <c r="G35" s="428" t="s">
        <v>1341</v>
      </c>
      <c r="H35" s="428" t="s">
        <v>1485</v>
      </c>
      <c r="I35" s="428" t="s">
        <v>1195</v>
      </c>
      <c r="J35" s="428" t="s">
        <v>98</v>
      </c>
      <c r="K35" s="428" t="s">
        <v>1333</v>
      </c>
      <c r="L35" s="429" t="s">
        <v>97</v>
      </c>
    </row>
    <row r="36" spans="1:12" ht="14.25" thickBot="1" thickTop="1">
      <c r="A36" s="1891" t="s">
        <v>303</v>
      </c>
      <c r="B36" s="1891"/>
      <c r="C36" s="1891"/>
      <c r="D36" s="1891"/>
      <c r="E36" s="1891"/>
      <c r="F36" s="1891"/>
      <c r="G36" s="1891"/>
      <c r="H36" s="1891"/>
      <c r="I36" s="1891"/>
      <c r="J36" s="1891"/>
      <c r="K36" s="1891"/>
      <c r="L36" s="1891"/>
    </row>
    <row r="37" spans="1:12" ht="13.5" thickTop="1">
      <c r="A37" s="476" t="s">
        <v>655</v>
      </c>
      <c r="B37" s="832" t="s">
        <v>656</v>
      </c>
      <c r="C37" s="477" t="s">
        <v>1486</v>
      </c>
      <c r="D37" s="477" t="s">
        <v>1342</v>
      </c>
      <c r="E37" s="477" t="s">
        <v>1487</v>
      </c>
      <c r="F37" s="477" t="s">
        <v>1282</v>
      </c>
      <c r="G37" s="477" t="s">
        <v>1283</v>
      </c>
      <c r="H37" s="477" t="s">
        <v>1343</v>
      </c>
      <c r="I37" s="477" t="s">
        <v>1212</v>
      </c>
      <c r="J37" s="477" t="s">
        <v>1250</v>
      </c>
      <c r="K37" s="477" t="s">
        <v>1412</v>
      </c>
      <c r="L37" s="478" t="s">
        <v>1236</v>
      </c>
    </row>
    <row r="38" spans="1:12" ht="12.75">
      <c r="A38" s="430" t="s">
        <v>657</v>
      </c>
      <c r="B38" s="833" t="s">
        <v>73</v>
      </c>
      <c r="C38" s="415" t="s">
        <v>1283</v>
      </c>
      <c r="D38" s="415" t="s">
        <v>1344</v>
      </c>
      <c r="E38" s="415" t="s">
        <v>1488</v>
      </c>
      <c r="F38" s="415" t="s">
        <v>1284</v>
      </c>
      <c r="G38" s="415" t="s">
        <v>1345</v>
      </c>
      <c r="H38" s="415" t="s">
        <v>1489</v>
      </c>
      <c r="I38" s="415" t="s">
        <v>1319</v>
      </c>
      <c r="J38" s="415" t="s">
        <v>1258</v>
      </c>
      <c r="K38" s="415" t="s">
        <v>1476</v>
      </c>
      <c r="L38" s="421" t="s">
        <v>1229</v>
      </c>
    </row>
    <row r="39" spans="1:12" ht="13.5" thickBot="1">
      <c r="A39" s="479" t="s">
        <v>686</v>
      </c>
      <c r="B39" s="834" t="s">
        <v>74</v>
      </c>
      <c r="C39" s="480" t="s">
        <v>1483</v>
      </c>
      <c r="D39" s="480" t="s">
        <v>1346</v>
      </c>
      <c r="E39" s="480" t="s">
        <v>1490</v>
      </c>
      <c r="F39" s="480" t="s">
        <v>1240</v>
      </c>
      <c r="G39" s="480" t="s">
        <v>1287</v>
      </c>
      <c r="H39" s="480" t="s">
        <v>1287</v>
      </c>
      <c r="I39" s="480" t="s">
        <v>1333</v>
      </c>
      <c r="J39" s="480" t="s">
        <v>672</v>
      </c>
      <c r="K39" s="480" t="s">
        <v>1491</v>
      </c>
      <c r="L39" s="481" t="s">
        <v>669</v>
      </c>
    </row>
    <row r="40" spans="1:12" ht="14.25" thickBot="1" thickTop="1">
      <c r="A40" s="1891" t="s">
        <v>304</v>
      </c>
      <c r="B40" s="1891"/>
      <c r="C40" s="1891"/>
      <c r="D40" s="1891"/>
      <c r="E40" s="1891"/>
      <c r="F40" s="1891"/>
      <c r="G40" s="1891"/>
      <c r="H40" s="1891"/>
      <c r="I40" s="1891"/>
      <c r="J40" s="1891"/>
      <c r="K40" s="1891"/>
      <c r="L40" s="1891"/>
    </row>
    <row r="41" spans="1:12" ht="13.5" thickTop="1">
      <c r="A41" s="476" t="s">
        <v>655</v>
      </c>
      <c r="B41" s="832" t="s">
        <v>656</v>
      </c>
      <c r="C41" s="477" t="s">
        <v>1492</v>
      </c>
      <c r="D41" s="477" t="s">
        <v>1347</v>
      </c>
      <c r="E41" s="477" t="s">
        <v>1493</v>
      </c>
      <c r="F41" s="477" t="s">
        <v>1288</v>
      </c>
      <c r="G41" s="477" t="s">
        <v>1348</v>
      </c>
      <c r="H41" s="477" t="s">
        <v>1494</v>
      </c>
      <c r="I41" s="477" t="s">
        <v>1206</v>
      </c>
      <c r="J41" s="477" t="s">
        <v>1250</v>
      </c>
      <c r="K41" s="477" t="s">
        <v>1234</v>
      </c>
      <c r="L41" s="478" t="s">
        <v>1306</v>
      </c>
    </row>
    <row r="42" spans="1:12" ht="12.75">
      <c r="A42" s="430" t="s">
        <v>657</v>
      </c>
      <c r="B42" s="833" t="s">
        <v>75</v>
      </c>
      <c r="C42" s="415" t="s">
        <v>1495</v>
      </c>
      <c r="D42" s="415" t="s">
        <v>1349</v>
      </c>
      <c r="E42" s="415" t="s">
        <v>1496</v>
      </c>
      <c r="F42" s="415" t="s">
        <v>1289</v>
      </c>
      <c r="G42" s="415" t="s">
        <v>1350</v>
      </c>
      <c r="H42" s="415" t="s">
        <v>1457</v>
      </c>
      <c r="I42" s="415" t="s">
        <v>1251</v>
      </c>
      <c r="J42" s="415" t="s">
        <v>1497</v>
      </c>
      <c r="K42" s="415" t="s">
        <v>956</v>
      </c>
      <c r="L42" s="421" t="s">
        <v>1498</v>
      </c>
    </row>
    <row r="43" spans="1:12" ht="13.5" thickBot="1">
      <c r="A43" s="479" t="s">
        <v>686</v>
      </c>
      <c r="B43" s="834" t="s">
        <v>76</v>
      </c>
      <c r="C43" s="480" t="s">
        <v>1499</v>
      </c>
      <c r="D43" s="480" t="s">
        <v>1351</v>
      </c>
      <c r="E43" s="480" t="s">
        <v>1500</v>
      </c>
      <c r="F43" s="480" t="s">
        <v>1290</v>
      </c>
      <c r="G43" s="480" t="s">
        <v>1352</v>
      </c>
      <c r="H43" s="480" t="s">
        <v>1352</v>
      </c>
      <c r="I43" s="480" t="s">
        <v>301</v>
      </c>
      <c r="J43" s="480" t="s">
        <v>672</v>
      </c>
      <c r="K43" s="480" t="s">
        <v>99</v>
      </c>
      <c r="L43" s="481" t="s">
        <v>669</v>
      </c>
    </row>
    <row r="44" spans="1:12" ht="14.25" thickBot="1" thickTop="1">
      <c r="A44" s="1891" t="s">
        <v>305</v>
      </c>
      <c r="B44" s="1891"/>
      <c r="C44" s="1891"/>
      <c r="D44" s="1891"/>
      <c r="E44" s="1891"/>
      <c r="F44" s="1891"/>
      <c r="G44" s="1891"/>
      <c r="H44" s="1891"/>
      <c r="I44" s="1891"/>
      <c r="J44" s="1891"/>
      <c r="K44" s="1891"/>
      <c r="L44" s="1891"/>
    </row>
    <row r="45" spans="1:12" ht="13.5" thickTop="1">
      <c r="A45" s="476" t="s">
        <v>655</v>
      </c>
      <c r="B45" s="832" t="s">
        <v>656</v>
      </c>
      <c r="C45" s="477" t="s">
        <v>1501</v>
      </c>
      <c r="D45" s="477" t="s">
        <v>1353</v>
      </c>
      <c r="E45" s="477" t="s">
        <v>1502</v>
      </c>
      <c r="F45" s="477" t="s">
        <v>1291</v>
      </c>
      <c r="G45" s="477" t="s">
        <v>1354</v>
      </c>
      <c r="H45" s="477" t="s">
        <v>1237</v>
      </c>
      <c r="I45" s="477" t="s">
        <v>1251</v>
      </c>
      <c r="J45" s="477" t="s">
        <v>1211</v>
      </c>
      <c r="K45" s="477" t="s">
        <v>1238</v>
      </c>
      <c r="L45" s="478" t="s">
        <v>1211</v>
      </c>
    </row>
    <row r="46" spans="1:12" ht="12.75">
      <c r="A46" s="430" t="s">
        <v>657</v>
      </c>
      <c r="B46" s="833" t="s">
        <v>106</v>
      </c>
      <c r="C46" s="415" t="s">
        <v>1503</v>
      </c>
      <c r="D46" s="415" t="s">
        <v>1355</v>
      </c>
      <c r="E46" s="415" t="s">
        <v>1263</v>
      </c>
      <c r="F46" s="415" t="s">
        <v>1293</v>
      </c>
      <c r="G46" s="415" t="s">
        <v>1356</v>
      </c>
      <c r="H46" s="415" t="s">
        <v>1345</v>
      </c>
      <c r="I46" s="415" t="s">
        <v>1202</v>
      </c>
      <c r="J46" s="415" t="s">
        <v>1230</v>
      </c>
      <c r="K46" s="415" t="s">
        <v>1476</v>
      </c>
      <c r="L46" s="421" t="s">
        <v>1419</v>
      </c>
    </row>
    <row r="47" spans="1:12" ht="13.5" thickBot="1">
      <c r="A47" s="479" t="s">
        <v>686</v>
      </c>
      <c r="B47" s="834" t="s">
        <v>107</v>
      </c>
      <c r="C47" s="480" t="s">
        <v>1340</v>
      </c>
      <c r="D47" s="480" t="s">
        <v>1357</v>
      </c>
      <c r="E47" s="480" t="s">
        <v>1504</v>
      </c>
      <c r="F47" s="480" t="s">
        <v>1294</v>
      </c>
      <c r="G47" s="480" t="s">
        <v>1294</v>
      </c>
      <c r="H47" s="480" t="s">
        <v>1505</v>
      </c>
      <c r="I47" s="480" t="s">
        <v>1506</v>
      </c>
      <c r="J47" s="480" t="s">
        <v>669</v>
      </c>
      <c r="K47" s="480" t="s">
        <v>1238</v>
      </c>
      <c r="L47" s="481" t="s">
        <v>672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901" t="s">
        <v>764</v>
      </c>
      <c r="B1" s="1901"/>
      <c r="C1" s="1901"/>
      <c r="D1" s="1901"/>
      <c r="E1" s="1901"/>
      <c r="F1" s="1901"/>
      <c r="G1" s="1901"/>
    </row>
    <row r="2" spans="1:7" ht="18" customHeight="1">
      <c r="A2" s="1902" t="s">
        <v>349</v>
      </c>
      <c r="B2" s="1902"/>
      <c r="C2" s="1902"/>
      <c r="D2" s="1902"/>
      <c r="E2" s="1902"/>
      <c r="F2" s="1902"/>
      <c r="G2" s="1902"/>
    </row>
    <row r="3" spans="1:7" ht="15.75" customHeight="1">
      <c r="A3" s="1903" t="s">
        <v>1387</v>
      </c>
      <c r="B3" s="1903"/>
      <c r="C3" s="1903"/>
      <c r="D3" s="1903"/>
      <c r="E3" s="1903"/>
      <c r="F3" s="1903"/>
      <c r="G3" s="1903"/>
    </row>
    <row r="4" spans="1:8" ht="15.75" customHeight="1">
      <c r="A4" s="1904" t="s">
        <v>420</v>
      </c>
      <c r="B4" s="1904"/>
      <c r="C4" s="1904"/>
      <c r="D4" s="1904"/>
      <c r="E4" s="1904"/>
      <c r="F4" s="1904"/>
      <c r="G4" s="1904"/>
      <c r="H4" s="89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897" t="s">
        <v>752</v>
      </c>
      <c r="B6" s="1899" t="s">
        <v>750</v>
      </c>
      <c r="C6" s="1899"/>
      <c r="D6" s="1899" t="s">
        <v>464</v>
      </c>
      <c r="E6" s="1899"/>
      <c r="F6" s="1899" t="s">
        <v>42</v>
      </c>
      <c r="G6" s="1900"/>
      <c r="H6" s="8"/>
      <c r="I6" s="8"/>
      <c r="J6" s="8"/>
      <c r="K6" s="8"/>
    </row>
    <row r="7" spans="1:11" ht="24.75" customHeight="1">
      <c r="A7" s="1898"/>
      <c r="B7" s="406" t="s">
        <v>751</v>
      </c>
      <c r="C7" s="406" t="s">
        <v>596</v>
      </c>
      <c r="D7" s="405" t="s">
        <v>751</v>
      </c>
      <c r="E7" s="405" t="s">
        <v>596</v>
      </c>
      <c r="F7" s="405" t="s">
        <v>751</v>
      </c>
      <c r="G7" s="414" t="s">
        <v>596</v>
      </c>
      <c r="H7" s="8"/>
      <c r="I7" s="8"/>
      <c r="J7" s="8"/>
      <c r="K7" s="8"/>
    </row>
    <row r="8" spans="1:11" ht="24.75" customHeight="1">
      <c r="A8" s="484" t="s">
        <v>864</v>
      </c>
      <c r="B8" s="1439">
        <v>148.9</v>
      </c>
      <c r="C8" s="1440">
        <v>9.501678020017536</v>
      </c>
      <c r="D8" s="1439">
        <v>160.3</v>
      </c>
      <c r="E8" s="1440">
        <v>7.656145063801205</v>
      </c>
      <c r="F8" s="1440" t="s">
        <v>955</v>
      </c>
      <c r="G8" s="1441" t="s">
        <v>283</v>
      </c>
      <c r="H8" s="8"/>
      <c r="I8" s="8"/>
      <c r="J8" s="8"/>
      <c r="K8" s="8"/>
    </row>
    <row r="9" spans="1:11" ht="24.75" customHeight="1">
      <c r="A9" s="484" t="s">
        <v>865</v>
      </c>
      <c r="B9" s="1439">
        <v>149.2</v>
      </c>
      <c r="C9" s="1440">
        <v>8.57412527673496</v>
      </c>
      <c r="D9" s="1439">
        <v>161.9</v>
      </c>
      <c r="E9" s="1440">
        <v>8.5</v>
      </c>
      <c r="F9" s="1442" t="s">
        <v>952</v>
      </c>
      <c r="G9" s="1443" t="s">
        <v>954</v>
      </c>
      <c r="H9" s="8"/>
      <c r="I9" s="8"/>
      <c r="J9" s="8"/>
      <c r="K9" s="8"/>
    </row>
    <row r="10" spans="1:7" ht="24.75" customHeight="1">
      <c r="A10" s="484" t="s">
        <v>866</v>
      </c>
      <c r="B10" s="1439">
        <v>150.2</v>
      </c>
      <c r="C10" s="1440">
        <v>8.9</v>
      </c>
      <c r="D10" s="1439">
        <v>163.6</v>
      </c>
      <c r="E10" s="1440" t="s">
        <v>302</v>
      </c>
      <c r="F10" s="1439" t="s">
        <v>79</v>
      </c>
      <c r="G10" s="1444" t="s">
        <v>77</v>
      </c>
    </row>
    <row r="11" spans="1:7" ht="24.75" customHeight="1">
      <c r="A11" s="484" t="s">
        <v>867</v>
      </c>
      <c r="B11" s="1439">
        <v>150.7</v>
      </c>
      <c r="C11" s="1440">
        <v>8.383297904073885</v>
      </c>
      <c r="D11" s="1439">
        <v>163.4</v>
      </c>
      <c r="E11" s="1440">
        <v>8.5</v>
      </c>
      <c r="F11" s="1439" t="s">
        <v>88</v>
      </c>
      <c r="G11" s="1444" t="s">
        <v>77</v>
      </c>
    </row>
    <row r="12" spans="1:7" ht="24.75" customHeight="1">
      <c r="A12" s="484" t="s">
        <v>868</v>
      </c>
      <c r="B12" s="1439">
        <v>151.6</v>
      </c>
      <c r="C12" s="1440">
        <v>9.6</v>
      </c>
      <c r="D12" s="1439">
        <v>163</v>
      </c>
      <c r="E12" s="1440">
        <v>7.5</v>
      </c>
      <c r="F12" s="1439" t="s">
        <v>81</v>
      </c>
      <c r="G12" s="1444" t="s">
        <v>96</v>
      </c>
    </row>
    <row r="13" spans="1:7" ht="24.75" customHeight="1">
      <c r="A13" s="484" t="s">
        <v>869</v>
      </c>
      <c r="B13" s="1445">
        <v>153.6</v>
      </c>
      <c r="C13" s="1440">
        <v>11.255475156659173</v>
      </c>
      <c r="D13" s="1445">
        <v>164</v>
      </c>
      <c r="E13" s="1440" t="s">
        <v>445</v>
      </c>
      <c r="F13" s="1439" t="s">
        <v>952</v>
      </c>
      <c r="G13" s="1444" t="s">
        <v>1195</v>
      </c>
    </row>
    <row r="14" spans="1:7" ht="24.75" customHeight="1">
      <c r="A14" s="484" t="s">
        <v>870</v>
      </c>
      <c r="B14" s="1439">
        <v>153</v>
      </c>
      <c r="C14" s="1440">
        <v>10.2</v>
      </c>
      <c r="D14" s="1439">
        <v>163.8</v>
      </c>
      <c r="E14" s="1440" t="s">
        <v>688</v>
      </c>
      <c r="F14" s="1439" t="s">
        <v>1205</v>
      </c>
      <c r="G14" s="1444" t="s">
        <v>1206</v>
      </c>
    </row>
    <row r="15" spans="1:11" ht="24.75" customHeight="1">
      <c r="A15" s="484" t="s">
        <v>871</v>
      </c>
      <c r="B15" s="1439">
        <v>153.3</v>
      </c>
      <c r="C15" s="1440">
        <v>10.7</v>
      </c>
      <c r="D15" s="1439">
        <v>164.1</v>
      </c>
      <c r="E15" s="1440">
        <v>7</v>
      </c>
      <c r="F15" s="1439">
        <v>180.9</v>
      </c>
      <c r="G15" s="1444">
        <v>10.2</v>
      </c>
      <c r="K15" s="1704"/>
    </row>
    <row r="16" spans="1:7" ht="24.75" customHeight="1">
      <c r="A16" s="484" t="s">
        <v>872</v>
      </c>
      <c r="B16" s="1439">
        <v>154.4</v>
      </c>
      <c r="C16" s="1440">
        <v>10.577158288355633</v>
      </c>
      <c r="D16" s="1439">
        <v>166</v>
      </c>
      <c r="E16" s="1440" t="s">
        <v>956</v>
      </c>
      <c r="F16" s="1439">
        <v>181.7</v>
      </c>
      <c r="G16" s="1444">
        <v>9.5</v>
      </c>
    </row>
    <row r="17" spans="1:7" ht="24.75" customHeight="1">
      <c r="A17" s="484" t="s">
        <v>592</v>
      </c>
      <c r="B17" s="1439">
        <v>154.5</v>
      </c>
      <c r="C17" s="1446">
        <v>9.5</v>
      </c>
      <c r="D17" s="482">
        <v>168</v>
      </c>
      <c r="E17" s="482" t="s">
        <v>957</v>
      </c>
      <c r="F17" s="1439" t="s">
        <v>1305</v>
      </c>
      <c r="G17" s="1444" t="s">
        <v>957</v>
      </c>
    </row>
    <row r="18" spans="1:7" ht="24.75" customHeight="1">
      <c r="A18" s="484" t="s">
        <v>593</v>
      </c>
      <c r="B18" s="1439">
        <v>154.8</v>
      </c>
      <c r="C18" s="1440">
        <v>8.8</v>
      </c>
      <c r="D18" s="1439">
        <v>170.2</v>
      </c>
      <c r="E18" s="1440" t="s">
        <v>301</v>
      </c>
      <c r="F18" s="1439" t="s">
        <v>1411</v>
      </c>
      <c r="G18" s="1444" t="s">
        <v>1412</v>
      </c>
    </row>
    <row r="19" spans="1:7" ht="24.75" customHeight="1">
      <c r="A19" s="484" t="s">
        <v>594</v>
      </c>
      <c r="B19" s="1439">
        <v>158.6</v>
      </c>
      <c r="C19" s="1440">
        <v>9.6</v>
      </c>
      <c r="D19" s="1439">
        <v>176.8</v>
      </c>
      <c r="E19" s="1440">
        <v>11.5</v>
      </c>
      <c r="F19" s="1439"/>
      <c r="G19" s="1444"/>
    </row>
    <row r="20" spans="1:7" s="483" customFormat="1" ht="24.75" customHeight="1" thickBot="1">
      <c r="A20" s="411" t="s">
        <v>503</v>
      </c>
      <c r="B20" s="1447">
        <v>152.73333333333332</v>
      </c>
      <c r="C20" s="1447">
        <v>9.632644553820098</v>
      </c>
      <c r="D20" s="1447">
        <v>165.425</v>
      </c>
      <c r="E20" s="1447">
        <v>8.307917264558085</v>
      </c>
      <c r="F20" s="1447"/>
      <c r="G20" s="1448"/>
    </row>
    <row r="21" spans="1:2" ht="19.5" customHeight="1" thickTop="1">
      <c r="A21" s="7" t="s">
        <v>504</v>
      </c>
      <c r="B21" s="8"/>
    </row>
    <row r="22" spans="1:7" ht="19.5" customHeight="1">
      <c r="A22" s="7"/>
      <c r="G22" s="89"/>
    </row>
  </sheetData>
  <sheetProtection/>
  <mergeCells count="8">
    <mergeCell ref="A6:A7"/>
    <mergeCell ref="B6:C6"/>
    <mergeCell ref="D6:E6"/>
    <mergeCell ref="F6:G6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0.8515625" style="323" customWidth="1"/>
    <col min="2" max="2" width="9.140625" style="323" bestFit="1" customWidth="1"/>
    <col min="3" max="3" width="8.140625" style="323" bestFit="1" customWidth="1"/>
    <col min="4" max="4" width="8.28125" style="323" bestFit="1" customWidth="1"/>
    <col min="5" max="5" width="8.140625" style="323" bestFit="1" customWidth="1"/>
    <col min="6" max="6" width="8.7109375" style="323" bestFit="1" customWidth="1"/>
    <col min="7" max="7" width="8.28125" style="323" bestFit="1" customWidth="1"/>
    <col min="8" max="8" width="8.140625" style="323" bestFit="1" customWidth="1"/>
    <col min="9" max="12" width="8.57421875" style="323" bestFit="1" customWidth="1"/>
    <col min="13" max="16384" width="9.140625" style="323" customWidth="1"/>
  </cols>
  <sheetData>
    <row r="1" spans="1:13" ht="12.75">
      <c r="A1" s="1872" t="s">
        <v>350</v>
      </c>
      <c r="B1" s="1872"/>
      <c r="C1" s="1872"/>
      <c r="D1" s="1872"/>
      <c r="E1" s="1872"/>
      <c r="F1" s="1872"/>
      <c r="G1" s="1872"/>
      <c r="H1" s="1872"/>
      <c r="I1" s="1872"/>
      <c r="J1" s="1872"/>
      <c r="K1" s="1872"/>
      <c r="L1" s="1872"/>
      <c r="M1" s="12"/>
    </row>
    <row r="2" spans="1:12" ht="15.75">
      <c r="A2" s="1916" t="s">
        <v>507</v>
      </c>
      <c r="B2" s="1916"/>
      <c r="C2" s="1916"/>
      <c r="D2" s="1916"/>
      <c r="E2" s="1916"/>
      <c r="F2" s="1916"/>
      <c r="G2" s="1916"/>
      <c r="H2" s="1916"/>
      <c r="I2" s="1916"/>
      <c r="J2" s="1916"/>
      <c r="K2" s="1916"/>
      <c r="L2" s="1916"/>
    </row>
    <row r="3" spans="1:12" ht="15.75" customHeight="1">
      <c r="A3" s="1916" t="s">
        <v>832</v>
      </c>
      <c r="B3" s="1916"/>
      <c r="C3" s="1916"/>
      <c r="D3" s="1916"/>
      <c r="E3" s="1916"/>
      <c r="F3" s="1916"/>
      <c r="G3" s="1916"/>
      <c r="H3" s="1916"/>
      <c r="I3" s="1916"/>
      <c r="J3" s="1916"/>
      <c r="K3" s="1916"/>
      <c r="L3" s="1916"/>
    </row>
    <row r="4" spans="1:12" ht="12.75">
      <c r="A4" s="1908" t="s">
        <v>435</v>
      </c>
      <c r="B4" s="1908"/>
      <c r="C4" s="1908"/>
      <c r="D4" s="1908"/>
      <c r="E4" s="1908"/>
      <c r="F4" s="1908"/>
      <c r="G4" s="1908"/>
      <c r="H4" s="1908"/>
      <c r="I4" s="1908"/>
      <c r="J4" s="1908"/>
      <c r="K4" s="1908"/>
      <c r="L4" s="1908"/>
    </row>
    <row r="5" spans="1:12" ht="13.5" thickBot="1">
      <c r="A5" s="1908" t="s">
        <v>1526</v>
      </c>
      <c r="B5" s="1908"/>
      <c r="C5" s="1908"/>
      <c r="D5" s="1908"/>
      <c r="E5" s="1908"/>
      <c r="F5" s="1908"/>
      <c r="G5" s="1908"/>
      <c r="H5" s="1908"/>
      <c r="I5" s="1908"/>
      <c r="J5" s="1908"/>
      <c r="K5" s="1908"/>
      <c r="L5" s="1908"/>
    </row>
    <row r="6" spans="1:12" ht="21.75" customHeight="1" thickTop="1">
      <c r="A6" s="1909" t="s">
        <v>833</v>
      </c>
      <c r="B6" s="1911" t="s">
        <v>834</v>
      </c>
      <c r="C6" s="381" t="s">
        <v>750</v>
      </c>
      <c r="D6" s="1913" t="s">
        <v>464</v>
      </c>
      <c r="E6" s="1914"/>
      <c r="F6" s="1915" t="s">
        <v>958</v>
      </c>
      <c r="G6" s="1915"/>
      <c r="H6" s="1914"/>
      <c r="I6" s="1905" t="s">
        <v>831</v>
      </c>
      <c r="J6" s="1906"/>
      <c r="K6" s="1906"/>
      <c r="L6" s="1907"/>
    </row>
    <row r="7" spans="1:12" ht="19.5" customHeight="1">
      <c r="A7" s="1910"/>
      <c r="B7" s="1912"/>
      <c r="C7" s="382" t="s">
        <v>1507</v>
      </c>
      <c r="D7" s="382" t="s">
        <v>1358</v>
      </c>
      <c r="E7" s="382" t="s">
        <v>1507</v>
      </c>
      <c r="F7" s="382" t="s">
        <v>1247</v>
      </c>
      <c r="G7" s="382" t="s">
        <v>1358</v>
      </c>
      <c r="H7" s="382" t="s">
        <v>1507</v>
      </c>
      <c r="I7" s="383" t="s">
        <v>835</v>
      </c>
      <c r="J7" s="384" t="s">
        <v>835</v>
      </c>
      <c r="K7" s="385" t="s">
        <v>836</v>
      </c>
      <c r="L7" s="386" t="s">
        <v>836</v>
      </c>
    </row>
    <row r="8" spans="1:12" ht="16.5" customHeight="1">
      <c r="A8" s="387">
        <v>1</v>
      </c>
      <c r="B8" s="388">
        <v>2</v>
      </c>
      <c r="C8" s="389">
        <v>3</v>
      </c>
      <c r="D8" s="388">
        <v>4</v>
      </c>
      <c r="E8" s="388">
        <v>5</v>
      </c>
      <c r="F8" s="390">
        <v>6</v>
      </c>
      <c r="G8" s="384">
        <v>7</v>
      </c>
      <c r="H8" s="389">
        <v>8</v>
      </c>
      <c r="I8" s="391" t="s">
        <v>458</v>
      </c>
      <c r="J8" s="392" t="s">
        <v>459</v>
      </c>
      <c r="K8" s="393" t="s">
        <v>460</v>
      </c>
      <c r="L8" s="394" t="s">
        <v>461</v>
      </c>
    </row>
    <row r="9" spans="1:12" ht="24" customHeight="1">
      <c r="A9" s="324" t="s">
        <v>509</v>
      </c>
      <c r="B9" s="325">
        <v>100</v>
      </c>
      <c r="C9" s="395">
        <v>223.4</v>
      </c>
      <c r="D9" s="395">
        <v>239.7</v>
      </c>
      <c r="E9" s="395">
        <v>244</v>
      </c>
      <c r="F9" s="396">
        <v>254.5</v>
      </c>
      <c r="G9" s="396">
        <v>259.2</v>
      </c>
      <c r="H9" s="397">
        <v>260.4</v>
      </c>
      <c r="I9" s="326">
        <v>9.221128021486109</v>
      </c>
      <c r="J9" s="326">
        <v>1.7939090529828832</v>
      </c>
      <c r="K9" s="326">
        <v>6.72131147540982</v>
      </c>
      <c r="L9" s="327">
        <v>0.4629629629629477</v>
      </c>
    </row>
    <row r="10" spans="1:12" ht="21" customHeight="1">
      <c r="A10" s="328" t="s">
        <v>510</v>
      </c>
      <c r="B10" s="329">
        <v>49.593021995747016</v>
      </c>
      <c r="C10" s="398">
        <v>239.3</v>
      </c>
      <c r="D10" s="399">
        <v>251.7</v>
      </c>
      <c r="E10" s="399">
        <v>260</v>
      </c>
      <c r="F10" s="399">
        <v>270.2</v>
      </c>
      <c r="G10" s="399">
        <v>279.7</v>
      </c>
      <c r="H10" s="400">
        <v>282</v>
      </c>
      <c r="I10" s="330">
        <v>8.650229837024654</v>
      </c>
      <c r="J10" s="330">
        <v>3.297576479936424</v>
      </c>
      <c r="K10" s="330">
        <v>8.461538461538453</v>
      </c>
      <c r="L10" s="331">
        <v>0.8223096174472744</v>
      </c>
    </row>
    <row r="11" spans="1:12" ht="21" customHeight="1">
      <c r="A11" s="332" t="s">
        <v>511</v>
      </c>
      <c r="B11" s="333">
        <v>16.575694084141823</v>
      </c>
      <c r="C11" s="401">
        <v>206.3</v>
      </c>
      <c r="D11" s="401">
        <v>206.1</v>
      </c>
      <c r="E11" s="401">
        <v>203.5</v>
      </c>
      <c r="F11" s="401">
        <v>219.5</v>
      </c>
      <c r="G11" s="401">
        <v>225.4</v>
      </c>
      <c r="H11" s="402">
        <v>231.4</v>
      </c>
      <c r="I11" s="334">
        <v>-1.357246728065931</v>
      </c>
      <c r="J11" s="334">
        <v>-1.2615235322658833</v>
      </c>
      <c r="K11" s="334">
        <v>13.710073710073715</v>
      </c>
      <c r="L11" s="335">
        <v>2.6619343389529604</v>
      </c>
    </row>
    <row r="12" spans="1:12" ht="21" customHeight="1">
      <c r="A12" s="332" t="s">
        <v>512</v>
      </c>
      <c r="B12" s="333">
        <v>6.086031204033311</v>
      </c>
      <c r="C12" s="401">
        <v>228.6</v>
      </c>
      <c r="D12" s="401">
        <v>243.4</v>
      </c>
      <c r="E12" s="401">
        <v>293.7</v>
      </c>
      <c r="F12" s="401">
        <v>326.7</v>
      </c>
      <c r="G12" s="401">
        <v>331.1</v>
      </c>
      <c r="H12" s="402">
        <v>333.9</v>
      </c>
      <c r="I12" s="334">
        <v>28.477690288713916</v>
      </c>
      <c r="J12" s="334">
        <v>20.66557107641742</v>
      </c>
      <c r="K12" s="334">
        <v>13.687436159346262</v>
      </c>
      <c r="L12" s="335">
        <v>0.8456659619450164</v>
      </c>
    </row>
    <row r="13" spans="1:12" ht="21" customHeight="1">
      <c r="A13" s="332" t="s">
        <v>513</v>
      </c>
      <c r="B13" s="333">
        <v>3.770519507075808</v>
      </c>
      <c r="C13" s="401">
        <v>267.1</v>
      </c>
      <c r="D13" s="401">
        <v>262.5</v>
      </c>
      <c r="E13" s="401">
        <v>263.8</v>
      </c>
      <c r="F13" s="401">
        <v>293.4</v>
      </c>
      <c r="G13" s="401">
        <v>289.8</v>
      </c>
      <c r="H13" s="402">
        <v>298.1</v>
      </c>
      <c r="I13" s="334">
        <v>-1.235492324971915</v>
      </c>
      <c r="J13" s="334">
        <v>0.4952380952381077</v>
      </c>
      <c r="K13" s="334">
        <v>13.002274450341162</v>
      </c>
      <c r="L13" s="335">
        <v>2.8640441683919846</v>
      </c>
    </row>
    <row r="14" spans="1:12" ht="21" customHeight="1">
      <c r="A14" s="332" t="s">
        <v>514</v>
      </c>
      <c r="B14" s="333">
        <v>11.183012678383857</v>
      </c>
      <c r="C14" s="401">
        <v>214.5</v>
      </c>
      <c r="D14" s="401">
        <v>250</v>
      </c>
      <c r="E14" s="401">
        <v>259.1</v>
      </c>
      <c r="F14" s="401">
        <v>236</v>
      </c>
      <c r="G14" s="401">
        <v>266.8</v>
      </c>
      <c r="H14" s="402">
        <v>262.5</v>
      </c>
      <c r="I14" s="334">
        <v>20.792540792540805</v>
      </c>
      <c r="J14" s="334">
        <v>3.6400000000000006</v>
      </c>
      <c r="K14" s="334">
        <v>1.3122346584330273</v>
      </c>
      <c r="L14" s="335">
        <v>-1.6116941529235334</v>
      </c>
    </row>
    <row r="15" spans="1:12" ht="21" customHeight="1">
      <c r="A15" s="332" t="s">
        <v>515</v>
      </c>
      <c r="B15" s="333">
        <v>1.9487350779721184</v>
      </c>
      <c r="C15" s="401">
        <v>274.9</v>
      </c>
      <c r="D15" s="401">
        <v>195.5</v>
      </c>
      <c r="E15" s="401">
        <v>205.2</v>
      </c>
      <c r="F15" s="401">
        <v>255.3</v>
      </c>
      <c r="G15" s="401">
        <v>264.7</v>
      </c>
      <c r="H15" s="402">
        <v>265.7</v>
      </c>
      <c r="I15" s="334">
        <v>-25.35467442706438</v>
      </c>
      <c r="J15" s="334">
        <v>4.961636828644501</v>
      </c>
      <c r="K15" s="334">
        <v>29.483430799220258</v>
      </c>
      <c r="L15" s="335">
        <v>0.37778617302606676</v>
      </c>
    </row>
    <row r="16" spans="1:12" ht="21" customHeight="1">
      <c r="A16" s="332" t="s">
        <v>516</v>
      </c>
      <c r="B16" s="333">
        <v>10.019129444140097</v>
      </c>
      <c r="C16" s="401">
        <v>310.7</v>
      </c>
      <c r="D16" s="401">
        <v>340.9</v>
      </c>
      <c r="E16" s="401">
        <v>343.2</v>
      </c>
      <c r="F16" s="401">
        <v>352.5</v>
      </c>
      <c r="G16" s="401">
        <v>352</v>
      </c>
      <c r="H16" s="402">
        <v>353.1</v>
      </c>
      <c r="I16" s="334">
        <v>10.460251046025107</v>
      </c>
      <c r="J16" s="334">
        <v>0.6746846582575472</v>
      </c>
      <c r="K16" s="334">
        <v>2.884615384615401</v>
      </c>
      <c r="L16" s="335">
        <v>0.3125</v>
      </c>
    </row>
    <row r="17" spans="1:12" ht="21" customHeight="1">
      <c r="A17" s="328" t="s">
        <v>517</v>
      </c>
      <c r="B17" s="336">
        <v>20.37273710722672</v>
      </c>
      <c r="C17" s="398">
        <v>204.6</v>
      </c>
      <c r="D17" s="399">
        <v>217.2</v>
      </c>
      <c r="E17" s="399">
        <v>218.2</v>
      </c>
      <c r="F17" s="399">
        <v>227</v>
      </c>
      <c r="G17" s="399">
        <v>227.2</v>
      </c>
      <c r="H17" s="400">
        <v>227.3</v>
      </c>
      <c r="I17" s="330">
        <v>6.6471163245356735</v>
      </c>
      <c r="J17" s="330">
        <v>0.46040515653776026</v>
      </c>
      <c r="K17" s="330">
        <v>4.170485792850599</v>
      </c>
      <c r="L17" s="331">
        <v>0.04401408450705446</v>
      </c>
    </row>
    <row r="18" spans="1:12" ht="21" customHeight="1">
      <c r="A18" s="332" t="s">
        <v>518</v>
      </c>
      <c r="B18" s="333">
        <v>6.117694570987977</v>
      </c>
      <c r="C18" s="401">
        <v>189.3</v>
      </c>
      <c r="D18" s="401">
        <v>207.8</v>
      </c>
      <c r="E18" s="401">
        <v>208.5</v>
      </c>
      <c r="F18" s="401">
        <v>224.1</v>
      </c>
      <c r="G18" s="401">
        <v>224.5</v>
      </c>
      <c r="H18" s="402">
        <v>225</v>
      </c>
      <c r="I18" s="334">
        <v>10.142630744849441</v>
      </c>
      <c r="J18" s="334">
        <v>0.3368623676612117</v>
      </c>
      <c r="K18" s="334">
        <v>7.913669064748191</v>
      </c>
      <c r="L18" s="335">
        <v>0.22271714922048602</v>
      </c>
    </row>
    <row r="19" spans="1:12" ht="21" customHeight="1">
      <c r="A19" s="332" t="s">
        <v>519</v>
      </c>
      <c r="B19" s="333">
        <v>5.683628753648385</v>
      </c>
      <c r="C19" s="401">
        <v>220.2</v>
      </c>
      <c r="D19" s="401">
        <v>231.7</v>
      </c>
      <c r="E19" s="401">
        <v>233.7</v>
      </c>
      <c r="F19" s="401">
        <v>241.2</v>
      </c>
      <c r="G19" s="401">
        <v>241.2</v>
      </c>
      <c r="H19" s="402">
        <v>241.2</v>
      </c>
      <c r="I19" s="334">
        <v>6.130790190735695</v>
      </c>
      <c r="J19" s="334">
        <v>0.8631851532153689</v>
      </c>
      <c r="K19" s="334">
        <v>3.209242618741982</v>
      </c>
      <c r="L19" s="335">
        <v>0</v>
      </c>
    </row>
    <row r="20" spans="1:12" ht="21" customHeight="1">
      <c r="A20" s="332" t="s">
        <v>520</v>
      </c>
      <c r="B20" s="333">
        <v>4.4957766210627</v>
      </c>
      <c r="C20" s="401">
        <v>244.7</v>
      </c>
      <c r="D20" s="401">
        <v>256.7</v>
      </c>
      <c r="E20" s="401">
        <v>257.3</v>
      </c>
      <c r="F20" s="401">
        <v>260.3</v>
      </c>
      <c r="G20" s="401">
        <v>260.6</v>
      </c>
      <c r="H20" s="402">
        <v>260.6</v>
      </c>
      <c r="I20" s="334">
        <v>5.149162239476922</v>
      </c>
      <c r="J20" s="334">
        <v>0.23373587845733823</v>
      </c>
      <c r="K20" s="334">
        <v>1.282549553050913</v>
      </c>
      <c r="L20" s="335">
        <v>0</v>
      </c>
    </row>
    <row r="21" spans="1:12" ht="21" customHeight="1">
      <c r="A21" s="332" t="s">
        <v>521</v>
      </c>
      <c r="B21" s="333">
        <v>4.065637161527658</v>
      </c>
      <c r="C21" s="401">
        <v>161.3</v>
      </c>
      <c r="D21" s="401">
        <v>167.6</v>
      </c>
      <c r="E21" s="401">
        <v>167.9</v>
      </c>
      <c r="F21" s="401">
        <v>174.5</v>
      </c>
      <c r="G21" s="401">
        <v>174.5</v>
      </c>
      <c r="H21" s="402">
        <v>174.5</v>
      </c>
      <c r="I21" s="334">
        <v>4.09175449473031</v>
      </c>
      <c r="J21" s="334">
        <v>0.17899761336516917</v>
      </c>
      <c r="K21" s="334">
        <v>3.9309112567004263</v>
      </c>
      <c r="L21" s="335">
        <v>0</v>
      </c>
    </row>
    <row r="22" spans="1:12" s="337" customFormat="1" ht="21" customHeight="1">
      <c r="A22" s="328" t="s">
        <v>522</v>
      </c>
      <c r="B22" s="336">
        <v>30.044340897026256</v>
      </c>
      <c r="C22" s="398">
        <v>210.1</v>
      </c>
      <c r="D22" s="399">
        <v>235.1</v>
      </c>
      <c r="E22" s="399">
        <v>235.2</v>
      </c>
      <c r="F22" s="399">
        <v>247.1</v>
      </c>
      <c r="G22" s="399">
        <v>247.1</v>
      </c>
      <c r="H22" s="400">
        <v>247.3</v>
      </c>
      <c r="I22" s="330">
        <v>11.946692051404085</v>
      </c>
      <c r="J22" s="330">
        <v>0.042535091450446316</v>
      </c>
      <c r="K22" s="330">
        <v>5.1445578231292615</v>
      </c>
      <c r="L22" s="331">
        <v>0.0809388911372082</v>
      </c>
    </row>
    <row r="23" spans="1:12" ht="21" customHeight="1">
      <c r="A23" s="332" t="s">
        <v>523</v>
      </c>
      <c r="B23" s="333">
        <v>5.397977971447429</v>
      </c>
      <c r="C23" s="401">
        <v>378.9</v>
      </c>
      <c r="D23" s="401">
        <v>480.6</v>
      </c>
      <c r="E23" s="401">
        <v>481.3</v>
      </c>
      <c r="F23" s="401">
        <v>529.7</v>
      </c>
      <c r="G23" s="401">
        <v>529.7</v>
      </c>
      <c r="H23" s="402">
        <v>529.7</v>
      </c>
      <c r="I23" s="334">
        <v>27.02560042227502</v>
      </c>
      <c r="J23" s="334">
        <v>0.14565126924676974</v>
      </c>
      <c r="K23" s="334">
        <v>10.056098067733217</v>
      </c>
      <c r="L23" s="335">
        <v>0</v>
      </c>
    </row>
    <row r="24" spans="1:12" ht="21" customHeight="1">
      <c r="A24" s="332" t="s">
        <v>524</v>
      </c>
      <c r="B24" s="333">
        <v>2.4560330063653932</v>
      </c>
      <c r="C24" s="401">
        <v>204.4</v>
      </c>
      <c r="D24" s="401">
        <v>206.9</v>
      </c>
      <c r="E24" s="401">
        <v>206.9</v>
      </c>
      <c r="F24" s="401">
        <v>228.1</v>
      </c>
      <c r="G24" s="401">
        <v>228.1</v>
      </c>
      <c r="H24" s="402">
        <v>228.1</v>
      </c>
      <c r="I24" s="334">
        <v>1.223091976516642</v>
      </c>
      <c r="J24" s="334">
        <v>0</v>
      </c>
      <c r="K24" s="334">
        <v>10.246495891735137</v>
      </c>
      <c r="L24" s="335">
        <v>0</v>
      </c>
    </row>
    <row r="25" spans="1:12" ht="21" customHeight="1">
      <c r="A25" s="332" t="s">
        <v>525</v>
      </c>
      <c r="B25" s="333">
        <v>6.973714820123034</v>
      </c>
      <c r="C25" s="401">
        <v>178.9</v>
      </c>
      <c r="D25" s="401">
        <v>188.2</v>
      </c>
      <c r="E25" s="401">
        <v>188.3</v>
      </c>
      <c r="F25" s="401">
        <v>188.5</v>
      </c>
      <c r="G25" s="401">
        <v>188.5</v>
      </c>
      <c r="H25" s="402">
        <v>188.5</v>
      </c>
      <c r="I25" s="334">
        <v>5.254332029066518</v>
      </c>
      <c r="J25" s="334">
        <v>0.05313496280554375</v>
      </c>
      <c r="K25" s="334">
        <v>0.10621348911310236</v>
      </c>
      <c r="L25" s="335">
        <v>0</v>
      </c>
    </row>
    <row r="26" spans="1:12" ht="21" customHeight="1">
      <c r="A26" s="332" t="s">
        <v>526</v>
      </c>
      <c r="B26" s="333">
        <v>1.8659527269142209</v>
      </c>
      <c r="C26" s="401">
        <v>99.1</v>
      </c>
      <c r="D26" s="401">
        <v>110.8</v>
      </c>
      <c r="E26" s="401">
        <v>110.8</v>
      </c>
      <c r="F26" s="401">
        <v>110.8</v>
      </c>
      <c r="G26" s="401">
        <v>110.8</v>
      </c>
      <c r="H26" s="402">
        <v>110.8</v>
      </c>
      <c r="I26" s="334">
        <v>11.806256306760844</v>
      </c>
      <c r="J26" s="334">
        <v>0</v>
      </c>
      <c r="K26" s="334">
        <v>0</v>
      </c>
      <c r="L26" s="335">
        <v>0</v>
      </c>
    </row>
    <row r="27" spans="1:12" ht="21" customHeight="1">
      <c r="A27" s="332" t="s">
        <v>528</v>
      </c>
      <c r="B27" s="333">
        <v>2.731641690470963</v>
      </c>
      <c r="C27" s="401">
        <v>137.2</v>
      </c>
      <c r="D27" s="401">
        <v>141.7</v>
      </c>
      <c r="E27" s="401">
        <v>141.7</v>
      </c>
      <c r="F27" s="401">
        <v>146.1</v>
      </c>
      <c r="G27" s="401">
        <v>146.1</v>
      </c>
      <c r="H27" s="402">
        <v>146.1</v>
      </c>
      <c r="I27" s="334">
        <v>3.2798833819241935</v>
      </c>
      <c r="J27" s="334">
        <v>0</v>
      </c>
      <c r="K27" s="334">
        <v>3.1051517290049446</v>
      </c>
      <c r="L27" s="335">
        <v>0</v>
      </c>
    </row>
    <row r="28" spans="1:12" ht="21" customHeight="1">
      <c r="A28" s="332" t="s">
        <v>529</v>
      </c>
      <c r="B28" s="333">
        <v>3.1001290737979397</v>
      </c>
      <c r="C28" s="401">
        <v>144.5</v>
      </c>
      <c r="D28" s="401">
        <v>170.6</v>
      </c>
      <c r="E28" s="401">
        <v>170.5</v>
      </c>
      <c r="F28" s="401">
        <v>171.3</v>
      </c>
      <c r="G28" s="401">
        <v>171.3</v>
      </c>
      <c r="H28" s="402">
        <v>171.3</v>
      </c>
      <c r="I28" s="334">
        <v>17.993079584775103</v>
      </c>
      <c r="J28" s="334">
        <v>-0.05861664712779202</v>
      </c>
      <c r="K28" s="334">
        <v>0.4692082111437088</v>
      </c>
      <c r="L28" s="335">
        <v>0</v>
      </c>
    </row>
    <row r="29" spans="1:12" ht="21" customHeight="1" thickBot="1">
      <c r="A29" s="338" t="s">
        <v>530</v>
      </c>
      <c r="B29" s="339">
        <v>7.508891607907275</v>
      </c>
      <c r="C29" s="403">
        <v>200.6</v>
      </c>
      <c r="D29" s="403">
        <v>202.9</v>
      </c>
      <c r="E29" s="403">
        <v>202.9</v>
      </c>
      <c r="F29" s="403">
        <v>206.4</v>
      </c>
      <c r="G29" s="403">
        <v>206.4</v>
      </c>
      <c r="H29" s="404">
        <v>207.1</v>
      </c>
      <c r="I29" s="340">
        <v>1.1465603190428766</v>
      </c>
      <c r="J29" s="340">
        <v>0</v>
      </c>
      <c r="K29" s="340">
        <v>2.0699852143913233</v>
      </c>
      <c r="L29" s="341">
        <v>0.33914728682169937</v>
      </c>
    </row>
    <row r="30" ht="13.5" thickTop="1">
      <c r="A30" s="323" t="s">
        <v>531</v>
      </c>
    </row>
    <row r="31" ht="12.75">
      <c r="E31" s="323" t="s">
        <v>837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917" t="s">
        <v>351</v>
      </c>
      <c r="B1" s="1917"/>
      <c r="C1" s="1917"/>
      <c r="D1" s="1917"/>
      <c r="E1" s="1917"/>
      <c r="F1" s="1917"/>
      <c r="G1" s="1917"/>
      <c r="H1" s="27"/>
      <c r="I1" s="27"/>
    </row>
    <row r="2" spans="1:10" ht="19.5" customHeight="1">
      <c r="A2" s="1918" t="s">
        <v>507</v>
      </c>
      <c r="B2" s="1918"/>
      <c r="C2" s="1918"/>
      <c r="D2" s="1918"/>
      <c r="E2" s="1918"/>
      <c r="F2" s="1918"/>
      <c r="G2" s="1918"/>
      <c r="H2" s="1918"/>
      <c r="I2" s="1918"/>
      <c r="J2" s="89"/>
    </row>
    <row r="3" spans="1:9" ht="14.25" customHeight="1">
      <c r="A3" s="1919" t="s">
        <v>508</v>
      </c>
      <c r="B3" s="1919"/>
      <c r="C3" s="1919"/>
      <c r="D3" s="1919"/>
      <c r="E3" s="1919"/>
      <c r="F3" s="1919"/>
      <c r="G3" s="1919"/>
      <c r="H3" s="1919"/>
      <c r="I3" s="1919"/>
    </row>
    <row r="4" spans="1:9" ht="15.75" customHeight="1" thickBot="1">
      <c r="A4" s="1920" t="s">
        <v>420</v>
      </c>
      <c r="B4" s="1921"/>
      <c r="C4" s="1921"/>
      <c r="D4" s="1921"/>
      <c r="E4" s="1921"/>
      <c r="F4" s="1921"/>
      <c r="G4" s="1921"/>
      <c r="H4" s="1921"/>
      <c r="I4" s="1921"/>
    </row>
    <row r="5" spans="1:13" ht="24.75" customHeight="1" thickTop="1">
      <c r="A5" s="1897" t="s">
        <v>761</v>
      </c>
      <c r="B5" s="1899" t="s">
        <v>750</v>
      </c>
      <c r="C5" s="1899"/>
      <c r="D5" s="1899" t="s">
        <v>464</v>
      </c>
      <c r="E5" s="1899"/>
      <c r="F5" s="1899" t="s">
        <v>42</v>
      </c>
      <c r="G5" s="1900"/>
      <c r="H5" s="4" t="s">
        <v>500</v>
      </c>
      <c r="I5" s="5"/>
      <c r="J5" s="8"/>
      <c r="K5" s="8"/>
      <c r="L5" s="8"/>
      <c r="M5" s="8"/>
    </row>
    <row r="6" spans="1:13" ht="24.75" customHeight="1">
      <c r="A6" s="1898"/>
      <c r="B6" s="405" t="s">
        <v>751</v>
      </c>
      <c r="C6" s="406" t="s">
        <v>596</v>
      </c>
      <c r="D6" s="406" t="s">
        <v>751</v>
      </c>
      <c r="E6" s="405" t="s">
        <v>596</v>
      </c>
      <c r="F6" s="405" t="s">
        <v>751</v>
      </c>
      <c r="G6" s="407" t="s">
        <v>596</v>
      </c>
      <c r="H6" s="6" t="s">
        <v>501</v>
      </c>
      <c r="I6" s="6" t="s">
        <v>502</v>
      </c>
      <c r="J6" s="8"/>
      <c r="K6" s="8"/>
      <c r="L6" s="8"/>
      <c r="M6" s="8"/>
    </row>
    <row r="7" spans="1:16" ht="24.75" customHeight="1">
      <c r="A7" s="408" t="s">
        <v>864</v>
      </c>
      <c r="B7" s="409">
        <v>218.3</v>
      </c>
      <c r="C7" s="409">
        <v>8.4</v>
      </c>
      <c r="D7" s="409">
        <v>230.7</v>
      </c>
      <c r="E7" s="409">
        <v>5.7</v>
      </c>
      <c r="F7" s="409">
        <v>257.9</v>
      </c>
      <c r="G7" s="410">
        <v>11.8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408" t="s">
        <v>865</v>
      </c>
      <c r="B8" s="409">
        <v>219.6</v>
      </c>
      <c r="C8" s="409">
        <v>8.2</v>
      </c>
      <c r="D8" s="409">
        <v>235.2</v>
      </c>
      <c r="E8" s="409">
        <v>7.1</v>
      </c>
      <c r="F8" s="409">
        <v>259.1</v>
      </c>
      <c r="G8" s="410">
        <v>10.2</v>
      </c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408" t="s">
        <v>866</v>
      </c>
      <c r="B9" s="409">
        <v>222.1</v>
      </c>
      <c r="C9" s="409">
        <v>8</v>
      </c>
      <c r="D9" s="409">
        <v>236</v>
      </c>
      <c r="E9" s="409">
        <v>6.3</v>
      </c>
      <c r="F9" s="409">
        <v>260.1</v>
      </c>
      <c r="G9" s="410">
        <v>10.2</v>
      </c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08" t="s">
        <v>867</v>
      </c>
      <c r="B10" s="409">
        <v>224.1</v>
      </c>
      <c r="C10" s="409">
        <v>7.4</v>
      </c>
      <c r="D10" s="409">
        <v>235.3</v>
      </c>
      <c r="E10" s="409">
        <v>5</v>
      </c>
      <c r="F10" s="409">
        <v>258.5</v>
      </c>
      <c r="G10" s="410">
        <v>9.9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08" t="s">
        <v>868</v>
      </c>
      <c r="B11" s="409">
        <v>226.04364985811122</v>
      </c>
      <c r="C11" s="409">
        <v>11.2</v>
      </c>
      <c r="D11" s="409">
        <v>235.7</v>
      </c>
      <c r="E11" s="409">
        <v>4.3</v>
      </c>
      <c r="F11" s="409">
        <v>255.2</v>
      </c>
      <c r="G11" s="410">
        <v>8.3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408" t="s">
        <v>869</v>
      </c>
      <c r="B12" s="409">
        <v>226.2</v>
      </c>
      <c r="C12" s="409">
        <v>12.8</v>
      </c>
      <c r="D12" s="409">
        <v>233.7</v>
      </c>
      <c r="E12" s="409">
        <v>3.3</v>
      </c>
      <c r="F12" s="409">
        <v>255</v>
      </c>
      <c r="G12" s="410">
        <v>9.1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408" t="s">
        <v>870</v>
      </c>
      <c r="B13" s="409">
        <v>222.2</v>
      </c>
      <c r="C13" s="409">
        <v>11.8</v>
      </c>
      <c r="D13" s="409">
        <v>232.6</v>
      </c>
      <c r="E13" s="409">
        <v>4.7</v>
      </c>
      <c r="F13" s="409">
        <v>254.6</v>
      </c>
      <c r="G13" s="410">
        <v>9.5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408" t="s">
        <v>871</v>
      </c>
      <c r="B14" s="409">
        <v>221.4</v>
      </c>
      <c r="C14" s="409">
        <v>12.4</v>
      </c>
      <c r="D14" s="409">
        <v>235.4</v>
      </c>
      <c r="E14" s="409">
        <v>6.3</v>
      </c>
      <c r="F14" s="409">
        <v>256.6</v>
      </c>
      <c r="G14" s="410">
        <v>9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408" t="s">
        <v>872</v>
      </c>
      <c r="B15" s="409">
        <v>220.3</v>
      </c>
      <c r="C15" s="409">
        <v>11.5</v>
      </c>
      <c r="D15" s="409">
        <v>234.8</v>
      </c>
      <c r="E15" s="409">
        <v>6.6</v>
      </c>
      <c r="F15" s="409">
        <v>254.5</v>
      </c>
      <c r="G15" s="410">
        <v>8.4</v>
      </c>
      <c r="K15" s="8"/>
      <c r="L15" s="8"/>
      <c r="M15" s="8"/>
      <c r="N15" s="8"/>
      <c r="O15" s="8"/>
      <c r="P15" s="8"/>
    </row>
    <row r="16" spans="1:16" ht="24.75" customHeight="1">
      <c r="A16" s="408" t="s">
        <v>592</v>
      </c>
      <c r="B16" s="409">
        <v>221.86945517278622</v>
      </c>
      <c r="C16" s="409">
        <v>10.7</v>
      </c>
      <c r="D16" s="409">
        <v>239.7</v>
      </c>
      <c r="E16" s="409">
        <v>8</v>
      </c>
      <c r="F16" s="409">
        <v>259.2</v>
      </c>
      <c r="G16" s="410">
        <v>8.1</v>
      </c>
      <c r="K16" s="8"/>
      <c r="L16" s="8"/>
      <c r="M16" s="8"/>
      <c r="N16" s="8"/>
      <c r="O16" s="8"/>
      <c r="P16" s="8"/>
    </row>
    <row r="17" spans="1:16" ht="24.75" customHeight="1">
      <c r="A17" s="408" t="s">
        <v>593</v>
      </c>
      <c r="B17" s="409">
        <v>223.4</v>
      </c>
      <c r="C17" s="409">
        <v>8.9</v>
      </c>
      <c r="D17" s="409">
        <v>244</v>
      </c>
      <c r="E17" s="409">
        <v>9.2</v>
      </c>
      <c r="F17" s="409">
        <v>260.4</v>
      </c>
      <c r="G17" s="410">
        <v>6.7</v>
      </c>
      <c r="K17" s="8"/>
      <c r="L17" s="8"/>
      <c r="M17" s="8"/>
      <c r="N17" s="8"/>
      <c r="O17" s="8"/>
      <c r="P17" s="8"/>
    </row>
    <row r="18" spans="1:16" ht="24.75" customHeight="1">
      <c r="A18" s="408" t="s">
        <v>594</v>
      </c>
      <c r="B18" s="409">
        <v>227.2</v>
      </c>
      <c r="C18" s="409">
        <v>7.3</v>
      </c>
      <c r="D18" s="409">
        <v>251</v>
      </c>
      <c r="E18" s="409">
        <v>10.5</v>
      </c>
      <c r="F18" s="409"/>
      <c r="G18" s="410"/>
      <c r="K18" s="8"/>
      <c r="L18" s="8"/>
      <c r="M18" s="8"/>
      <c r="N18" s="8"/>
      <c r="O18" s="8"/>
      <c r="P18" s="8"/>
    </row>
    <row r="19" spans="1:7" ht="24.75" customHeight="1" thickBot="1">
      <c r="A19" s="411" t="s">
        <v>503</v>
      </c>
      <c r="B19" s="412">
        <v>222.7</v>
      </c>
      <c r="C19" s="412">
        <v>9.8</v>
      </c>
      <c r="D19" s="412">
        <v>237</v>
      </c>
      <c r="E19" s="412">
        <v>6.4</v>
      </c>
      <c r="F19" s="412"/>
      <c r="G19" s="413"/>
    </row>
    <row r="20" spans="1:4" ht="19.5" customHeight="1" thickTop="1">
      <c r="A20" s="7" t="s">
        <v>504</v>
      </c>
      <c r="D20" s="8"/>
    </row>
    <row r="21" spans="1:7" ht="19.5" customHeight="1">
      <c r="A21" s="7"/>
      <c r="G21" s="89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sheetProtection/>
  <mergeCells count="8">
    <mergeCell ref="A5:A6"/>
    <mergeCell ref="B5:C5"/>
    <mergeCell ref="D5:E5"/>
    <mergeCell ref="F5:G5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6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41" t="s">
        <v>454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</row>
    <row r="2" spans="1:11" ht="15.75">
      <c r="A2" s="1747" t="s">
        <v>1013</v>
      </c>
      <c r="B2" s="1747"/>
      <c r="C2" s="1747"/>
      <c r="D2" s="1747"/>
      <c r="E2" s="1747"/>
      <c r="F2" s="1747"/>
      <c r="G2" s="1747"/>
      <c r="H2" s="1747"/>
      <c r="I2" s="1747"/>
      <c r="J2" s="1747"/>
      <c r="K2" s="1747"/>
    </row>
    <row r="3" spans="4:11" ht="13.5" thickBot="1">
      <c r="D3" s="9"/>
      <c r="E3" s="9"/>
      <c r="G3" s="9"/>
      <c r="I3" s="1743" t="s">
        <v>466</v>
      </c>
      <c r="J3" s="1743"/>
      <c r="K3" s="1743"/>
    </row>
    <row r="4" spans="1:11" ht="13.5" thickTop="1">
      <c r="A4" s="533"/>
      <c r="B4" s="567">
        <v>2011</v>
      </c>
      <c r="C4" s="567">
        <v>2012</v>
      </c>
      <c r="D4" s="568">
        <v>2012</v>
      </c>
      <c r="E4" s="569">
        <v>2013</v>
      </c>
      <c r="F4" s="1748" t="s">
        <v>1509</v>
      </c>
      <c r="G4" s="1749"/>
      <c r="H4" s="1749"/>
      <c r="I4" s="1749"/>
      <c r="J4" s="1749"/>
      <c r="K4" s="1750"/>
    </row>
    <row r="5" spans="1:11" ht="12.75">
      <c r="A5" s="134" t="s">
        <v>344</v>
      </c>
      <c r="B5" s="570" t="s">
        <v>959</v>
      </c>
      <c r="C5" s="539" t="s">
        <v>720</v>
      </c>
      <c r="D5" s="540" t="s">
        <v>960</v>
      </c>
      <c r="E5" s="902" t="s">
        <v>1521</v>
      </c>
      <c r="F5" s="1746" t="s">
        <v>464</v>
      </c>
      <c r="G5" s="1738"/>
      <c r="H5" s="1739"/>
      <c r="I5" s="1746" t="s">
        <v>311</v>
      </c>
      <c r="J5" s="1738"/>
      <c r="K5" s="1740"/>
    </row>
    <row r="6" spans="1:11" ht="12.75">
      <c r="A6" s="134"/>
      <c r="B6" s="571"/>
      <c r="C6" s="571"/>
      <c r="D6" s="572"/>
      <c r="E6" s="573"/>
      <c r="F6" s="574" t="s">
        <v>430</v>
      </c>
      <c r="G6" s="575" t="s">
        <v>427</v>
      </c>
      <c r="H6" s="576" t="s">
        <v>419</v>
      </c>
      <c r="I6" s="577" t="s">
        <v>430</v>
      </c>
      <c r="J6" s="575" t="s">
        <v>427</v>
      </c>
      <c r="K6" s="578" t="s">
        <v>419</v>
      </c>
    </row>
    <row r="7" spans="1:11" ht="16.5" customHeight="1">
      <c r="A7" s="551" t="s">
        <v>432</v>
      </c>
      <c r="B7" s="944">
        <v>225052.17180779998</v>
      </c>
      <c r="C7" s="944">
        <v>377151.9927256099</v>
      </c>
      <c r="D7" s="944">
        <v>392044.69230621</v>
      </c>
      <c r="E7" s="947">
        <v>441628.7659909501</v>
      </c>
      <c r="F7" s="946">
        <v>152099.82091780994</v>
      </c>
      <c r="G7" s="957"/>
      <c r="H7" s="947">
        <v>67.58424933028724</v>
      </c>
      <c r="I7" s="945">
        <v>49584.07368474011</v>
      </c>
      <c r="J7" s="958"/>
      <c r="K7" s="948">
        <v>12.647556428595145</v>
      </c>
    </row>
    <row r="8" spans="1:11" ht="16.5" customHeight="1">
      <c r="A8" s="555" t="s">
        <v>1223</v>
      </c>
      <c r="B8" s="949">
        <v>5226.43692243</v>
      </c>
      <c r="C8" s="949">
        <v>7769.59275451</v>
      </c>
      <c r="D8" s="949">
        <v>9151.98225451</v>
      </c>
      <c r="E8" s="953">
        <v>12412.298282290001</v>
      </c>
      <c r="F8" s="952">
        <v>2543.1558320800004</v>
      </c>
      <c r="G8" s="959"/>
      <c r="H8" s="1480">
        <v>48.65945709907422</v>
      </c>
      <c r="I8" s="1481">
        <v>3260.3160277800016</v>
      </c>
      <c r="J8" s="1482"/>
      <c r="K8" s="1483">
        <v>35.62415154567583</v>
      </c>
    </row>
    <row r="9" spans="1:11" ht="16.5" customHeight="1">
      <c r="A9" s="555" t="s">
        <v>984</v>
      </c>
      <c r="B9" s="949">
        <v>6730.614</v>
      </c>
      <c r="C9" s="949">
        <v>7428.060150000001</v>
      </c>
      <c r="D9" s="949">
        <v>7368.17732</v>
      </c>
      <c r="E9" s="953">
        <v>6698.72648</v>
      </c>
      <c r="F9" s="952">
        <v>697.4461500000016</v>
      </c>
      <c r="G9" s="959"/>
      <c r="H9" s="1485">
        <v>10.362296069868242</v>
      </c>
      <c r="I9" s="1481">
        <v>-669.4508399999995</v>
      </c>
      <c r="J9" s="1482"/>
      <c r="K9" s="1486">
        <v>-9.08570479408603</v>
      </c>
    </row>
    <row r="10" spans="1:11" ht="16.5" customHeight="1">
      <c r="A10" s="555" t="s">
        <v>985</v>
      </c>
      <c r="B10" s="949">
        <v>0</v>
      </c>
      <c r="C10" s="949">
        <v>0</v>
      </c>
      <c r="D10" s="949">
        <v>0</v>
      </c>
      <c r="E10" s="953">
        <v>0</v>
      </c>
      <c r="F10" s="952">
        <v>0</v>
      </c>
      <c r="G10" s="959"/>
      <c r="H10" s="1480"/>
      <c r="I10" s="1481">
        <v>0</v>
      </c>
      <c r="J10" s="1482"/>
      <c r="K10" s="1486">
        <v>0</v>
      </c>
    </row>
    <row r="11" spans="1:11" ht="16.5" customHeight="1">
      <c r="A11" s="555" t="s">
        <v>986</v>
      </c>
      <c r="B11" s="949">
        <v>213095.12088536998</v>
      </c>
      <c r="C11" s="949">
        <v>361954.33982109994</v>
      </c>
      <c r="D11" s="949">
        <v>375524.5327317</v>
      </c>
      <c r="E11" s="953">
        <v>422517.7412286601</v>
      </c>
      <c r="F11" s="952">
        <v>148859.21893572996</v>
      </c>
      <c r="G11" s="959"/>
      <c r="H11" s="1485">
        <v>69.85576127564443</v>
      </c>
      <c r="I11" s="1481">
        <v>46993.20849696011</v>
      </c>
      <c r="J11" s="1482"/>
      <c r="K11" s="1486">
        <v>12.514018233406665</v>
      </c>
    </row>
    <row r="12" spans="1:11" ht="16.5" customHeight="1">
      <c r="A12" s="551" t="s">
        <v>433</v>
      </c>
      <c r="B12" s="944">
        <v>52436.37697209001</v>
      </c>
      <c r="C12" s="944">
        <v>20057.78179584</v>
      </c>
      <c r="D12" s="944">
        <v>28223.24826484</v>
      </c>
      <c r="E12" s="947">
        <v>18093.00673912</v>
      </c>
      <c r="F12" s="946">
        <v>-32378.595176250008</v>
      </c>
      <c r="G12" s="957"/>
      <c r="H12" s="1487">
        <v>-61.74834541578639</v>
      </c>
      <c r="I12" s="1488">
        <v>-10130.241525720001</v>
      </c>
      <c r="J12" s="1489"/>
      <c r="K12" s="1490">
        <v>-35.893251657854236</v>
      </c>
    </row>
    <row r="13" spans="1:11" ht="16.5" customHeight="1">
      <c r="A13" s="555" t="s">
        <v>987</v>
      </c>
      <c r="B13" s="949">
        <v>28178.857369250003</v>
      </c>
      <c r="C13" s="949">
        <v>16392.88479584</v>
      </c>
      <c r="D13" s="949">
        <v>25072.94426484</v>
      </c>
      <c r="E13" s="953">
        <v>15283.90458819</v>
      </c>
      <c r="F13" s="952">
        <v>-11785.972573410003</v>
      </c>
      <c r="G13" s="959"/>
      <c r="H13" s="1485">
        <v>-41.82558724425558</v>
      </c>
      <c r="I13" s="1481">
        <v>-9789.03967665</v>
      </c>
      <c r="J13" s="1482"/>
      <c r="K13" s="1486">
        <v>-39.0422423998176</v>
      </c>
    </row>
    <row r="14" spans="1:11" ht="16.5" customHeight="1">
      <c r="A14" s="555" t="s">
        <v>988</v>
      </c>
      <c r="B14" s="949">
        <v>348.2</v>
      </c>
      <c r="C14" s="949">
        <v>382</v>
      </c>
      <c r="D14" s="949">
        <v>382</v>
      </c>
      <c r="E14" s="953">
        <v>383.2</v>
      </c>
      <c r="F14" s="952">
        <v>33.8</v>
      </c>
      <c r="G14" s="959"/>
      <c r="H14" s="1485">
        <v>9.707064905226884</v>
      </c>
      <c r="I14" s="1481">
        <v>1.1999999999999886</v>
      </c>
      <c r="J14" s="1482"/>
      <c r="K14" s="1486">
        <v>0.31413612565444726</v>
      </c>
    </row>
    <row r="15" spans="1:11" ht="16.5" customHeight="1">
      <c r="A15" s="555" t="s">
        <v>989</v>
      </c>
      <c r="B15" s="949">
        <v>3144.308000000001</v>
      </c>
      <c r="C15" s="949">
        <v>3282.897</v>
      </c>
      <c r="D15" s="949">
        <v>2768.3039999999996</v>
      </c>
      <c r="E15" s="953">
        <v>2425.90215093</v>
      </c>
      <c r="F15" s="952">
        <v>138.58899999999903</v>
      </c>
      <c r="G15" s="959"/>
      <c r="H15" s="1485">
        <v>4.4076152845077194</v>
      </c>
      <c r="I15" s="1481">
        <v>-342.40184906999957</v>
      </c>
      <c r="J15" s="1482"/>
      <c r="K15" s="1486">
        <v>-12.368650591481268</v>
      </c>
    </row>
    <row r="16" spans="1:11" ht="16.5" customHeight="1">
      <c r="A16" s="555" t="s">
        <v>990</v>
      </c>
      <c r="B16" s="949">
        <v>20765.011602840004</v>
      </c>
      <c r="C16" s="949">
        <v>0</v>
      </c>
      <c r="D16" s="949">
        <v>0</v>
      </c>
      <c r="E16" s="953">
        <v>0</v>
      </c>
      <c r="F16" s="952">
        <v>-20765.011602840004</v>
      </c>
      <c r="G16" s="959"/>
      <c r="H16" s="1485">
        <v>-100</v>
      </c>
      <c r="I16" s="1481">
        <v>0</v>
      </c>
      <c r="J16" s="1482"/>
      <c r="K16" s="1483"/>
    </row>
    <row r="17" spans="1:11" ht="16.5" customHeight="1">
      <c r="A17" s="579" t="s">
        <v>991</v>
      </c>
      <c r="B17" s="944">
        <v>28.857</v>
      </c>
      <c r="C17" s="944">
        <v>28.857</v>
      </c>
      <c r="D17" s="944">
        <v>28.857</v>
      </c>
      <c r="E17" s="947">
        <v>31</v>
      </c>
      <c r="F17" s="946">
        <v>0</v>
      </c>
      <c r="G17" s="957"/>
      <c r="H17" s="1491">
        <v>0</v>
      </c>
      <c r="I17" s="1488">
        <v>2.1430000000000007</v>
      </c>
      <c r="J17" s="1489"/>
      <c r="K17" s="1492">
        <v>7.42627438749697</v>
      </c>
    </row>
    <row r="18" spans="1:11" ht="16.5" customHeight="1">
      <c r="A18" s="551" t="s">
        <v>992</v>
      </c>
      <c r="B18" s="944">
        <v>202.08336871</v>
      </c>
      <c r="C18" s="944">
        <v>129.98336870999998</v>
      </c>
      <c r="D18" s="944">
        <v>129.98336870999998</v>
      </c>
      <c r="E18" s="947">
        <v>116.6855</v>
      </c>
      <c r="F18" s="946">
        <v>-72.1</v>
      </c>
      <c r="G18" s="957"/>
      <c r="H18" s="1487">
        <v>-35.67834426962034</v>
      </c>
      <c r="I18" s="1488">
        <v>-13.297868709999975</v>
      </c>
      <c r="J18" s="1489"/>
      <c r="K18" s="1490">
        <v>-10.230438587622888</v>
      </c>
    </row>
    <row r="19" spans="1:11" ht="16.5" customHeight="1">
      <c r="A19" s="555" t="s">
        <v>436</v>
      </c>
      <c r="B19" s="949">
        <v>113.98336871000001</v>
      </c>
      <c r="C19" s="949">
        <v>113.98336870999998</v>
      </c>
      <c r="D19" s="950">
        <v>113.98336870999998</v>
      </c>
      <c r="E19" s="951">
        <v>100.6855</v>
      </c>
      <c r="F19" s="952">
        <v>0</v>
      </c>
      <c r="G19" s="959"/>
      <c r="H19" s="1485">
        <v>0</v>
      </c>
      <c r="I19" s="1481">
        <v>-13.297868709999975</v>
      </c>
      <c r="J19" s="1482"/>
      <c r="K19" s="1486">
        <v>-11.666499122194592</v>
      </c>
    </row>
    <row r="20" spans="1:11" ht="16.5" customHeight="1">
      <c r="A20" s="555" t="s">
        <v>993</v>
      </c>
      <c r="B20" s="949">
        <v>88.1</v>
      </c>
      <c r="C20" s="949">
        <v>16</v>
      </c>
      <c r="D20" s="950">
        <v>16</v>
      </c>
      <c r="E20" s="951">
        <v>16</v>
      </c>
      <c r="F20" s="952">
        <v>-72.1</v>
      </c>
      <c r="G20" s="959"/>
      <c r="H20" s="1485">
        <v>-81.83881952326901</v>
      </c>
      <c r="I20" s="1481">
        <v>0</v>
      </c>
      <c r="J20" s="1482"/>
      <c r="K20" s="1483">
        <v>0</v>
      </c>
    </row>
    <row r="21" spans="1:11" ht="16.5" customHeight="1">
      <c r="A21" s="551" t="s">
        <v>994</v>
      </c>
      <c r="B21" s="944">
        <v>8327.68</v>
      </c>
      <c r="C21" s="944">
        <v>986.89786871</v>
      </c>
      <c r="D21" s="944">
        <v>473.27786871</v>
      </c>
      <c r="E21" s="947">
        <v>2579.24667032</v>
      </c>
      <c r="F21" s="946">
        <v>-7340.7821312900005</v>
      </c>
      <c r="G21" s="957"/>
      <c r="H21" s="1487">
        <v>-88.14918598325104</v>
      </c>
      <c r="I21" s="1488">
        <v>2105.96880161</v>
      </c>
      <c r="J21" s="1489"/>
      <c r="K21" s="1490">
        <v>444.9751278990034</v>
      </c>
    </row>
    <row r="22" spans="1:11" ht="16.5" customHeight="1">
      <c r="A22" s="555" t="s">
        <v>437</v>
      </c>
      <c r="B22" s="949">
        <v>2096.5</v>
      </c>
      <c r="C22" s="949">
        <v>986.89786871</v>
      </c>
      <c r="D22" s="949">
        <v>473.27786871</v>
      </c>
      <c r="E22" s="953">
        <v>2399.6966703199996</v>
      </c>
      <c r="F22" s="952">
        <v>-1109.60213129</v>
      </c>
      <c r="G22" s="959"/>
      <c r="H22" s="1485">
        <v>-52.92640740710708</v>
      </c>
      <c r="I22" s="1481">
        <v>1926.4188016099997</v>
      </c>
      <c r="J22" s="1482"/>
      <c r="K22" s="1486">
        <v>407.03758383226</v>
      </c>
    </row>
    <row r="23" spans="1:11" ht="16.5" customHeight="1">
      <c r="A23" s="555" t="s">
        <v>995</v>
      </c>
      <c r="B23" s="949">
        <v>6231.18</v>
      </c>
      <c r="C23" s="949">
        <v>0</v>
      </c>
      <c r="D23" s="949">
        <v>0</v>
      </c>
      <c r="E23" s="953">
        <v>179.55</v>
      </c>
      <c r="F23" s="952">
        <v>-6231.18</v>
      </c>
      <c r="G23" s="959"/>
      <c r="H23" s="1485">
        <v>-100</v>
      </c>
      <c r="I23" s="1481">
        <v>179.55</v>
      </c>
      <c r="J23" s="1482"/>
      <c r="K23" s="1483"/>
    </row>
    <row r="24" spans="1:11" ht="16.5" customHeight="1">
      <c r="A24" s="551" t="s">
        <v>438</v>
      </c>
      <c r="B24" s="944">
        <v>4422.28936785</v>
      </c>
      <c r="C24" s="944">
        <v>4435.64015114</v>
      </c>
      <c r="D24" s="944">
        <v>4518.33211349</v>
      </c>
      <c r="E24" s="947">
        <v>4578.35608059</v>
      </c>
      <c r="F24" s="946">
        <v>13.350783289999526</v>
      </c>
      <c r="G24" s="957"/>
      <c r="H24" s="1487">
        <v>0.301897550781267</v>
      </c>
      <c r="I24" s="1488">
        <v>60.023967099999936</v>
      </c>
      <c r="J24" s="1489"/>
      <c r="K24" s="1490">
        <v>1.3284540753609388</v>
      </c>
    </row>
    <row r="25" spans="1:11" ht="16.5" customHeight="1">
      <c r="A25" s="551" t="s">
        <v>439</v>
      </c>
      <c r="B25" s="944">
        <v>29223.071827490003</v>
      </c>
      <c r="C25" s="944">
        <v>34051.85202297001</v>
      </c>
      <c r="D25" s="944">
        <v>30408.155337730004</v>
      </c>
      <c r="E25" s="947">
        <v>32220.99977723</v>
      </c>
      <c r="F25" s="946">
        <v>4828.780195480005</v>
      </c>
      <c r="G25" s="957"/>
      <c r="H25" s="1487">
        <v>16.52386246040567</v>
      </c>
      <c r="I25" s="1488">
        <v>1812.844439499997</v>
      </c>
      <c r="J25" s="1489"/>
      <c r="K25" s="1490">
        <v>5.961704744551359</v>
      </c>
    </row>
    <row r="26" spans="1:11" ht="16.5" customHeight="1">
      <c r="A26" s="580" t="s">
        <v>440</v>
      </c>
      <c r="B26" s="960">
        <v>319692.53034394</v>
      </c>
      <c r="C26" s="960">
        <v>436843.00493297994</v>
      </c>
      <c r="D26" s="960">
        <v>455826.54625968996</v>
      </c>
      <c r="E26" s="961">
        <v>499248.06075821014</v>
      </c>
      <c r="F26" s="962">
        <v>117150.47458903992</v>
      </c>
      <c r="G26" s="963"/>
      <c r="H26" s="1493">
        <v>36.64473313248953</v>
      </c>
      <c r="I26" s="1494">
        <v>43421.51449852018</v>
      </c>
      <c r="J26" s="1495"/>
      <c r="K26" s="1496">
        <v>9.525885417340834</v>
      </c>
    </row>
    <row r="27" spans="1:11" ht="16.5" customHeight="1">
      <c r="A27" s="551" t="s">
        <v>441</v>
      </c>
      <c r="B27" s="944">
        <v>234188.76353819</v>
      </c>
      <c r="C27" s="944">
        <v>281072.62862674997</v>
      </c>
      <c r="D27" s="944">
        <v>319323.21070028</v>
      </c>
      <c r="E27" s="947">
        <v>314510.99585633003</v>
      </c>
      <c r="F27" s="946">
        <v>46883.86508855998</v>
      </c>
      <c r="G27" s="957"/>
      <c r="H27" s="1487">
        <v>20.019690261917482</v>
      </c>
      <c r="I27" s="1488">
        <v>-4812.214843949943</v>
      </c>
      <c r="J27" s="1489"/>
      <c r="K27" s="1490">
        <v>-1.5070044026541927</v>
      </c>
    </row>
    <row r="28" spans="1:11" ht="16.5" customHeight="1">
      <c r="A28" s="555" t="s">
        <v>996</v>
      </c>
      <c r="B28" s="949">
        <v>141931.480013872</v>
      </c>
      <c r="C28" s="949">
        <v>166115.502962486</v>
      </c>
      <c r="D28" s="949">
        <v>170491.686875334</v>
      </c>
      <c r="E28" s="953">
        <v>189316.86255271698</v>
      </c>
      <c r="F28" s="952">
        <v>24184.022948614</v>
      </c>
      <c r="G28" s="959"/>
      <c r="H28" s="1485">
        <v>17.039224100425304</v>
      </c>
      <c r="I28" s="1481">
        <v>18825.17567738297</v>
      </c>
      <c r="J28" s="1482"/>
      <c r="K28" s="1486">
        <v>11.041697118727091</v>
      </c>
    </row>
    <row r="29" spans="1:11" ht="16.5" customHeight="1">
      <c r="A29" s="555" t="s">
        <v>997</v>
      </c>
      <c r="B29" s="949">
        <v>23431.563178128</v>
      </c>
      <c r="C29" s="949">
        <v>24845.202402514</v>
      </c>
      <c r="D29" s="949">
        <v>30353.971786665996</v>
      </c>
      <c r="E29" s="953">
        <v>27267.064781603</v>
      </c>
      <c r="F29" s="952">
        <v>1413.6392243860028</v>
      </c>
      <c r="G29" s="959"/>
      <c r="H29" s="1485">
        <v>6.033055556897513</v>
      </c>
      <c r="I29" s="1481">
        <v>-3086.907005062996</v>
      </c>
      <c r="J29" s="1482"/>
      <c r="K29" s="1486">
        <v>-10.1696971544891</v>
      </c>
    </row>
    <row r="30" spans="1:11" ht="16.5" customHeight="1">
      <c r="A30" s="555" t="s">
        <v>998</v>
      </c>
      <c r="B30" s="949">
        <v>54277.46827534</v>
      </c>
      <c r="C30" s="949">
        <v>74673.68377050999</v>
      </c>
      <c r="D30" s="949">
        <v>100137.84686063</v>
      </c>
      <c r="E30" s="953">
        <v>64980.29093632</v>
      </c>
      <c r="F30" s="952">
        <v>20396.215495169992</v>
      </c>
      <c r="G30" s="959"/>
      <c r="H30" s="1485">
        <v>37.57768396953152</v>
      </c>
      <c r="I30" s="1481">
        <v>-35157.55592431</v>
      </c>
      <c r="J30" s="1482"/>
      <c r="K30" s="1486">
        <v>-35.10915905076493</v>
      </c>
    </row>
    <row r="31" spans="1:11" ht="16.5" customHeight="1">
      <c r="A31" s="555" t="s">
        <v>999</v>
      </c>
      <c r="B31" s="949">
        <v>3647.773</v>
      </c>
      <c r="C31" s="949">
        <v>4745.538645209996</v>
      </c>
      <c r="D31" s="949">
        <v>5991.00024533</v>
      </c>
      <c r="E31" s="953">
        <v>6616.387966650001</v>
      </c>
      <c r="F31" s="952">
        <v>1097.7656452099955</v>
      </c>
      <c r="G31" s="959"/>
      <c r="H31" s="1485">
        <v>30.09413264504111</v>
      </c>
      <c r="I31" s="1481">
        <v>625.3877213200003</v>
      </c>
      <c r="J31" s="1482"/>
      <c r="K31" s="1486">
        <v>10.438786441504348</v>
      </c>
    </row>
    <row r="32" spans="1:11" ht="16.5" customHeight="1">
      <c r="A32" s="555" t="s">
        <v>1000</v>
      </c>
      <c r="B32" s="949">
        <v>2409.95</v>
      </c>
      <c r="C32" s="949">
        <v>4016.459394409267</v>
      </c>
      <c r="D32" s="949">
        <v>3895.4494057600004</v>
      </c>
      <c r="E32" s="953">
        <v>3708.1520747600002</v>
      </c>
      <c r="F32" s="952">
        <v>1606.5093944092673</v>
      </c>
      <c r="G32" s="959"/>
      <c r="H32" s="1485">
        <v>66.66152386602492</v>
      </c>
      <c r="I32" s="1481">
        <v>-187.2973310000002</v>
      </c>
      <c r="J32" s="1482"/>
      <c r="K32" s="1486">
        <v>-4.808105856106186</v>
      </c>
    </row>
    <row r="33" spans="1:11" ht="16.5" customHeight="1">
      <c r="A33" s="555" t="s">
        <v>1001</v>
      </c>
      <c r="B33" s="949">
        <v>8490.529070850002</v>
      </c>
      <c r="C33" s="949">
        <v>6676.2414516207355</v>
      </c>
      <c r="D33" s="949">
        <v>8453.255526560002</v>
      </c>
      <c r="E33" s="953">
        <v>22622.237544280004</v>
      </c>
      <c r="F33" s="952">
        <v>-1814.287619229266</v>
      </c>
      <c r="G33" s="959"/>
      <c r="H33" s="1485">
        <v>-21.368369439522272</v>
      </c>
      <c r="I33" s="1481">
        <v>14168.982017720002</v>
      </c>
      <c r="J33" s="1482"/>
      <c r="K33" s="1486">
        <v>167.61568336839306</v>
      </c>
    </row>
    <row r="34" spans="1:11" ht="16.5" customHeight="1">
      <c r="A34" s="551" t="s">
        <v>1002</v>
      </c>
      <c r="B34" s="944">
        <v>0</v>
      </c>
      <c r="C34" s="944">
        <v>29678.024682099996</v>
      </c>
      <c r="D34" s="944">
        <v>2372.7961585999947</v>
      </c>
      <c r="E34" s="947">
        <v>44852.44638858997</v>
      </c>
      <c r="F34" s="946">
        <v>29678.024682099996</v>
      </c>
      <c r="G34" s="957"/>
      <c r="H34" s="1491"/>
      <c r="I34" s="1488">
        <v>42479.65022998997</v>
      </c>
      <c r="J34" s="1489"/>
      <c r="K34" s="1490">
        <v>1790.2781103225473</v>
      </c>
    </row>
    <row r="35" spans="1:11" ht="16.5" customHeight="1">
      <c r="A35" s="551" t="s">
        <v>442</v>
      </c>
      <c r="B35" s="944">
        <v>8280.34555804</v>
      </c>
      <c r="C35" s="944">
        <v>9231.349593960002</v>
      </c>
      <c r="D35" s="944">
        <v>9231.153389719997</v>
      </c>
      <c r="E35" s="947">
        <v>8606.83833974</v>
      </c>
      <c r="F35" s="946">
        <v>951.0040359200011</v>
      </c>
      <c r="G35" s="957"/>
      <c r="H35" s="1487">
        <v>11.485076670460943</v>
      </c>
      <c r="I35" s="1488">
        <v>-624.3150499799976</v>
      </c>
      <c r="J35" s="1489"/>
      <c r="K35" s="1490">
        <v>-6.763131578717431</v>
      </c>
    </row>
    <row r="36" spans="1:11" ht="16.5" customHeight="1">
      <c r="A36" s="555" t="s">
        <v>1003</v>
      </c>
      <c r="B36" s="949">
        <v>40.44235803999996</v>
      </c>
      <c r="C36" s="949">
        <v>3.242193960000038</v>
      </c>
      <c r="D36" s="949">
        <v>77.4402697199993</v>
      </c>
      <c r="E36" s="953">
        <v>13.637139739999801</v>
      </c>
      <c r="F36" s="952">
        <v>-37.20016407999992</v>
      </c>
      <c r="G36" s="959"/>
      <c r="H36" s="1485">
        <v>-91.98317279918913</v>
      </c>
      <c r="I36" s="1481">
        <v>-63.803129979999504</v>
      </c>
      <c r="J36" s="1482"/>
      <c r="K36" s="1486">
        <v>-82.39011848834257</v>
      </c>
    </row>
    <row r="37" spans="1:11" ht="16.5" customHeight="1">
      <c r="A37" s="555" t="s">
        <v>1004</v>
      </c>
      <c r="B37" s="949">
        <v>0</v>
      </c>
      <c r="C37" s="949">
        <v>0</v>
      </c>
      <c r="D37" s="949">
        <v>0</v>
      </c>
      <c r="E37" s="953">
        <v>0</v>
      </c>
      <c r="F37" s="952">
        <v>0</v>
      </c>
      <c r="G37" s="959"/>
      <c r="H37" s="1480"/>
      <c r="I37" s="1481">
        <v>0</v>
      </c>
      <c r="J37" s="1482"/>
      <c r="K37" s="1483"/>
    </row>
    <row r="38" spans="1:11" ht="16.5" customHeight="1">
      <c r="A38" s="555" t="s">
        <v>1005</v>
      </c>
      <c r="B38" s="949">
        <v>0</v>
      </c>
      <c r="C38" s="949">
        <v>0</v>
      </c>
      <c r="D38" s="949">
        <v>0</v>
      </c>
      <c r="E38" s="953">
        <v>0</v>
      </c>
      <c r="F38" s="952">
        <v>0</v>
      </c>
      <c r="G38" s="959"/>
      <c r="H38" s="1480"/>
      <c r="I38" s="1481">
        <v>0</v>
      </c>
      <c r="J38" s="1482"/>
      <c r="K38" s="1483"/>
    </row>
    <row r="39" spans="1:11" ht="16.5" customHeight="1">
      <c r="A39" s="555" t="s">
        <v>1006</v>
      </c>
      <c r="B39" s="949">
        <v>0</v>
      </c>
      <c r="C39" s="949">
        <v>0</v>
      </c>
      <c r="D39" s="949">
        <v>0</v>
      </c>
      <c r="E39" s="953">
        <v>0</v>
      </c>
      <c r="F39" s="952">
        <v>0</v>
      </c>
      <c r="G39" s="959"/>
      <c r="H39" s="1480"/>
      <c r="I39" s="1481">
        <v>0</v>
      </c>
      <c r="J39" s="1482"/>
      <c r="K39" s="1483"/>
    </row>
    <row r="40" spans="1:11" ht="16.5" customHeight="1">
      <c r="A40" s="555" t="s">
        <v>1007</v>
      </c>
      <c r="B40" s="949">
        <v>0</v>
      </c>
      <c r="C40" s="949">
        <v>0</v>
      </c>
      <c r="D40" s="949">
        <v>0</v>
      </c>
      <c r="E40" s="953">
        <v>0</v>
      </c>
      <c r="F40" s="952">
        <v>0</v>
      </c>
      <c r="G40" s="959"/>
      <c r="H40" s="1480"/>
      <c r="I40" s="1481">
        <v>0</v>
      </c>
      <c r="J40" s="1484"/>
      <c r="K40" s="1483"/>
    </row>
    <row r="41" spans="1:11" ht="16.5" customHeight="1">
      <c r="A41" s="555" t="s">
        <v>1008</v>
      </c>
      <c r="B41" s="949">
        <v>8239.9032</v>
      </c>
      <c r="C41" s="949">
        <v>9228.1074</v>
      </c>
      <c r="D41" s="949">
        <v>9153.713119999999</v>
      </c>
      <c r="E41" s="953">
        <v>8593.2012</v>
      </c>
      <c r="F41" s="952">
        <v>988.2042000000001</v>
      </c>
      <c r="G41" s="959"/>
      <c r="H41" s="1485">
        <v>11.992910305062807</v>
      </c>
      <c r="I41" s="1481">
        <v>-560.511919999999</v>
      </c>
      <c r="J41" s="1484"/>
      <c r="K41" s="1486">
        <v>-6.123328453186209</v>
      </c>
    </row>
    <row r="42" spans="1:11" ht="16.5" customHeight="1">
      <c r="A42" s="555" t="s">
        <v>1009</v>
      </c>
      <c r="B42" s="949">
        <v>0</v>
      </c>
      <c r="C42" s="949">
        <v>0</v>
      </c>
      <c r="D42" s="949">
        <v>0</v>
      </c>
      <c r="E42" s="953">
        <v>0</v>
      </c>
      <c r="F42" s="952">
        <v>0</v>
      </c>
      <c r="G42" s="959"/>
      <c r="H42" s="1485"/>
      <c r="I42" s="1481">
        <v>0</v>
      </c>
      <c r="J42" s="1482"/>
      <c r="K42" s="1486"/>
    </row>
    <row r="43" spans="1:11" ht="16.5" customHeight="1">
      <c r="A43" s="551" t="s">
        <v>443</v>
      </c>
      <c r="B43" s="944">
        <v>50427.28249886</v>
      </c>
      <c r="C43" s="944">
        <v>88320.63367738001</v>
      </c>
      <c r="D43" s="944">
        <v>85303.68450728</v>
      </c>
      <c r="E43" s="947">
        <v>100385.88463091999</v>
      </c>
      <c r="F43" s="946">
        <v>37893.35117852002</v>
      </c>
      <c r="G43" s="957"/>
      <c r="H43" s="1487">
        <v>75.14454339151959</v>
      </c>
      <c r="I43" s="1488">
        <v>15082.200123639981</v>
      </c>
      <c r="J43" s="1497"/>
      <c r="K43" s="1490">
        <v>17.680596343236303</v>
      </c>
    </row>
    <row r="44" spans="1:11" ht="16.5" customHeight="1" thickBot="1">
      <c r="A44" s="557" t="s">
        <v>444</v>
      </c>
      <c r="B44" s="954">
        <v>26796.118748849996</v>
      </c>
      <c r="C44" s="954">
        <v>28540.370484080002</v>
      </c>
      <c r="D44" s="954">
        <v>39595.6543767</v>
      </c>
      <c r="E44" s="956">
        <v>30891.895542630005</v>
      </c>
      <c r="F44" s="955">
        <v>1744.2517352300056</v>
      </c>
      <c r="G44" s="964"/>
      <c r="H44" s="1498">
        <v>6.509344698679033</v>
      </c>
      <c r="I44" s="1499">
        <v>-8703.758834069991</v>
      </c>
      <c r="J44" s="1500"/>
      <c r="K44" s="1501">
        <v>-21.981601191043087</v>
      </c>
    </row>
    <row r="45" spans="1:11" ht="16.5" customHeight="1" thickTop="1">
      <c r="A45" s="581" t="s">
        <v>979</v>
      </c>
      <c r="B45" s="11"/>
      <c r="C45" s="11"/>
      <c r="D45" s="582"/>
      <c r="E45" s="558"/>
      <c r="F45" s="558"/>
      <c r="G45" s="558"/>
      <c r="H45" s="558"/>
      <c r="I45" s="558"/>
      <c r="J45" s="558"/>
      <c r="K45" s="558"/>
    </row>
    <row r="46" spans="1:11" ht="16.5" customHeight="1">
      <c r="A46" s="1476" t="s">
        <v>1512</v>
      </c>
      <c r="B46" s="1477"/>
      <c r="C46" s="1478"/>
      <c r="D46" s="564"/>
      <c r="E46" s="564"/>
      <c r="F46" s="565"/>
      <c r="G46" s="565"/>
      <c r="H46" s="564"/>
      <c r="I46" s="565"/>
      <c r="J46" s="565"/>
      <c r="K46" s="565"/>
    </row>
    <row r="47" spans="1:11" ht="16.5" customHeight="1">
      <c r="A47" s="1476" t="s">
        <v>1513</v>
      </c>
      <c r="B47" s="1477"/>
      <c r="C47" s="1479"/>
      <c r="D47" s="564"/>
      <c r="E47" s="564"/>
      <c r="F47" s="565"/>
      <c r="G47" s="565"/>
      <c r="H47" s="564"/>
      <c r="I47" s="565"/>
      <c r="J47" s="565"/>
      <c r="K47" s="565"/>
    </row>
    <row r="48" spans="1:11" ht="16.5" customHeight="1">
      <c r="A48" s="583" t="s">
        <v>980</v>
      </c>
      <c r="B48" s="11"/>
      <c r="C48" s="11"/>
      <c r="D48" s="582"/>
      <c r="E48" s="558"/>
      <c r="F48" s="558"/>
      <c r="G48" s="558"/>
      <c r="H48" s="558"/>
      <c r="I48" s="558"/>
      <c r="J48" s="558"/>
      <c r="K48" s="558"/>
    </row>
    <row r="49" spans="1:11" ht="16.5" customHeight="1">
      <c r="A49" s="965" t="s">
        <v>1010</v>
      </c>
      <c r="B49" s="966">
        <v>216771.82624976</v>
      </c>
      <c r="C49" s="966">
        <v>367920.64313164994</v>
      </c>
      <c r="D49" s="967">
        <v>382813.53891649</v>
      </c>
      <c r="E49" s="967">
        <v>433021.9276512101</v>
      </c>
      <c r="F49" s="967">
        <v>117413.54728883994</v>
      </c>
      <c r="G49" s="968" t="s">
        <v>406</v>
      </c>
      <c r="H49" s="966">
        <v>54.164579096897256</v>
      </c>
      <c r="I49" s="967">
        <v>39098.952338240124</v>
      </c>
      <c r="J49" s="968" t="s">
        <v>407</v>
      </c>
      <c r="K49" s="967">
        <v>10.21357615744345</v>
      </c>
    </row>
    <row r="50" spans="1:11" ht="16.5" customHeight="1">
      <c r="A50" s="965" t="s">
        <v>1011</v>
      </c>
      <c r="B50" s="966">
        <v>17416.957288430025</v>
      </c>
      <c r="C50" s="966">
        <v>-86848.01663619</v>
      </c>
      <c r="D50" s="967">
        <v>-63490.28108909999</v>
      </c>
      <c r="E50" s="967">
        <v>-118510.93179487997</v>
      </c>
      <c r="F50" s="967">
        <v>-70529.70433157004</v>
      </c>
      <c r="G50" s="968" t="s">
        <v>406</v>
      </c>
      <c r="H50" s="966">
        <v>-404.9484830419977</v>
      </c>
      <c r="I50" s="967">
        <v>-43911.21430929998</v>
      </c>
      <c r="J50" s="968" t="s">
        <v>407</v>
      </c>
      <c r="K50" s="967">
        <v>69.162104114292</v>
      </c>
    </row>
    <row r="51" spans="1:11" ht="16.5" customHeight="1">
      <c r="A51" s="965" t="s">
        <v>1012</v>
      </c>
      <c r="B51" s="966">
        <v>48000.32942021999</v>
      </c>
      <c r="C51" s="966">
        <v>82809.15213849001</v>
      </c>
      <c r="D51" s="966">
        <v>94491.18354625</v>
      </c>
      <c r="E51" s="966">
        <v>99056.78039631998</v>
      </c>
      <c r="F51" s="967">
        <v>1073.5531252200235</v>
      </c>
      <c r="G51" s="968" t="s">
        <v>406</v>
      </c>
      <c r="H51" s="966">
        <v>2.2365536615833985</v>
      </c>
      <c r="I51" s="967">
        <v>-6543.839546410016</v>
      </c>
      <c r="J51" s="968" t="s">
        <v>407</v>
      </c>
      <c r="K51" s="967">
        <v>-6.925344038268971</v>
      </c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PageLayoutView="0" workbookViewId="0" topLeftCell="A1">
      <selection activeCell="A1" sqref="A1:M1"/>
    </sheetView>
  </sheetViews>
  <sheetFormatPr defaultColWidth="9.140625" defaultRowHeight="24.75" customHeight="1"/>
  <cols>
    <col min="1" max="1" width="6.28125" style="337" customWidth="1"/>
    <col min="2" max="2" width="34.28125" style="323" bestFit="1" customWidth="1"/>
    <col min="3" max="3" width="7.140625" style="323" customWidth="1"/>
    <col min="4" max="4" width="8.140625" style="323" bestFit="1" customWidth="1"/>
    <col min="5" max="5" width="8.28125" style="323" bestFit="1" customWidth="1"/>
    <col min="6" max="6" width="8.140625" style="323" bestFit="1" customWidth="1"/>
    <col min="7" max="7" width="8.7109375" style="323" bestFit="1" customWidth="1"/>
    <col min="8" max="8" width="8.28125" style="323" bestFit="1" customWidth="1"/>
    <col min="9" max="9" width="8.140625" style="323" bestFit="1" customWidth="1"/>
    <col min="10" max="13" width="7.140625" style="323" bestFit="1" customWidth="1"/>
    <col min="14" max="14" width="5.57421875" style="323" customWidth="1"/>
    <col min="15" max="16384" width="9.140625" style="323" customWidth="1"/>
  </cols>
  <sheetData>
    <row r="1" spans="1:13" ht="12.75">
      <c r="A1" s="1928" t="s">
        <v>352</v>
      </c>
      <c r="B1" s="1928"/>
      <c r="C1" s="1928"/>
      <c r="D1" s="1928"/>
      <c r="E1" s="1928"/>
      <c r="F1" s="1928"/>
      <c r="G1" s="1928"/>
      <c r="H1" s="1928"/>
      <c r="I1" s="1928"/>
      <c r="J1" s="1928"/>
      <c r="K1" s="1928"/>
      <c r="L1" s="1928"/>
      <c r="M1" s="1928"/>
    </row>
    <row r="2" spans="1:13" ht="12.75">
      <c r="A2" s="1928" t="s">
        <v>841</v>
      </c>
      <c r="B2" s="1928"/>
      <c r="C2" s="1928"/>
      <c r="D2" s="1928"/>
      <c r="E2" s="1928"/>
      <c r="F2" s="1928"/>
      <c r="G2" s="1928"/>
      <c r="H2" s="1928"/>
      <c r="I2" s="1928"/>
      <c r="J2" s="1928"/>
      <c r="K2" s="1928"/>
      <c r="L2" s="1928"/>
      <c r="M2" s="1928"/>
    </row>
    <row r="3" spans="1:13" ht="12.75">
      <c r="A3" s="1928" t="s">
        <v>534</v>
      </c>
      <c r="B3" s="1928"/>
      <c r="C3" s="1928"/>
      <c r="D3" s="1928"/>
      <c r="E3" s="1928"/>
      <c r="F3" s="1928"/>
      <c r="G3" s="1928"/>
      <c r="H3" s="1928"/>
      <c r="I3" s="1928"/>
      <c r="J3" s="1928"/>
      <c r="K3" s="1928"/>
      <c r="L3" s="1928"/>
      <c r="M3" s="1928"/>
    </row>
    <row r="4" spans="1:13" ht="12.75">
      <c r="A4" s="1928" t="s">
        <v>435</v>
      </c>
      <c r="B4" s="1928"/>
      <c r="C4" s="1928"/>
      <c r="D4" s="1928"/>
      <c r="E4" s="1928"/>
      <c r="F4" s="1928"/>
      <c r="G4" s="1928"/>
      <c r="H4" s="1928"/>
      <c r="I4" s="1928"/>
      <c r="J4" s="1928"/>
      <c r="K4" s="1928"/>
      <c r="L4" s="1928"/>
      <c r="M4" s="1928"/>
    </row>
    <row r="5" spans="1:13" ht="12.75">
      <c r="A5" s="1928" t="s">
        <v>1526</v>
      </c>
      <c r="B5" s="1928"/>
      <c r="C5" s="1928"/>
      <c r="D5" s="1928"/>
      <c r="E5" s="1928"/>
      <c r="F5" s="1928"/>
      <c r="G5" s="1928"/>
      <c r="H5" s="1928"/>
      <c r="I5" s="1928"/>
      <c r="J5" s="1928"/>
      <c r="K5" s="1928"/>
      <c r="L5" s="1928"/>
      <c r="M5" s="1928"/>
    </row>
    <row r="6" spans="1:13" ht="13.5" thickBot="1">
      <c r="A6" s="351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</row>
    <row r="7" spans="1:13" ht="16.5" thickTop="1">
      <c r="A7" s="1925" t="s">
        <v>535</v>
      </c>
      <c r="B7" s="1936" t="s">
        <v>536</v>
      </c>
      <c r="C7" s="355" t="s">
        <v>456</v>
      </c>
      <c r="D7" s="375" t="s">
        <v>750</v>
      </c>
      <c r="E7" s="1922" t="s">
        <v>464</v>
      </c>
      <c r="F7" s="1923"/>
      <c r="G7" s="1924" t="s">
        <v>330</v>
      </c>
      <c r="H7" s="1924"/>
      <c r="I7" s="1923"/>
      <c r="J7" s="1929" t="s">
        <v>831</v>
      </c>
      <c r="K7" s="1930"/>
      <c r="L7" s="1930"/>
      <c r="M7" s="1931"/>
    </row>
    <row r="8" spans="1:13" ht="12.75">
      <c r="A8" s="1926"/>
      <c r="B8" s="1933"/>
      <c r="C8" s="356" t="s">
        <v>457</v>
      </c>
      <c r="D8" s="376" t="s">
        <v>1507</v>
      </c>
      <c r="E8" s="376" t="s">
        <v>1358</v>
      </c>
      <c r="F8" s="376" t="s">
        <v>1507</v>
      </c>
      <c r="G8" s="376" t="s">
        <v>1247</v>
      </c>
      <c r="H8" s="376" t="s">
        <v>1358</v>
      </c>
      <c r="I8" s="376" t="s">
        <v>1507</v>
      </c>
      <c r="J8" s="1932" t="s">
        <v>538</v>
      </c>
      <c r="K8" s="1932" t="s">
        <v>539</v>
      </c>
      <c r="L8" s="1932" t="s">
        <v>540</v>
      </c>
      <c r="M8" s="1934" t="s">
        <v>541</v>
      </c>
    </row>
    <row r="9" spans="1:13" ht="12.75">
      <c r="A9" s="1927"/>
      <c r="B9" s="377">
        <v>1</v>
      </c>
      <c r="C9" s="378">
        <v>2</v>
      </c>
      <c r="D9" s="377">
        <v>3</v>
      </c>
      <c r="E9" s="377">
        <v>4</v>
      </c>
      <c r="F9" s="377">
        <v>5</v>
      </c>
      <c r="G9" s="379">
        <v>6</v>
      </c>
      <c r="H9" s="380">
        <v>7</v>
      </c>
      <c r="I9" s="380">
        <v>8</v>
      </c>
      <c r="J9" s="1933"/>
      <c r="K9" s="1933"/>
      <c r="L9" s="1933"/>
      <c r="M9" s="1935"/>
    </row>
    <row r="10" spans="1:13" ht="24.75" customHeight="1">
      <c r="A10" s="357"/>
      <c r="B10" s="495" t="s">
        <v>542</v>
      </c>
      <c r="C10" s="496">
        <v>100</v>
      </c>
      <c r="D10" s="497">
        <v>216.6</v>
      </c>
      <c r="E10" s="497">
        <v>262.8440905204988</v>
      </c>
      <c r="F10" s="497">
        <v>262.8</v>
      </c>
      <c r="G10" s="498">
        <v>279</v>
      </c>
      <c r="H10" s="498">
        <v>281.3</v>
      </c>
      <c r="I10" s="498">
        <v>282.1</v>
      </c>
      <c r="J10" s="499">
        <v>21.3296398891967</v>
      </c>
      <c r="K10" s="500">
        <v>-0.016774400524468547</v>
      </c>
      <c r="L10" s="500">
        <v>7.343987823439875</v>
      </c>
      <c r="M10" s="501">
        <v>0.2843938855314718</v>
      </c>
    </row>
    <row r="11" spans="1:13" ht="24.75" customHeight="1">
      <c r="A11" s="344">
        <v>1</v>
      </c>
      <c r="B11" s="358" t="s">
        <v>543</v>
      </c>
      <c r="C11" s="343">
        <v>26.97</v>
      </c>
      <c r="D11" s="361">
        <v>157</v>
      </c>
      <c r="E11" s="361">
        <v>187.31152108881562</v>
      </c>
      <c r="F11" s="361">
        <v>187.3</v>
      </c>
      <c r="G11" s="362">
        <v>187.3</v>
      </c>
      <c r="H11" s="362">
        <v>187.3</v>
      </c>
      <c r="I11" s="363">
        <v>187.3</v>
      </c>
      <c r="J11" s="359">
        <v>19.299363057324854</v>
      </c>
      <c r="K11" s="359">
        <v>-0.0061507635775086555</v>
      </c>
      <c r="L11" s="359">
        <v>0</v>
      </c>
      <c r="M11" s="360">
        <v>0</v>
      </c>
    </row>
    <row r="12" spans="1:13" ht="24.75" customHeight="1">
      <c r="A12" s="342"/>
      <c r="B12" s="366" t="s">
        <v>544</v>
      </c>
      <c r="C12" s="345">
        <v>9.8</v>
      </c>
      <c r="D12" s="364">
        <v>150.2</v>
      </c>
      <c r="E12" s="364">
        <v>177.67726730914475</v>
      </c>
      <c r="F12" s="364">
        <v>177.7</v>
      </c>
      <c r="G12" s="14">
        <v>177.7</v>
      </c>
      <c r="H12" s="14">
        <v>177.7</v>
      </c>
      <c r="I12" s="365">
        <v>177.7</v>
      </c>
      <c r="J12" s="367">
        <v>18.308921438082564</v>
      </c>
      <c r="K12" s="367">
        <v>0.012794372178007052</v>
      </c>
      <c r="L12" s="367">
        <v>0</v>
      </c>
      <c r="M12" s="368">
        <v>0</v>
      </c>
    </row>
    <row r="13" spans="1:13" ht="27.75" customHeight="1">
      <c r="A13" s="342"/>
      <c r="B13" s="366" t="s">
        <v>545</v>
      </c>
      <c r="C13" s="345">
        <v>17.17</v>
      </c>
      <c r="D13" s="364">
        <v>160.9</v>
      </c>
      <c r="E13" s="364">
        <v>192.78554062948646</v>
      </c>
      <c r="F13" s="364">
        <v>192.8</v>
      </c>
      <c r="G13" s="14">
        <v>192.8</v>
      </c>
      <c r="H13" s="14">
        <v>192.8</v>
      </c>
      <c r="I13" s="365">
        <v>192.8</v>
      </c>
      <c r="J13" s="367">
        <v>19.825978868862663</v>
      </c>
      <c r="K13" s="367">
        <v>0.00750023599609051</v>
      </c>
      <c r="L13" s="367">
        <v>0</v>
      </c>
      <c r="M13" s="368">
        <v>0</v>
      </c>
    </row>
    <row r="14" spans="1:13" ht="18.75" customHeight="1">
      <c r="A14" s="344">
        <v>1.1</v>
      </c>
      <c r="B14" s="358" t="s">
        <v>546</v>
      </c>
      <c r="C14" s="346">
        <v>2.82</v>
      </c>
      <c r="D14" s="361">
        <v>199.3</v>
      </c>
      <c r="E14" s="361">
        <v>236.54631456517993</v>
      </c>
      <c r="F14" s="361">
        <v>236.5</v>
      </c>
      <c r="G14" s="362">
        <v>236.5</v>
      </c>
      <c r="H14" s="362">
        <v>236.5</v>
      </c>
      <c r="I14" s="363">
        <v>236.5</v>
      </c>
      <c r="J14" s="359">
        <v>18.665328650275967</v>
      </c>
      <c r="K14" s="359">
        <v>-0.019579491341929156</v>
      </c>
      <c r="L14" s="359">
        <v>0</v>
      </c>
      <c r="M14" s="360">
        <v>0</v>
      </c>
    </row>
    <row r="15" spans="1:13" ht="24.75" customHeight="1">
      <c r="A15" s="344"/>
      <c r="B15" s="366" t="s">
        <v>544</v>
      </c>
      <c r="C15" s="347">
        <v>0.31</v>
      </c>
      <c r="D15" s="364">
        <v>171.5</v>
      </c>
      <c r="E15" s="364">
        <v>215.3584447144593</v>
      </c>
      <c r="F15" s="364">
        <v>215.4</v>
      </c>
      <c r="G15" s="14">
        <v>215.4</v>
      </c>
      <c r="H15" s="14">
        <v>215.4</v>
      </c>
      <c r="I15" s="365">
        <v>215.4</v>
      </c>
      <c r="J15" s="367">
        <v>25.59766763848397</v>
      </c>
      <c r="K15" s="367">
        <v>0.01929587000677202</v>
      </c>
      <c r="L15" s="367">
        <v>0</v>
      </c>
      <c r="M15" s="368">
        <v>0</v>
      </c>
    </row>
    <row r="16" spans="1:13" ht="24.75" customHeight="1">
      <c r="A16" s="344"/>
      <c r="B16" s="366" t="s">
        <v>545</v>
      </c>
      <c r="C16" s="347">
        <v>2.51</v>
      </c>
      <c r="D16" s="364">
        <v>202.7</v>
      </c>
      <c r="E16" s="364">
        <v>239.1179894235381</v>
      </c>
      <c r="F16" s="364">
        <v>239.1</v>
      </c>
      <c r="G16" s="14">
        <v>239.1</v>
      </c>
      <c r="H16" s="14">
        <v>239.1</v>
      </c>
      <c r="I16" s="365">
        <v>239.1</v>
      </c>
      <c r="J16" s="367">
        <v>17.957572767636904</v>
      </c>
      <c r="K16" s="367">
        <v>-0.007523241384504331</v>
      </c>
      <c r="L16" s="367">
        <v>0</v>
      </c>
      <c r="M16" s="368">
        <v>0</v>
      </c>
    </row>
    <row r="17" spans="1:13" ht="24.75" customHeight="1">
      <c r="A17" s="344">
        <v>1.2</v>
      </c>
      <c r="B17" s="358" t="s">
        <v>547</v>
      </c>
      <c r="C17" s="346">
        <v>1.14</v>
      </c>
      <c r="D17" s="361">
        <v>164.1</v>
      </c>
      <c r="E17" s="361">
        <v>209.985678118774</v>
      </c>
      <c r="F17" s="361">
        <v>210</v>
      </c>
      <c r="G17" s="362">
        <v>210</v>
      </c>
      <c r="H17" s="362">
        <v>210</v>
      </c>
      <c r="I17" s="363">
        <v>210</v>
      </c>
      <c r="J17" s="359">
        <v>27.970749542961613</v>
      </c>
      <c r="K17" s="359">
        <v>0.00682040858896471</v>
      </c>
      <c r="L17" s="359">
        <v>0</v>
      </c>
      <c r="M17" s="360">
        <v>0</v>
      </c>
    </row>
    <row r="18" spans="1:13" ht="24.75" customHeight="1">
      <c r="A18" s="344"/>
      <c r="B18" s="366" t="s">
        <v>544</v>
      </c>
      <c r="C18" s="347">
        <v>0.19</v>
      </c>
      <c r="D18" s="364">
        <v>161</v>
      </c>
      <c r="E18" s="364">
        <v>187.28847263337096</v>
      </c>
      <c r="F18" s="364">
        <v>187.3</v>
      </c>
      <c r="G18" s="14">
        <v>187.3</v>
      </c>
      <c r="H18" s="14">
        <v>187.3</v>
      </c>
      <c r="I18" s="365">
        <v>187.3</v>
      </c>
      <c r="J18" s="367">
        <v>16.33540372670808</v>
      </c>
      <c r="K18" s="367">
        <v>0.006154872463298489</v>
      </c>
      <c r="L18" s="367">
        <v>0</v>
      </c>
      <c r="M18" s="368">
        <v>0</v>
      </c>
    </row>
    <row r="19" spans="1:13" ht="24.75" customHeight="1">
      <c r="A19" s="344"/>
      <c r="B19" s="366" t="s">
        <v>545</v>
      </c>
      <c r="C19" s="347">
        <v>0.95</v>
      </c>
      <c r="D19" s="364">
        <v>164.7</v>
      </c>
      <c r="E19" s="364">
        <v>214.52511921585463</v>
      </c>
      <c r="F19" s="364">
        <v>214.5</v>
      </c>
      <c r="G19" s="14">
        <v>214.5</v>
      </c>
      <c r="H19" s="14">
        <v>214.5</v>
      </c>
      <c r="I19" s="365">
        <v>214.5</v>
      </c>
      <c r="J19" s="367">
        <v>30.236794171220396</v>
      </c>
      <c r="K19" s="367">
        <v>-0.011709218923385833</v>
      </c>
      <c r="L19" s="367">
        <v>0</v>
      </c>
      <c r="M19" s="368">
        <v>0</v>
      </c>
    </row>
    <row r="20" spans="1:13" ht="24.75" customHeight="1">
      <c r="A20" s="344">
        <v>1.3</v>
      </c>
      <c r="B20" s="358" t="s">
        <v>548</v>
      </c>
      <c r="C20" s="346">
        <v>0.55</v>
      </c>
      <c r="D20" s="361">
        <v>204.1</v>
      </c>
      <c r="E20" s="361">
        <v>290.6237757120693</v>
      </c>
      <c r="F20" s="361">
        <v>290.6</v>
      </c>
      <c r="G20" s="362">
        <v>290.6</v>
      </c>
      <c r="H20" s="362">
        <v>290.6</v>
      </c>
      <c r="I20" s="363">
        <v>290.6</v>
      </c>
      <c r="J20" s="359">
        <v>42.38118569328762</v>
      </c>
      <c r="K20" s="359">
        <v>-0.0081809246373723</v>
      </c>
      <c r="L20" s="359">
        <v>0</v>
      </c>
      <c r="M20" s="360">
        <v>0</v>
      </c>
    </row>
    <row r="21" spans="1:13" ht="24.75" customHeight="1">
      <c r="A21" s="344"/>
      <c r="B21" s="366" t="s">
        <v>544</v>
      </c>
      <c r="C21" s="347">
        <v>0.1</v>
      </c>
      <c r="D21" s="364">
        <v>182.3</v>
      </c>
      <c r="E21" s="364">
        <v>249.9728449941997</v>
      </c>
      <c r="F21" s="364">
        <v>250</v>
      </c>
      <c r="G21" s="14">
        <v>250</v>
      </c>
      <c r="H21" s="14">
        <v>250</v>
      </c>
      <c r="I21" s="365">
        <v>250</v>
      </c>
      <c r="J21" s="367">
        <v>37.13658804168952</v>
      </c>
      <c r="K21" s="367">
        <v>0.010863182279223338</v>
      </c>
      <c r="L21" s="367">
        <v>0</v>
      </c>
      <c r="M21" s="368">
        <v>0</v>
      </c>
    </row>
    <row r="22" spans="1:13" ht="24.75" customHeight="1">
      <c r="A22" s="344"/>
      <c r="B22" s="366" t="s">
        <v>545</v>
      </c>
      <c r="C22" s="347">
        <v>0.45</v>
      </c>
      <c r="D22" s="364">
        <v>209</v>
      </c>
      <c r="E22" s="364">
        <v>299.9294104547142</v>
      </c>
      <c r="F22" s="364">
        <v>299.9</v>
      </c>
      <c r="G22" s="14">
        <v>299.9</v>
      </c>
      <c r="H22" s="14">
        <v>299.9</v>
      </c>
      <c r="I22" s="365">
        <v>299.9</v>
      </c>
      <c r="J22" s="367">
        <v>43.49282296650716</v>
      </c>
      <c r="K22" s="367">
        <v>-0.009805792192778995</v>
      </c>
      <c r="L22" s="367">
        <v>0</v>
      </c>
      <c r="M22" s="368">
        <v>0</v>
      </c>
    </row>
    <row r="23" spans="1:13" ht="24.75" customHeight="1">
      <c r="A23" s="344">
        <v>1.4</v>
      </c>
      <c r="B23" s="358" t="s">
        <v>838</v>
      </c>
      <c r="C23" s="346">
        <v>4.01</v>
      </c>
      <c r="D23" s="361">
        <v>180.2</v>
      </c>
      <c r="E23" s="361">
        <v>227.87996336482297</v>
      </c>
      <c r="F23" s="361">
        <v>227.9</v>
      </c>
      <c r="G23" s="362">
        <v>227.9</v>
      </c>
      <c r="H23" s="362">
        <v>227.9</v>
      </c>
      <c r="I23" s="363">
        <v>227.9</v>
      </c>
      <c r="J23" s="359">
        <v>26.47058823529413</v>
      </c>
      <c r="K23" s="359">
        <v>0.008792626995884234</v>
      </c>
      <c r="L23" s="359">
        <v>0</v>
      </c>
      <c r="M23" s="360">
        <v>0</v>
      </c>
    </row>
    <row r="24" spans="1:13" ht="24.75" customHeight="1">
      <c r="A24" s="344"/>
      <c r="B24" s="366" t="s">
        <v>544</v>
      </c>
      <c r="C24" s="347">
        <v>0.17</v>
      </c>
      <c r="D24" s="364">
        <v>152.2</v>
      </c>
      <c r="E24" s="364">
        <v>194.81761066145808</v>
      </c>
      <c r="F24" s="364">
        <v>194.8</v>
      </c>
      <c r="G24" s="14">
        <v>194.8</v>
      </c>
      <c r="H24" s="14">
        <v>194.8</v>
      </c>
      <c r="I24" s="365">
        <v>194.8</v>
      </c>
      <c r="J24" s="367">
        <v>27.989487516425783</v>
      </c>
      <c r="K24" s="367">
        <v>-0.00903956341434764</v>
      </c>
      <c r="L24" s="367">
        <v>0</v>
      </c>
      <c r="M24" s="368">
        <v>0</v>
      </c>
    </row>
    <row r="25" spans="1:13" ht="24.75" customHeight="1">
      <c r="A25" s="344"/>
      <c r="B25" s="366" t="s">
        <v>545</v>
      </c>
      <c r="C25" s="347">
        <v>3.84</v>
      </c>
      <c r="D25" s="364">
        <v>181.5</v>
      </c>
      <c r="E25" s="364">
        <v>229.364869030097</v>
      </c>
      <c r="F25" s="364">
        <v>229.4</v>
      </c>
      <c r="G25" s="14">
        <v>229.4</v>
      </c>
      <c r="H25" s="14">
        <v>229.4</v>
      </c>
      <c r="I25" s="365">
        <v>229.4</v>
      </c>
      <c r="J25" s="367">
        <v>26.39118457300276</v>
      </c>
      <c r="K25" s="367">
        <v>0.015316630681752486</v>
      </c>
      <c r="L25" s="367">
        <v>0</v>
      </c>
      <c r="M25" s="368">
        <v>0</v>
      </c>
    </row>
    <row r="26" spans="1:13" s="337" customFormat="1" ht="24.75" customHeight="1">
      <c r="A26" s="344">
        <v>1.5</v>
      </c>
      <c r="B26" s="358" t="s">
        <v>549</v>
      </c>
      <c r="C26" s="346">
        <v>10.55</v>
      </c>
      <c r="D26" s="361">
        <v>174.5</v>
      </c>
      <c r="E26" s="361">
        <v>207.7916823105315</v>
      </c>
      <c r="F26" s="361">
        <v>207.8</v>
      </c>
      <c r="G26" s="362">
        <v>207.8</v>
      </c>
      <c r="H26" s="362">
        <v>207.8</v>
      </c>
      <c r="I26" s="363">
        <v>207.8</v>
      </c>
      <c r="J26" s="359">
        <v>19.08309455587394</v>
      </c>
      <c r="K26" s="359">
        <v>0.00400289817956434</v>
      </c>
      <c r="L26" s="359">
        <v>0</v>
      </c>
      <c r="M26" s="360">
        <v>0</v>
      </c>
    </row>
    <row r="27" spans="1:13" ht="24.75" customHeight="1">
      <c r="A27" s="344"/>
      <c r="B27" s="366" t="s">
        <v>544</v>
      </c>
      <c r="C27" s="347">
        <v>6.8</v>
      </c>
      <c r="D27" s="364">
        <v>164.5</v>
      </c>
      <c r="E27" s="364">
        <v>194.65021943216908</v>
      </c>
      <c r="F27" s="364">
        <v>194.7</v>
      </c>
      <c r="G27" s="14">
        <v>194.7</v>
      </c>
      <c r="H27" s="14">
        <v>194.7</v>
      </c>
      <c r="I27" s="365">
        <v>194.7</v>
      </c>
      <c r="J27" s="367">
        <v>18.358662613981764</v>
      </c>
      <c r="K27" s="367">
        <v>0.02557437026074183</v>
      </c>
      <c r="L27" s="367">
        <v>0</v>
      </c>
      <c r="M27" s="368">
        <v>0</v>
      </c>
    </row>
    <row r="28" spans="1:15" ht="24.75" customHeight="1">
      <c r="A28" s="344"/>
      <c r="B28" s="366" t="s">
        <v>545</v>
      </c>
      <c r="C28" s="347">
        <v>3.75</v>
      </c>
      <c r="D28" s="364">
        <v>192.8</v>
      </c>
      <c r="E28" s="364">
        <v>231.60881237261037</v>
      </c>
      <c r="F28" s="364">
        <v>231.6</v>
      </c>
      <c r="G28" s="14">
        <v>231.6</v>
      </c>
      <c r="H28" s="14">
        <v>231.6</v>
      </c>
      <c r="I28" s="365">
        <v>231.6</v>
      </c>
      <c r="J28" s="367">
        <v>20.124481327800822</v>
      </c>
      <c r="K28" s="367">
        <v>-0.0038048520348183956</v>
      </c>
      <c r="L28" s="367">
        <v>0</v>
      </c>
      <c r="M28" s="368">
        <v>0</v>
      </c>
      <c r="O28" s="352"/>
    </row>
    <row r="29" spans="1:13" s="337" customFormat="1" ht="24.75" customHeight="1">
      <c r="A29" s="344">
        <v>1.6</v>
      </c>
      <c r="B29" s="358" t="s">
        <v>839</v>
      </c>
      <c r="C29" s="346">
        <v>7.9</v>
      </c>
      <c r="D29" s="361">
        <v>102.5</v>
      </c>
      <c r="E29" s="361">
        <v>111.3295525981598</v>
      </c>
      <c r="F29" s="361">
        <v>111.3</v>
      </c>
      <c r="G29" s="362">
        <v>111.3</v>
      </c>
      <c r="H29" s="362">
        <v>111.3</v>
      </c>
      <c r="I29" s="363">
        <v>111.3</v>
      </c>
      <c r="J29" s="359">
        <v>8.585365853658544</v>
      </c>
      <c r="K29" s="359">
        <v>-0.026545151282931556</v>
      </c>
      <c r="L29" s="359">
        <v>0</v>
      </c>
      <c r="M29" s="360">
        <v>0</v>
      </c>
    </row>
    <row r="30" spans="1:13" ht="24.75" customHeight="1">
      <c r="A30" s="344"/>
      <c r="B30" s="366" t="s">
        <v>544</v>
      </c>
      <c r="C30" s="347">
        <v>2.24</v>
      </c>
      <c r="D30" s="364">
        <v>101.4</v>
      </c>
      <c r="E30" s="364">
        <v>115.33815777236147</v>
      </c>
      <c r="F30" s="364">
        <v>115.3</v>
      </c>
      <c r="G30" s="14">
        <v>115.3</v>
      </c>
      <c r="H30" s="14">
        <v>115.3</v>
      </c>
      <c r="I30" s="365">
        <v>115.3</v>
      </c>
      <c r="J30" s="367">
        <v>13.708086785009854</v>
      </c>
      <c r="K30" s="367">
        <v>-0.033083389832512466</v>
      </c>
      <c r="L30" s="367">
        <v>0</v>
      </c>
      <c r="M30" s="368">
        <v>0</v>
      </c>
    </row>
    <row r="31" spans="1:13" ht="24.75" customHeight="1">
      <c r="A31" s="344"/>
      <c r="B31" s="366" t="s">
        <v>545</v>
      </c>
      <c r="C31" s="347">
        <v>5.66</v>
      </c>
      <c r="D31" s="364">
        <v>102.9</v>
      </c>
      <c r="E31" s="364">
        <v>109.74595321948894</v>
      </c>
      <c r="F31" s="364">
        <v>109.7</v>
      </c>
      <c r="G31" s="14">
        <v>109.7</v>
      </c>
      <c r="H31" s="14">
        <v>109.7</v>
      </c>
      <c r="I31" s="365">
        <v>109.7</v>
      </c>
      <c r="J31" s="367">
        <v>6.608357628765788</v>
      </c>
      <c r="K31" s="367">
        <v>-0.041872358971659196</v>
      </c>
      <c r="L31" s="367">
        <v>0</v>
      </c>
      <c r="M31" s="368">
        <v>0</v>
      </c>
    </row>
    <row r="32" spans="1:13" s="337" customFormat="1" ht="18.75" customHeight="1">
      <c r="A32" s="344">
        <v>2</v>
      </c>
      <c r="B32" s="358" t="s">
        <v>550</v>
      </c>
      <c r="C32" s="346">
        <v>73.03</v>
      </c>
      <c r="D32" s="361">
        <v>238.6</v>
      </c>
      <c r="E32" s="361">
        <v>290.73829013124094</v>
      </c>
      <c r="F32" s="361">
        <v>290.7</v>
      </c>
      <c r="G32" s="362">
        <v>312.8</v>
      </c>
      <c r="H32" s="362">
        <v>316</v>
      </c>
      <c r="I32" s="363">
        <v>317.1</v>
      </c>
      <c r="J32" s="359">
        <v>21.83570829840737</v>
      </c>
      <c r="K32" s="359">
        <v>-0.013169965065031874</v>
      </c>
      <c r="L32" s="359">
        <v>9.081527347781233</v>
      </c>
      <c r="M32" s="360">
        <v>0.3481012658227911</v>
      </c>
    </row>
    <row r="33" spans="1:13" ht="18" customHeight="1">
      <c r="A33" s="344">
        <v>2.1</v>
      </c>
      <c r="B33" s="358" t="s">
        <v>551</v>
      </c>
      <c r="C33" s="346">
        <v>39.49</v>
      </c>
      <c r="D33" s="361">
        <v>279.8</v>
      </c>
      <c r="E33" s="361">
        <v>329.3842258746053</v>
      </c>
      <c r="F33" s="361">
        <v>329.4</v>
      </c>
      <c r="G33" s="362">
        <v>363.2</v>
      </c>
      <c r="H33" s="362">
        <v>369.2</v>
      </c>
      <c r="I33" s="363">
        <v>369.2</v>
      </c>
      <c r="J33" s="359">
        <v>17.726947819871313</v>
      </c>
      <c r="K33" s="359">
        <v>0.004788974138875801</v>
      </c>
      <c r="L33" s="359">
        <v>12.082574377656343</v>
      </c>
      <c r="M33" s="360">
        <v>0</v>
      </c>
    </row>
    <row r="34" spans="1:13" ht="24.75" customHeight="1">
      <c r="A34" s="344"/>
      <c r="B34" s="366" t="s">
        <v>552</v>
      </c>
      <c r="C34" s="345">
        <v>20.49</v>
      </c>
      <c r="D34" s="364">
        <v>280.5</v>
      </c>
      <c r="E34" s="364">
        <v>329.6951128317069</v>
      </c>
      <c r="F34" s="364">
        <v>329.7</v>
      </c>
      <c r="G34" s="14">
        <v>355.7</v>
      </c>
      <c r="H34" s="14">
        <v>355.7</v>
      </c>
      <c r="I34" s="365">
        <v>355.7</v>
      </c>
      <c r="J34" s="367">
        <v>17.54010695187165</v>
      </c>
      <c r="K34" s="367">
        <v>0.0014823296139070408</v>
      </c>
      <c r="L34" s="367">
        <v>7.885956930542932</v>
      </c>
      <c r="M34" s="368">
        <v>0</v>
      </c>
    </row>
    <row r="35" spans="1:13" ht="24.75" customHeight="1">
      <c r="A35" s="344"/>
      <c r="B35" s="366" t="s">
        <v>553</v>
      </c>
      <c r="C35" s="345">
        <v>19</v>
      </c>
      <c r="D35" s="364">
        <v>279</v>
      </c>
      <c r="E35" s="364">
        <v>329.0487165748805</v>
      </c>
      <c r="F35" s="364">
        <v>329</v>
      </c>
      <c r="G35" s="14">
        <v>371.2</v>
      </c>
      <c r="H35" s="14">
        <v>383.7</v>
      </c>
      <c r="I35" s="365">
        <v>383.7</v>
      </c>
      <c r="J35" s="367">
        <v>17.921146953405014</v>
      </c>
      <c r="K35" s="367">
        <v>-0.014805277281610074</v>
      </c>
      <c r="L35" s="367">
        <v>16.626139817629166</v>
      </c>
      <c r="M35" s="368">
        <v>0</v>
      </c>
    </row>
    <row r="36" spans="1:13" ht="24.75" customHeight="1">
      <c r="A36" s="344">
        <v>2.2</v>
      </c>
      <c r="B36" s="358" t="s">
        <v>554</v>
      </c>
      <c r="C36" s="346">
        <v>25.25</v>
      </c>
      <c r="D36" s="361">
        <v>182.4</v>
      </c>
      <c r="E36" s="361">
        <v>240.68012530626504</v>
      </c>
      <c r="F36" s="361">
        <v>240.7</v>
      </c>
      <c r="G36" s="362">
        <v>248.3</v>
      </c>
      <c r="H36" s="362">
        <v>248.3</v>
      </c>
      <c r="I36" s="363">
        <v>251.2</v>
      </c>
      <c r="J36" s="359">
        <v>31.962719298245617</v>
      </c>
      <c r="K36" s="359">
        <v>0.00825772120138879</v>
      </c>
      <c r="L36" s="359">
        <v>4.36227669297881</v>
      </c>
      <c r="M36" s="360">
        <v>1.1679420056383236</v>
      </c>
    </row>
    <row r="37" spans="1:13" ht="24.75" customHeight="1">
      <c r="A37" s="344"/>
      <c r="B37" s="366" t="s">
        <v>555</v>
      </c>
      <c r="C37" s="345">
        <v>6.31</v>
      </c>
      <c r="D37" s="364">
        <v>179.5</v>
      </c>
      <c r="E37" s="364">
        <v>226.1991387308379</v>
      </c>
      <c r="F37" s="364">
        <v>226.2</v>
      </c>
      <c r="G37" s="14">
        <v>233.3</v>
      </c>
      <c r="H37" s="14">
        <v>233.3</v>
      </c>
      <c r="I37" s="365">
        <v>237.7</v>
      </c>
      <c r="J37" s="367">
        <v>26.016713091922</v>
      </c>
      <c r="K37" s="367">
        <v>0.0003807570474947397</v>
      </c>
      <c r="L37" s="367">
        <v>5.083996463306818</v>
      </c>
      <c r="M37" s="368">
        <v>1.8859837119588434</v>
      </c>
    </row>
    <row r="38" spans="1:13" ht="24.75" customHeight="1">
      <c r="A38" s="344"/>
      <c r="B38" s="366" t="s">
        <v>556</v>
      </c>
      <c r="C38" s="345">
        <v>6.31</v>
      </c>
      <c r="D38" s="364">
        <v>178.3</v>
      </c>
      <c r="E38" s="364">
        <v>234.43499080945668</v>
      </c>
      <c r="F38" s="364">
        <v>234.4</v>
      </c>
      <c r="G38" s="14">
        <v>241.5</v>
      </c>
      <c r="H38" s="14">
        <v>241.5</v>
      </c>
      <c r="I38" s="365">
        <v>247.8</v>
      </c>
      <c r="J38" s="367">
        <v>31.463825014021324</v>
      </c>
      <c r="K38" s="367">
        <v>-0.014925591668657034</v>
      </c>
      <c r="L38" s="367">
        <v>5.716723549488066</v>
      </c>
      <c r="M38" s="368">
        <v>2.608695652173921</v>
      </c>
    </row>
    <row r="39" spans="1:13" ht="24.75" customHeight="1">
      <c r="A39" s="344"/>
      <c r="B39" s="366" t="s">
        <v>557</v>
      </c>
      <c r="C39" s="345">
        <v>6.31</v>
      </c>
      <c r="D39" s="364">
        <v>176.9</v>
      </c>
      <c r="E39" s="364">
        <v>239.90234510924893</v>
      </c>
      <c r="F39" s="364">
        <v>239.9</v>
      </c>
      <c r="G39" s="14">
        <v>247.7</v>
      </c>
      <c r="H39" s="14">
        <v>247.7</v>
      </c>
      <c r="I39" s="365">
        <v>248.1</v>
      </c>
      <c r="J39" s="367">
        <v>35.61334087054831</v>
      </c>
      <c r="K39" s="367">
        <v>-0.0009775266047711284</v>
      </c>
      <c r="L39" s="367">
        <v>3.418090871196327</v>
      </c>
      <c r="M39" s="368">
        <v>0.16148566814695187</v>
      </c>
    </row>
    <row r="40" spans="1:13" ht="24.75" customHeight="1">
      <c r="A40" s="344"/>
      <c r="B40" s="366" t="s">
        <v>558</v>
      </c>
      <c r="C40" s="345">
        <v>6.32</v>
      </c>
      <c r="D40" s="364">
        <v>194.9</v>
      </c>
      <c r="E40" s="364">
        <v>262.1591665740494</v>
      </c>
      <c r="F40" s="364">
        <v>262.2</v>
      </c>
      <c r="G40" s="14">
        <v>270.7</v>
      </c>
      <c r="H40" s="14">
        <v>270.7</v>
      </c>
      <c r="I40" s="365">
        <v>271.3</v>
      </c>
      <c r="J40" s="367">
        <v>34.5305284761416</v>
      </c>
      <c r="K40" s="367">
        <v>0.015575814679394284</v>
      </c>
      <c r="L40" s="367">
        <v>3.4706331045003935</v>
      </c>
      <c r="M40" s="368">
        <v>0.22164758034726617</v>
      </c>
    </row>
    <row r="41" spans="1:13" ht="24.75" customHeight="1">
      <c r="A41" s="344">
        <v>2.3</v>
      </c>
      <c r="B41" s="358" t="s">
        <v>559</v>
      </c>
      <c r="C41" s="346">
        <v>8.29</v>
      </c>
      <c r="D41" s="361">
        <v>213.7</v>
      </c>
      <c r="E41" s="361">
        <v>259.067678060604</v>
      </c>
      <c r="F41" s="361">
        <v>259.1</v>
      </c>
      <c r="G41" s="362">
        <v>269.1</v>
      </c>
      <c r="H41" s="362">
        <v>269.1</v>
      </c>
      <c r="I41" s="363">
        <v>269.4</v>
      </c>
      <c r="J41" s="359">
        <v>21.24473561066918</v>
      </c>
      <c r="K41" s="359">
        <v>0.012476253169822371</v>
      </c>
      <c r="L41" s="359">
        <v>3.9752991123118306</v>
      </c>
      <c r="M41" s="360">
        <v>0.11148272017835836</v>
      </c>
    </row>
    <row r="42" spans="1:13" s="337" customFormat="1" ht="24.75" customHeight="1">
      <c r="A42" s="344"/>
      <c r="B42" s="358" t="s">
        <v>560</v>
      </c>
      <c r="C42" s="346">
        <v>2.76</v>
      </c>
      <c r="D42" s="361">
        <v>201.8</v>
      </c>
      <c r="E42" s="361">
        <v>244.23435780596216</v>
      </c>
      <c r="F42" s="361">
        <v>244.2</v>
      </c>
      <c r="G42" s="362">
        <v>249.1</v>
      </c>
      <c r="H42" s="362">
        <v>249.1</v>
      </c>
      <c r="I42" s="363">
        <v>249.9</v>
      </c>
      <c r="J42" s="359">
        <v>21.010901883052526</v>
      </c>
      <c r="K42" s="359">
        <v>-0.014067556371188061</v>
      </c>
      <c r="L42" s="359">
        <v>2.33415233415235</v>
      </c>
      <c r="M42" s="360">
        <v>0.32115616218386833</v>
      </c>
    </row>
    <row r="43" spans="1:13" ht="24.75" customHeight="1">
      <c r="A43" s="344"/>
      <c r="B43" s="366" t="s">
        <v>556</v>
      </c>
      <c r="C43" s="345">
        <v>1.38</v>
      </c>
      <c r="D43" s="364">
        <v>197.3</v>
      </c>
      <c r="E43" s="364">
        <v>234.67116933842215</v>
      </c>
      <c r="F43" s="364">
        <v>234.7</v>
      </c>
      <c r="G43" s="14">
        <v>241.2</v>
      </c>
      <c r="H43" s="14">
        <v>241.2</v>
      </c>
      <c r="I43" s="365">
        <v>242.6</v>
      </c>
      <c r="J43" s="367">
        <v>18.95590471363404</v>
      </c>
      <c r="K43" s="367">
        <v>0.012285557556609206</v>
      </c>
      <c r="L43" s="367">
        <v>3.3659991478483136</v>
      </c>
      <c r="M43" s="368">
        <v>0.5804311774461013</v>
      </c>
    </row>
    <row r="44" spans="1:13" ht="24.75" customHeight="1">
      <c r="A44" s="348"/>
      <c r="B44" s="366" t="s">
        <v>558</v>
      </c>
      <c r="C44" s="345">
        <v>1.38</v>
      </c>
      <c r="D44" s="364">
        <v>206.3</v>
      </c>
      <c r="E44" s="364">
        <v>253.7975462735022</v>
      </c>
      <c r="F44" s="364">
        <v>253.8</v>
      </c>
      <c r="G44" s="14">
        <v>257.1</v>
      </c>
      <c r="H44" s="14">
        <v>257.1</v>
      </c>
      <c r="I44" s="365">
        <v>257.1</v>
      </c>
      <c r="J44" s="367">
        <v>23.02472127968977</v>
      </c>
      <c r="K44" s="367">
        <v>0.0009668046574233813</v>
      </c>
      <c r="L44" s="367">
        <v>1.3002364066193763</v>
      </c>
      <c r="M44" s="368">
        <v>0</v>
      </c>
    </row>
    <row r="45" spans="1:13" ht="24.75" customHeight="1">
      <c r="A45" s="344"/>
      <c r="B45" s="358" t="s">
        <v>561</v>
      </c>
      <c r="C45" s="346">
        <v>2.76</v>
      </c>
      <c r="D45" s="361">
        <v>189.9</v>
      </c>
      <c r="E45" s="361">
        <v>235.75210300315135</v>
      </c>
      <c r="F45" s="361">
        <v>235.8</v>
      </c>
      <c r="G45" s="362">
        <v>244.3</v>
      </c>
      <c r="H45" s="362">
        <v>244.3</v>
      </c>
      <c r="I45" s="363">
        <v>244.3</v>
      </c>
      <c r="J45" s="359">
        <v>24.170616113744074</v>
      </c>
      <c r="K45" s="359">
        <v>0.020316678510411634</v>
      </c>
      <c r="L45" s="359">
        <v>3.604749787955882</v>
      </c>
      <c r="M45" s="360">
        <v>0</v>
      </c>
    </row>
    <row r="46" spans="1:13" ht="24.75" customHeight="1">
      <c r="A46" s="344"/>
      <c r="B46" s="366" t="s">
        <v>556</v>
      </c>
      <c r="C46" s="345">
        <v>1.38</v>
      </c>
      <c r="D46" s="364">
        <v>185.7</v>
      </c>
      <c r="E46" s="364">
        <v>225.43580842215</v>
      </c>
      <c r="F46" s="364">
        <v>225.4</v>
      </c>
      <c r="G46" s="14">
        <v>236.4</v>
      </c>
      <c r="H46" s="14">
        <v>236.4</v>
      </c>
      <c r="I46" s="365">
        <v>236.4</v>
      </c>
      <c r="J46" s="367">
        <v>21.378567582121704</v>
      </c>
      <c r="K46" s="367">
        <v>-0.015884087980793993</v>
      </c>
      <c r="L46" s="367">
        <v>4.8802129547471225</v>
      </c>
      <c r="M46" s="368">
        <v>0</v>
      </c>
    </row>
    <row r="47" spans="1:13" ht="24.75" customHeight="1">
      <c r="A47" s="344"/>
      <c r="B47" s="366" t="s">
        <v>558</v>
      </c>
      <c r="C47" s="345">
        <v>1.38</v>
      </c>
      <c r="D47" s="364">
        <v>194.2</v>
      </c>
      <c r="E47" s="364">
        <v>246.06839758415285</v>
      </c>
      <c r="F47" s="364">
        <v>246.1</v>
      </c>
      <c r="G47" s="14">
        <v>252.2</v>
      </c>
      <c r="H47" s="14">
        <v>252.2</v>
      </c>
      <c r="I47" s="365">
        <v>252.2</v>
      </c>
      <c r="J47" s="367">
        <v>26.725025746652946</v>
      </c>
      <c r="K47" s="367">
        <v>0.012842939669383213</v>
      </c>
      <c r="L47" s="367">
        <v>2.4786672084518386</v>
      </c>
      <c r="M47" s="368">
        <v>0</v>
      </c>
    </row>
    <row r="48" spans="1:13" ht="24.75" customHeight="1">
      <c r="A48" s="344"/>
      <c r="B48" s="358" t="s">
        <v>840</v>
      </c>
      <c r="C48" s="346">
        <v>2.77</v>
      </c>
      <c r="D48" s="361">
        <v>249.3</v>
      </c>
      <c r="E48" s="361">
        <v>297.1159166568353</v>
      </c>
      <c r="F48" s="361">
        <v>297.1</v>
      </c>
      <c r="G48" s="362">
        <v>313.8</v>
      </c>
      <c r="H48" s="362">
        <v>313.8</v>
      </c>
      <c r="I48" s="363">
        <v>313.8</v>
      </c>
      <c r="J48" s="359">
        <v>19.173686321700757</v>
      </c>
      <c r="K48" s="359">
        <v>-0.005357052901899806</v>
      </c>
      <c r="L48" s="359">
        <v>5.6210030292830595</v>
      </c>
      <c r="M48" s="360">
        <v>0</v>
      </c>
    </row>
    <row r="49" spans="1:13" ht="24.75" customHeight="1">
      <c r="A49" s="344"/>
      <c r="B49" s="366" t="s">
        <v>552</v>
      </c>
      <c r="C49" s="345">
        <v>1.38</v>
      </c>
      <c r="D49" s="364">
        <v>251.6</v>
      </c>
      <c r="E49" s="364">
        <v>301.5828424669553</v>
      </c>
      <c r="F49" s="364">
        <v>301.6</v>
      </c>
      <c r="G49" s="14">
        <v>316.2</v>
      </c>
      <c r="H49" s="14">
        <v>316.2</v>
      </c>
      <c r="I49" s="365">
        <v>316.2</v>
      </c>
      <c r="J49" s="367">
        <v>19.872813990461054</v>
      </c>
      <c r="K49" s="367">
        <v>0.005689160863525444</v>
      </c>
      <c r="L49" s="367">
        <v>4.84084880636604</v>
      </c>
      <c r="M49" s="368">
        <v>0</v>
      </c>
    </row>
    <row r="50" spans="1:13" ht="24.75" customHeight="1" thickBot="1">
      <c r="A50" s="349"/>
      <c r="B50" s="369" t="s">
        <v>553</v>
      </c>
      <c r="C50" s="350">
        <v>1.39</v>
      </c>
      <c r="D50" s="370">
        <v>247</v>
      </c>
      <c r="E50" s="370">
        <v>292.67250098255806</v>
      </c>
      <c r="F50" s="370">
        <v>292.7</v>
      </c>
      <c r="G50" s="371">
        <v>311.4</v>
      </c>
      <c r="H50" s="371">
        <v>311.4</v>
      </c>
      <c r="I50" s="372">
        <v>311.4</v>
      </c>
      <c r="J50" s="373">
        <v>18.50202429149796</v>
      </c>
      <c r="K50" s="373">
        <v>0.009395832320976183</v>
      </c>
      <c r="L50" s="373">
        <v>6.388793987017422</v>
      </c>
      <c r="M50" s="374">
        <v>0</v>
      </c>
    </row>
    <row r="51" spans="2:13" ht="13.5" thickTop="1">
      <c r="B51" s="353" t="s">
        <v>562</v>
      </c>
      <c r="D51" s="354"/>
      <c r="E51" s="354"/>
      <c r="F51" s="354"/>
      <c r="G51" s="354"/>
      <c r="H51" s="354"/>
      <c r="I51" s="354"/>
      <c r="J51" s="354"/>
      <c r="K51" s="354"/>
      <c r="L51" s="354"/>
      <c r="M51" s="354"/>
    </row>
    <row r="52" spans="4:13" ht="24.75" customHeight="1">
      <c r="D52" s="354"/>
      <c r="E52" s="354"/>
      <c r="F52" s="354"/>
      <c r="G52" s="354"/>
      <c r="H52" s="354"/>
      <c r="I52" s="354"/>
      <c r="J52" s="354"/>
      <c r="K52" s="354"/>
      <c r="L52" s="354"/>
      <c r="M52" s="354"/>
    </row>
    <row r="53" spans="4:13" ht="24.75" customHeight="1">
      <c r="D53" s="354"/>
      <c r="E53" s="354"/>
      <c r="F53" s="354"/>
      <c r="G53" s="354"/>
      <c r="H53" s="354"/>
      <c r="I53" s="354"/>
      <c r="J53" s="354"/>
      <c r="K53" s="354"/>
      <c r="L53" s="354"/>
      <c r="M53" s="354"/>
    </row>
    <row r="54" spans="4:13" ht="24.75" customHeight="1">
      <c r="D54" s="354"/>
      <c r="E54" s="354"/>
      <c r="F54" s="354"/>
      <c r="G54" s="354"/>
      <c r="H54" s="354"/>
      <c r="I54" s="354"/>
      <c r="J54" s="354"/>
      <c r="K54" s="354"/>
      <c r="L54" s="354"/>
      <c r="M54" s="354"/>
    </row>
    <row r="55" spans="4:13" ht="24.75" customHeight="1">
      <c r="D55" s="354"/>
      <c r="E55" s="354"/>
      <c r="F55" s="354"/>
      <c r="G55" s="354"/>
      <c r="H55" s="354"/>
      <c r="I55" s="354"/>
      <c r="J55" s="354"/>
      <c r="K55" s="354"/>
      <c r="L55" s="354"/>
      <c r="M55" s="354"/>
    </row>
    <row r="56" spans="4:13" ht="24.75" customHeight="1">
      <c r="D56" s="354"/>
      <c r="E56" s="354"/>
      <c r="F56" s="354"/>
      <c r="G56" s="354"/>
      <c r="H56" s="354"/>
      <c r="I56" s="354"/>
      <c r="J56" s="354"/>
      <c r="K56" s="354"/>
      <c r="L56" s="354"/>
      <c r="M56" s="354"/>
    </row>
    <row r="57" spans="4:13" ht="24.75" customHeight="1">
      <c r="D57" s="354"/>
      <c r="E57" s="354"/>
      <c r="F57" s="354"/>
      <c r="G57" s="354"/>
      <c r="H57" s="354"/>
      <c r="I57" s="354"/>
      <c r="J57" s="354"/>
      <c r="K57" s="354"/>
      <c r="L57" s="354"/>
      <c r="M57" s="354"/>
    </row>
    <row r="58" spans="4:13" ht="24.75" customHeight="1">
      <c r="D58" s="354"/>
      <c r="E58" s="354"/>
      <c r="F58" s="354"/>
      <c r="G58" s="354"/>
      <c r="H58" s="354"/>
      <c r="I58" s="354"/>
      <c r="J58" s="354"/>
      <c r="K58" s="354"/>
      <c r="L58" s="354"/>
      <c r="M58" s="354"/>
    </row>
    <row r="59" spans="4:13" ht="24.75" customHeight="1">
      <c r="D59" s="354"/>
      <c r="E59" s="354"/>
      <c r="F59" s="354"/>
      <c r="G59" s="354"/>
      <c r="H59" s="354"/>
      <c r="I59" s="354"/>
      <c r="J59" s="354"/>
      <c r="K59" s="354"/>
      <c r="L59" s="354"/>
      <c r="M59" s="354"/>
    </row>
    <row r="60" spans="4:13" ht="24.75" customHeight="1">
      <c r="D60" s="354"/>
      <c r="E60" s="354"/>
      <c r="F60" s="354"/>
      <c r="G60" s="354"/>
      <c r="H60" s="354"/>
      <c r="I60" s="354"/>
      <c r="J60" s="354"/>
      <c r="K60" s="354"/>
      <c r="L60" s="354"/>
      <c r="M60" s="354"/>
    </row>
    <row r="61" spans="4:13" ht="24.75" customHeight="1">
      <c r="D61" s="354"/>
      <c r="E61" s="354"/>
      <c r="F61" s="354"/>
      <c r="G61" s="354"/>
      <c r="H61" s="354"/>
      <c r="I61" s="354"/>
      <c r="J61" s="354"/>
      <c r="K61" s="354"/>
      <c r="L61" s="354"/>
      <c r="M61" s="354"/>
    </row>
    <row r="62" spans="4:13" ht="24.75" customHeight="1">
      <c r="D62" s="354"/>
      <c r="E62" s="354"/>
      <c r="F62" s="354"/>
      <c r="G62" s="354"/>
      <c r="H62" s="354"/>
      <c r="I62" s="354"/>
      <c r="J62" s="354"/>
      <c r="K62" s="354"/>
      <c r="L62" s="354"/>
      <c r="M62" s="354"/>
    </row>
    <row r="63" spans="4:13" ht="24.75" customHeight="1">
      <c r="D63" s="354"/>
      <c r="E63" s="354"/>
      <c r="F63" s="354"/>
      <c r="G63" s="354"/>
      <c r="H63" s="354"/>
      <c r="I63" s="354"/>
      <c r="J63" s="354"/>
      <c r="K63" s="354"/>
      <c r="L63" s="354"/>
      <c r="M63" s="354"/>
    </row>
    <row r="64" spans="4:13" ht="24.75" customHeight="1">
      <c r="D64" s="354"/>
      <c r="E64" s="354"/>
      <c r="F64" s="354"/>
      <c r="G64" s="354"/>
      <c r="H64" s="354"/>
      <c r="I64" s="354"/>
      <c r="J64" s="354"/>
      <c r="K64" s="354"/>
      <c r="L64" s="354"/>
      <c r="M64" s="354"/>
    </row>
    <row r="65" spans="4:13" ht="24.75" customHeight="1">
      <c r="D65" s="354"/>
      <c r="E65" s="354"/>
      <c r="F65" s="354"/>
      <c r="G65" s="354"/>
      <c r="H65" s="354"/>
      <c r="I65" s="354"/>
      <c r="J65" s="354"/>
      <c r="K65" s="354"/>
      <c r="L65" s="354"/>
      <c r="M65" s="354"/>
    </row>
    <row r="66" spans="4:13" ht="24.75" customHeight="1">
      <c r="D66" s="354"/>
      <c r="E66" s="354"/>
      <c r="F66" s="354"/>
      <c r="G66" s="354"/>
      <c r="H66" s="354"/>
      <c r="I66" s="354"/>
      <c r="J66" s="354"/>
      <c r="K66" s="354"/>
      <c r="L66" s="354"/>
      <c r="M66" s="354"/>
    </row>
    <row r="67" spans="4:13" ht="24.75" customHeight="1">
      <c r="D67" s="354"/>
      <c r="E67" s="354"/>
      <c r="F67" s="354"/>
      <c r="G67" s="354"/>
      <c r="H67" s="354"/>
      <c r="I67" s="354"/>
      <c r="J67" s="354"/>
      <c r="K67" s="354"/>
      <c r="L67" s="354"/>
      <c r="M67" s="354"/>
    </row>
    <row r="68" spans="4:13" ht="24.75" customHeight="1">
      <c r="D68" s="354"/>
      <c r="E68" s="354"/>
      <c r="F68" s="354"/>
      <c r="G68" s="354"/>
      <c r="H68" s="354"/>
      <c r="I68" s="354"/>
      <c r="J68" s="354"/>
      <c r="K68" s="354"/>
      <c r="L68" s="354"/>
      <c r="M68" s="354"/>
    </row>
    <row r="69" spans="4:13" ht="24.75" customHeight="1">
      <c r="D69" s="354"/>
      <c r="E69" s="354"/>
      <c r="F69" s="354"/>
      <c r="G69" s="354"/>
      <c r="H69" s="354"/>
      <c r="I69" s="354"/>
      <c r="J69" s="354"/>
      <c r="K69" s="354"/>
      <c r="L69" s="354"/>
      <c r="M69" s="354"/>
    </row>
    <row r="70" spans="4:13" ht="24.75" customHeight="1">
      <c r="D70" s="354"/>
      <c r="E70" s="354"/>
      <c r="F70" s="354"/>
      <c r="G70" s="354"/>
      <c r="H70" s="354"/>
      <c r="I70" s="354"/>
      <c r="J70" s="354"/>
      <c r="K70" s="354"/>
      <c r="L70" s="354"/>
      <c r="M70" s="354"/>
    </row>
    <row r="71" spans="4:13" ht="24.75" customHeight="1">
      <c r="D71" s="354"/>
      <c r="E71" s="354"/>
      <c r="F71" s="354"/>
      <c r="G71" s="354"/>
      <c r="H71" s="354"/>
      <c r="I71" s="354"/>
      <c r="J71" s="354"/>
      <c r="K71" s="354"/>
      <c r="L71" s="354"/>
      <c r="M71" s="354"/>
    </row>
    <row r="72" spans="4:13" ht="24.75" customHeight="1">
      <c r="D72" s="354"/>
      <c r="E72" s="354"/>
      <c r="F72" s="354"/>
      <c r="G72" s="354"/>
      <c r="H72" s="354"/>
      <c r="I72" s="354"/>
      <c r="J72" s="354"/>
      <c r="K72" s="354"/>
      <c r="L72" s="354"/>
      <c r="M72" s="354"/>
    </row>
    <row r="73" spans="4:13" ht="24.75" customHeight="1">
      <c r="D73" s="354"/>
      <c r="E73" s="354"/>
      <c r="F73" s="354"/>
      <c r="G73" s="354"/>
      <c r="H73" s="354"/>
      <c r="I73" s="354"/>
      <c r="J73" s="354"/>
      <c r="K73" s="354"/>
      <c r="L73" s="354"/>
      <c r="M73" s="354"/>
    </row>
    <row r="74" spans="4:13" ht="24.75" customHeight="1">
      <c r="D74" s="354"/>
      <c r="E74" s="354"/>
      <c r="F74" s="354"/>
      <c r="G74" s="354"/>
      <c r="H74" s="354"/>
      <c r="I74" s="354"/>
      <c r="J74" s="354"/>
      <c r="K74" s="354"/>
      <c r="L74" s="354"/>
      <c r="M74" s="354"/>
    </row>
    <row r="75" spans="4:13" ht="24.75" customHeight="1">
      <c r="D75" s="354"/>
      <c r="E75" s="354"/>
      <c r="F75" s="354"/>
      <c r="G75" s="354"/>
      <c r="H75" s="354"/>
      <c r="I75" s="354"/>
      <c r="J75" s="354"/>
      <c r="K75" s="354"/>
      <c r="L75" s="354"/>
      <c r="M75" s="354"/>
    </row>
    <row r="76" spans="4:13" ht="24.75" customHeight="1">
      <c r="D76" s="354"/>
      <c r="E76" s="354"/>
      <c r="F76" s="354"/>
      <c r="G76" s="354"/>
      <c r="H76" s="354"/>
      <c r="I76" s="354"/>
      <c r="J76" s="354"/>
      <c r="K76" s="354"/>
      <c r="L76" s="354"/>
      <c r="M76" s="354"/>
    </row>
    <row r="77" spans="4:13" ht="24.75" customHeight="1">
      <c r="D77" s="354"/>
      <c r="E77" s="354"/>
      <c r="F77" s="354"/>
      <c r="G77" s="354"/>
      <c r="H77" s="354"/>
      <c r="I77" s="354"/>
      <c r="J77" s="354"/>
      <c r="K77" s="354"/>
      <c r="L77" s="354"/>
      <c r="M77" s="354"/>
    </row>
    <row r="78" spans="4:13" ht="24.75" customHeight="1">
      <c r="D78" s="354"/>
      <c r="E78" s="354"/>
      <c r="F78" s="354"/>
      <c r="G78" s="354"/>
      <c r="H78" s="354"/>
      <c r="I78" s="354"/>
      <c r="J78" s="354"/>
      <c r="K78" s="354"/>
      <c r="L78" s="354"/>
      <c r="M78" s="354"/>
    </row>
    <row r="79" spans="4:13" ht="24.75" customHeight="1">
      <c r="D79" s="354"/>
      <c r="E79" s="354"/>
      <c r="F79" s="354"/>
      <c r="G79" s="354"/>
      <c r="H79" s="354"/>
      <c r="I79" s="354"/>
      <c r="J79" s="354"/>
      <c r="K79" s="354"/>
      <c r="L79" s="354"/>
      <c r="M79" s="354"/>
    </row>
    <row r="80" spans="4:13" ht="24.75" customHeight="1">
      <c r="D80" s="354"/>
      <c r="E80" s="354"/>
      <c r="F80" s="354"/>
      <c r="G80" s="354"/>
      <c r="H80" s="354"/>
      <c r="I80" s="354"/>
      <c r="J80" s="354"/>
      <c r="K80" s="354"/>
      <c r="L80" s="354"/>
      <c r="M80" s="354"/>
    </row>
    <row r="81" spans="4:13" ht="24.75" customHeight="1">
      <c r="D81" s="354"/>
      <c r="E81" s="354"/>
      <c r="F81" s="354"/>
      <c r="G81" s="354"/>
      <c r="H81" s="354"/>
      <c r="I81" s="354"/>
      <c r="J81" s="354"/>
      <c r="K81" s="354"/>
      <c r="L81" s="354"/>
      <c r="M81" s="354"/>
    </row>
    <row r="82" spans="4:13" ht="24.75" customHeight="1">
      <c r="D82" s="354"/>
      <c r="E82" s="354"/>
      <c r="F82" s="354"/>
      <c r="G82" s="354"/>
      <c r="H82" s="354"/>
      <c r="I82" s="354"/>
      <c r="J82" s="354"/>
      <c r="K82" s="354"/>
      <c r="L82" s="354"/>
      <c r="M82" s="354"/>
    </row>
    <row r="83" spans="4:13" ht="24.75" customHeight="1">
      <c r="D83" s="354"/>
      <c r="E83" s="354"/>
      <c r="F83" s="354"/>
      <c r="G83" s="354"/>
      <c r="H83" s="354"/>
      <c r="I83" s="354"/>
      <c r="J83" s="354"/>
      <c r="K83" s="354"/>
      <c r="L83" s="354"/>
      <c r="M83" s="354"/>
    </row>
    <row r="84" spans="4:13" ht="24.75" customHeight="1">
      <c r="D84" s="354"/>
      <c r="E84" s="354"/>
      <c r="F84" s="354"/>
      <c r="G84" s="354"/>
      <c r="H84" s="354"/>
      <c r="I84" s="354"/>
      <c r="J84" s="354"/>
      <c r="K84" s="354"/>
      <c r="L84" s="354"/>
      <c r="M84" s="354"/>
    </row>
    <row r="85" spans="4:13" ht="24.75" customHeight="1">
      <c r="D85" s="354"/>
      <c r="E85" s="354"/>
      <c r="F85" s="354"/>
      <c r="G85" s="354"/>
      <c r="H85" s="354"/>
      <c r="I85" s="354"/>
      <c r="J85" s="354"/>
      <c r="K85" s="354"/>
      <c r="L85" s="354"/>
      <c r="M85" s="354"/>
    </row>
    <row r="86" spans="4:13" ht="24.75" customHeight="1">
      <c r="D86" s="354"/>
      <c r="E86" s="354"/>
      <c r="F86" s="354"/>
      <c r="G86" s="354"/>
      <c r="H86" s="354"/>
      <c r="I86" s="354"/>
      <c r="J86" s="354"/>
      <c r="K86" s="354"/>
      <c r="L86" s="354"/>
      <c r="M86" s="354"/>
    </row>
    <row r="87" spans="4:13" ht="24.75" customHeight="1">
      <c r="D87" s="354"/>
      <c r="E87" s="354"/>
      <c r="F87" s="354"/>
      <c r="G87" s="354"/>
      <c r="H87" s="354"/>
      <c r="I87" s="354"/>
      <c r="J87" s="354"/>
      <c r="K87" s="354"/>
      <c r="L87" s="354"/>
      <c r="M87" s="354"/>
    </row>
    <row r="88" spans="4:13" ht="24.75" customHeight="1">
      <c r="D88" s="354"/>
      <c r="E88" s="354"/>
      <c r="F88" s="354"/>
      <c r="G88" s="354"/>
      <c r="H88" s="354"/>
      <c r="I88" s="354"/>
      <c r="J88" s="354"/>
      <c r="K88" s="354"/>
      <c r="L88" s="354"/>
      <c r="M88" s="354"/>
    </row>
    <row r="89" spans="4:13" ht="24.75" customHeight="1">
      <c r="D89" s="354"/>
      <c r="E89" s="354"/>
      <c r="F89" s="354"/>
      <c r="G89" s="354"/>
      <c r="H89" s="354"/>
      <c r="I89" s="354"/>
      <c r="J89" s="354"/>
      <c r="K89" s="354"/>
      <c r="L89" s="354"/>
      <c r="M89" s="354"/>
    </row>
    <row r="90" spans="4:13" ht="24.75" customHeight="1">
      <c r="D90" s="354"/>
      <c r="E90" s="354"/>
      <c r="F90" s="354"/>
      <c r="G90" s="354"/>
      <c r="H90" s="354"/>
      <c r="I90" s="354"/>
      <c r="J90" s="354"/>
      <c r="K90" s="354"/>
      <c r="L90" s="354"/>
      <c r="M90" s="354"/>
    </row>
    <row r="91" spans="4:13" ht="24.75" customHeight="1">
      <c r="D91" s="354"/>
      <c r="E91" s="354"/>
      <c r="F91" s="354"/>
      <c r="G91" s="354"/>
      <c r="H91" s="354"/>
      <c r="I91" s="354"/>
      <c r="J91" s="354"/>
      <c r="K91" s="354"/>
      <c r="L91" s="354"/>
      <c r="M91" s="354"/>
    </row>
    <row r="92" spans="4:13" ht="24.75" customHeight="1">
      <c r="D92" s="354"/>
      <c r="E92" s="354"/>
      <c r="F92" s="354"/>
      <c r="G92" s="354"/>
      <c r="H92" s="354"/>
      <c r="I92" s="354"/>
      <c r="J92" s="354"/>
      <c r="K92" s="354"/>
      <c r="L92" s="354"/>
      <c r="M92" s="354"/>
    </row>
    <row r="93" spans="4:13" ht="24.75" customHeight="1">
      <c r="D93" s="354"/>
      <c r="E93" s="354"/>
      <c r="F93" s="354"/>
      <c r="G93" s="354"/>
      <c r="H93" s="354"/>
      <c r="I93" s="354"/>
      <c r="J93" s="354"/>
      <c r="K93" s="354"/>
      <c r="L93" s="354"/>
      <c r="M93" s="354"/>
    </row>
    <row r="94" spans="4:13" ht="24.75" customHeight="1">
      <c r="D94" s="354"/>
      <c r="E94" s="354"/>
      <c r="F94" s="354"/>
      <c r="G94" s="354"/>
      <c r="H94" s="354"/>
      <c r="I94" s="354"/>
      <c r="J94" s="354"/>
      <c r="K94" s="354"/>
      <c r="L94" s="354"/>
      <c r="M94" s="354"/>
    </row>
    <row r="95" spans="4:13" ht="24.75" customHeight="1">
      <c r="D95" s="354"/>
      <c r="E95" s="354"/>
      <c r="F95" s="354"/>
      <c r="G95" s="354"/>
      <c r="H95" s="354"/>
      <c r="I95" s="354"/>
      <c r="J95" s="354"/>
      <c r="K95" s="354"/>
      <c r="L95" s="354"/>
      <c r="M95" s="354"/>
    </row>
    <row r="96" spans="4:13" ht="24.75" customHeight="1">
      <c r="D96" s="354"/>
      <c r="E96" s="354"/>
      <c r="F96" s="354"/>
      <c r="G96" s="354"/>
      <c r="H96" s="354"/>
      <c r="I96" s="354"/>
      <c r="J96" s="354"/>
      <c r="K96" s="354"/>
      <c r="L96" s="354"/>
      <c r="M96" s="354"/>
    </row>
    <row r="97" spans="4:13" ht="24.75" customHeight="1">
      <c r="D97" s="354"/>
      <c r="E97" s="354"/>
      <c r="F97" s="354"/>
      <c r="G97" s="354"/>
      <c r="H97" s="354"/>
      <c r="I97" s="354"/>
      <c r="J97" s="354"/>
      <c r="K97" s="354"/>
      <c r="L97" s="354"/>
      <c r="M97" s="354"/>
    </row>
    <row r="98" spans="4:13" ht="24.75" customHeight="1">
      <c r="D98" s="354"/>
      <c r="E98" s="354"/>
      <c r="F98" s="354"/>
      <c r="G98" s="354"/>
      <c r="H98" s="354"/>
      <c r="I98" s="354"/>
      <c r="J98" s="354"/>
      <c r="K98" s="354"/>
      <c r="L98" s="354"/>
      <c r="M98" s="354"/>
    </row>
    <row r="99" spans="4:13" ht="24.75" customHeight="1">
      <c r="D99" s="354"/>
      <c r="E99" s="354"/>
      <c r="F99" s="354"/>
      <c r="G99" s="354"/>
      <c r="H99" s="354"/>
      <c r="I99" s="354"/>
      <c r="J99" s="354"/>
      <c r="K99" s="354"/>
      <c r="L99" s="354"/>
      <c r="M99" s="354"/>
    </row>
    <row r="100" spans="4:13" ht="24.75" customHeight="1">
      <c r="D100" s="354"/>
      <c r="E100" s="354"/>
      <c r="F100" s="354"/>
      <c r="G100" s="354"/>
      <c r="H100" s="354"/>
      <c r="I100" s="354"/>
      <c r="J100" s="354"/>
      <c r="K100" s="354"/>
      <c r="L100" s="354"/>
      <c r="M100" s="354"/>
    </row>
    <row r="101" spans="4:13" ht="24.75" customHeight="1">
      <c r="D101" s="354"/>
      <c r="E101" s="354"/>
      <c r="F101" s="354"/>
      <c r="G101" s="354"/>
      <c r="H101" s="354"/>
      <c r="I101" s="354"/>
      <c r="J101" s="354"/>
      <c r="K101" s="354"/>
      <c r="L101" s="354"/>
      <c r="M101" s="354"/>
    </row>
    <row r="102" spans="4:13" ht="24.75" customHeight="1">
      <c r="D102" s="354"/>
      <c r="E102" s="354"/>
      <c r="F102" s="354"/>
      <c r="G102" s="354"/>
      <c r="H102" s="354"/>
      <c r="I102" s="354"/>
      <c r="J102" s="354"/>
      <c r="K102" s="354"/>
      <c r="L102" s="354"/>
      <c r="M102" s="354"/>
    </row>
    <row r="103" spans="4:13" ht="24.75" customHeight="1">
      <c r="D103" s="354"/>
      <c r="E103" s="354"/>
      <c r="F103" s="354"/>
      <c r="G103" s="354"/>
      <c r="H103" s="354"/>
      <c r="I103" s="354"/>
      <c r="J103" s="354"/>
      <c r="K103" s="354"/>
      <c r="L103" s="354"/>
      <c r="M103" s="354"/>
    </row>
    <row r="104" spans="4:13" ht="24.75" customHeight="1">
      <c r="D104" s="354"/>
      <c r="E104" s="354"/>
      <c r="F104" s="354"/>
      <c r="G104" s="354"/>
      <c r="H104" s="354"/>
      <c r="I104" s="354"/>
      <c r="J104" s="354"/>
      <c r="K104" s="354"/>
      <c r="L104" s="354"/>
      <c r="M104" s="354"/>
    </row>
    <row r="105" spans="4:13" ht="24.75" customHeight="1">
      <c r="D105" s="354"/>
      <c r="E105" s="354"/>
      <c r="F105" s="354"/>
      <c r="G105" s="354"/>
      <c r="H105" s="354"/>
      <c r="I105" s="354"/>
      <c r="J105" s="354"/>
      <c r="K105" s="354"/>
      <c r="L105" s="354"/>
      <c r="M105" s="354"/>
    </row>
    <row r="106" spans="4:13" ht="24.75" customHeight="1">
      <c r="D106" s="354"/>
      <c r="E106" s="354"/>
      <c r="F106" s="354"/>
      <c r="G106" s="354"/>
      <c r="H106" s="354"/>
      <c r="I106" s="354"/>
      <c r="J106" s="354"/>
      <c r="K106" s="354"/>
      <c r="L106" s="354"/>
      <c r="M106" s="354"/>
    </row>
    <row r="107" spans="4:13" ht="24.75" customHeight="1">
      <c r="D107" s="354"/>
      <c r="E107" s="354"/>
      <c r="F107" s="354"/>
      <c r="G107" s="354"/>
      <c r="H107" s="354"/>
      <c r="I107" s="354"/>
      <c r="J107" s="354"/>
      <c r="K107" s="354"/>
      <c r="L107" s="354"/>
      <c r="M107" s="354"/>
    </row>
    <row r="108" spans="4:13" ht="24.75" customHeight="1">
      <c r="D108" s="354"/>
      <c r="E108" s="354"/>
      <c r="F108" s="354"/>
      <c r="G108" s="354"/>
      <c r="H108" s="354"/>
      <c r="I108" s="354"/>
      <c r="J108" s="354"/>
      <c r="K108" s="354"/>
      <c r="L108" s="354"/>
      <c r="M108" s="354"/>
    </row>
    <row r="109" spans="4:13" ht="24.75" customHeight="1">
      <c r="D109" s="354"/>
      <c r="E109" s="354"/>
      <c r="F109" s="354"/>
      <c r="G109" s="354"/>
      <c r="H109" s="354"/>
      <c r="I109" s="354"/>
      <c r="J109" s="354"/>
      <c r="K109" s="354"/>
      <c r="L109" s="354"/>
      <c r="M109" s="354"/>
    </row>
    <row r="110" spans="4:13" ht="24.75" customHeight="1">
      <c r="D110" s="354"/>
      <c r="E110" s="354"/>
      <c r="F110" s="354"/>
      <c r="G110" s="354"/>
      <c r="H110" s="354"/>
      <c r="I110" s="354"/>
      <c r="J110" s="354"/>
      <c r="K110" s="354"/>
      <c r="L110" s="354"/>
      <c r="M110" s="354"/>
    </row>
    <row r="111" spans="4:13" ht="24.75" customHeight="1">
      <c r="D111" s="354"/>
      <c r="E111" s="354"/>
      <c r="F111" s="354"/>
      <c r="G111" s="354"/>
      <c r="H111" s="354"/>
      <c r="I111" s="354"/>
      <c r="J111" s="354"/>
      <c r="K111" s="354"/>
      <c r="L111" s="354"/>
      <c r="M111" s="354"/>
    </row>
    <row r="112" spans="4:13" ht="24.75" customHeight="1">
      <c r="D112" s="354"/>
      <c r="E112" s="354"/>
      <c r="F112" s="354"/>
      <c r="G112" s="354"/>
      <c r="H112" s="354"/>
      <c r="I112" s="354"/>
      <c r="J112" s="354"/>
      <c r="K112" s="354"/>
      <c r="L112" s="354"/>
      <c r="M112" s="354"/>
    </row>
    <row r="113" spans="4:13" ht="24.75" customHeight="1"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</row>
    <row r="114" spans="4:13" ht="24.75" customHeight="1">
      <c r="D114" s="354"/>
      <c r="E114" s="354"/>
      <c r="F114" s="354"/>
      <c r="G114" s="354"/>
      <c r="H114" s="354"/>
      <c r="I114" s="354"/>
      <c r="J114" s="354"/>
      <c r="K114" s="354"/>
      <c r="L114" s="354"/>
      <c r="M114" s="354"/>
    </row>
    <row r="115" spans="4:13" ht="24.75" customHeight="1">
      <c r="D115" s="354"/>
      <c r="E115" s="354"/>
      <c r="F115" s="354"/>
      <c r="G115" s="354"/>
      <c r="H115" s="354"/>
      <c r="I115" s="354"/>
      <c r="J115" s="354"/>
      <c r="K115" s="354"/>
      <c r="L115" s="354"/>
      <c r="M115" s="354"/>
    </row>
    <row r="116" spans="4:13" ht="24.75" customHeight="1">
      <c r="D116" s="354"/>
      <c r="E116" s="354"/>
      <c r="F116" s="354"/>
      <c r="G116" s="354"/>
      <c r="H116" s="354"/>
      <c r="I116" s="354"/>
      <c r="J116" s="354"/>
      <c r="K116" s="354"/>
      <c r="L116" s="354"/>
      <c r="M116" s="354"/>
    </row>
    <row r="117" spans="4:13" ht="24.75" customHeight="1">
      <c r="D117" s="354"/>
      <c r="E117" s="354"/>
      <c r="F117" s="354"/>
      <c r="G117" s="354"/>
      <c r="H117" s="354"/>
      <c r="I117" s="354"/>
      <c r="J117" s="354"/>
      <c r="K117" s="354"/>
      <c r="L117" s="354"/>
      <c r="M117" s="354"/>
    </row>
    <row r="118" spans="4:13" ht="24.75" customHeight="1">
      <c r="D118" s="354"/>
      <c r="E118" s="354"/>
      <c r="F118" s="354"/>
      <c r="G118" s="354"/>
      <c r="H118" s="354"/>
      <c r="I118" s="354"/>
      <c r="J118" s="354"/>
      <c r="K118" s="354"/>
      <c r="L118" s="354"/>
      <c r="M118" s="354"/>
    </row>
    <row r="119" spans="4:13" ht="24.75" customHeight="1">
      <c r="D119" s="354"/>
      <c r="E119" s="354"/>
      <c r="F119" s="354"/>
      <c r="G119" s="354"/>
      <c r="H119" s="354"/>
      <c r="I119" s="354"/>
      <c r="J119" s="354"/>
      <c r="K119" s="354"/>
      <c r="L119" s="354"/>
      <c r="M119" s="354"/>
    </row>
    <row r="120" spans="4:13" ht="24.75" customHeight="1">
      <c r="D120" s="354"/>
      <c r="E120" s="354"/>
      <c r="F120" s="354"/>
      <c r="G120" s="354"/>
      <c r="H120" s="354"/>
      <c r="I120" s="354"/>
      <c r="J120" s="354"/>
      <c r="K120" s="354"/>
      <c r="L120" s="354"/>
      <c r="M120" s="354"/>
    </row>
    <row r="121" spans="4:13" ht="24.75" customHeight="1">
      <c r="D121" s="354"/>
      <c r="E121" s="354"/>
      <c r="F121" s="354"/>
      <c r="G121" s="354"/>
      <c r="H121" s="354"/>
      <c r="I121" s="354"/>
      <c r="J121" s="354"/>
      <c r="K121" s="354"/>
      <c r="L121" s="354"/>
      <c r="M121" s="354"/>
    </row>
    <row r="122" spans="4:13" ht="24.75" customHeight="1">
      <c r="D122" s="354"/>
      <c r="E122" s="354"/>
      <c r="F122" s="354"/>
      <c r="G122" s="354"/>
      <c r="H122" s="354"/>
      <c r="I122" s="354"/>
      <c r="J122" s="354"/>
      <c r="K122" s="354"/>
      <c r="L122" s="354"/>
      <c r="M122" s="354"/>
    </row>
    <row r="123" spans="4:13" ht="24.75" customHeight="1">
      <c r="D123" s="354"/>
      <c r="E123" s="354"/>
      <c r="F123" s="354"/>
      <c r="G123" s="354"/>
      <c r="H123" s="354"/>
      <c r="I123" s="354"/>
      <c r="J123" s="354"/>
      <c r="K123" s="354"/>
      <c r="L123" s="354"/>
      <c r="M123" s="354"/>
    </row>
    <row r="124" spans="4:13" ht="24.75" customHeight="1">
      <c r="D124" s="354"/>
      <c r="E124" s="354"/>
      <c r="F124" s="354"/>
      <c r="G124" s="354"/>
      <c r="H124" s="354"/>
      <c r="I124" s="354"/>
      <c r="J124" s="354"/>
      <c r="K124" s="354"/>
      <c r="L124" s="354"/>
      <c r="M124" s="354"/>
    </row>
    <row r="125" spans="4:13" ht="24.75" customHeight="1">
      <c r="D125" s="354"/>
      <c r="E125" s="354"/>
      <c r="F125" s="354"/>
      <c r="G125" s="354"/>
      <c r="H125" s="354"/>
      <c r="I125" s="354"/>
      <c r="J125" s="354"/>
      <c r="K125" s="354"/>
      <c r="L125" s="354"/>
      <c r="M125" s="354"/>
    </row>
    <row r="126" spans="4:13" ht="24.75" customHeight="1">
      <c r="D126" s="354"/>
      <c r="E126" s="354"/>
      <c r="F126" s="354"/>
      <c r="G126" s="354"/>
      <c r="H126" s="354"/>
      <c r="I126" s="354"/>
      <c r="J126" s="354"/>
      <c r="K126" s="354"/>
      <c r="L126" s="354"/>
      <c r="M126" s="354"/>
    </row>
    <row r="127" spans="4:13" ht="24.75" customHeight="1">
      <c r="D127" s="354"/>
      <c r="E127" s="354"/>
      <c r="F127" s="354"/>
      <c r="G127" s="354"/>
      <c r="H127" s="354"/>
      <c r="I127" s="354"/>
      <c r="J127" s="354"/>
      <c r="K127" s="354"/>
      <c r="L127" s="354"/>
      <c r="M127" s="354"/>
    </row>
    <row r="128" spans="4:13" ht="24.75" customHeight="1">
      <c r="D128" s="354"/>
      <c r="E128" s="354"/>
      <c r="F128" s="354"/>
      <c r="G128" s="354"/>
      <c r="H128" s="354"/>
      <c r="I128" s="354"/>
      <c r="J128" s="354"/>
      <c r="K128" s="354"/>
      <c r="L128" s="354"/>
      <c r="M128" s="354"/>
    </row>
    <row r="129" spans="4:13" ht="24.75" customHeight="1">
      <c r="D129" s="354"/>
      <c r="E129" s="354"/>
      <c r="F129" s="354"/>
      <c r="G129" s="354"/>
      <c r="H129" s="354"/>
      <c r="I129" s="354"/>
      <c r="J129" s="354"/>
      <c r="K129" s="354"/>
      <c r="L129" s="354"/>
      <c r="M129" s="354"/>
    </row>
    <row r="130" spans="4:13" ht="24.75" customHeight="1">
      <c r="D130" s="354"/>
      <c r="E130" s="354"/>
      <c r="F130" s="354"/>
      <c r="G130" s="354"/>
      <c r="H130" s="354"/>
      <c r="I130" s="354"/>
      <c r="J130" s="354"/>
      <c r="K130" s="354"/>
      <c r="L130" s="354"/>
      <c r="M130" s="354"/>
    </row>
    <row r="131" spans="4:13" ht="24.75" customHeight="1">
      <c r="D131" s="354"/>
      <c r="E131" s="354"/>
      <c r="F131" s="354"/>
      <c r="G131" s="354"/>
      <c r="H131" s="354"/>
      <c r="I131" s="354"/>
      <c r="J131" s="354"/>
      <c r="K131" s="354"/>
      <c r="L131" s="354"/>
      <c r="M131" s="354"/>
    </row>
    <row r="132" spans="4:13" ht="24.75" customHeight="1">
      <c r="D132" s="354"/>
      <c r="E132" s="354"/>
      <c r="F132" s="354"/>
      <c r="G132" s="354"/>
      <c r="H132" s="354"/>
      <c r="I132" s="354"/>
      <c r="J132" s="354"/>
      <c r="K132" s="354"/>
      <c r="L132" s="354"/>
      <c r="M132" s="354"/>
    </row>
  </sheetData>
  <sheetProtection/>
  <mergeCells count="14">
    <mergeCell ref="K8:K9"/>
    <mergeCell ref="L8:L9"/>
    <mergeCell ref="M8:M9"/>
    <mergeCell ref="B7:B8"/>
    <mergeCell ref="E7:F7"/>
    <mergeCell ref="G7:I7"/>
    <mergeCell ref="A7:A9"/>
    <mergeCell ref="A5:M5"/>
    <mergeCell ref="A1:M1"/>
    <mergeCell ref="A3:M3"/>
    <mergeCell ref="A4:M4"/>
    <mergeCell ref="A2:M2"/>
    <mergeCell ref="J7:M7"/>
    <mergeCell ref="J8:J9"/>
  </mergeCells>
  <printOptions horizontalCentered="1"/>
  <pageMargins left="0.75" right="0.75" top="1" bottom="1" header="0.5" footer="0.5"/>
  <pageSetup fitToHeight="1" fitToWidth="1" horizontalDpi="600" verticalDpi="600" orientation="portrait" scale="5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9"/>
  <sheetViews>
    <sheetView zoomScalePageLayoutView="0" workbookViewId="0" topLeftCell="A1">
      <selection activeCell="A1" sqref="A1:G1"/>
    </sheetView>
  </sheetViews>
  <sheetFormatPr defaultColWidth="11.00390625" defaultRowHeight="12.75"/>
  <cols>
    <col min="1" max="1" width="32.57421875" style="9" customWidth="1"/>
    <col min="2" max="2" width="8.57421875" style="9" bestFit="1" customWidth="1"/>
    <col min="3" max="3" width="10.7109375" style="9" customWidth="1"/>
    <col min="4" max="4" width="8.8515625" style="11" bestFit="1" customWidth="1"/>
    <col min="5" max="5" width="2.57421875" style="11" customWidth="1"/>
    <col min="6" max="6" width="8.00390625" style="9" customWidth="1"/>
    <col min="7" max="16384" width="11.00390625" style="9" customWidth="1"/>
  </cols>
  <sheetData>
    <row r="1" spans="1:7" s="440" customFormat="1" ht="18.75">
      <c r="A1" s="1937" t="s">
        <v>353</v>
      </c>
      <c r="B1" s="1937"/>
      <c r="C1" s="1937"/>
      <c r="D1" s="1937"/>
      <c r="E1" s="1937"/>
      <c r="F1" s="1937"/>
      <c r="G1" s="1937"/>
    </row>
    <row r="2" spans="1:7" s="440" customFormat="1" ht="18.75">
      <c r="A2" s="1938" t="s">
        <v>621</v>
      </c>
      <c r="B2" s="1938"/>
      <c r="C2" s="1938"/>
      <c r="D2" s="1938"/>
      <c r="E2" s="1938"/>
      <c r="F2" s="1938"/>
      <c r="G2" s="1938"/>
    </row>
    <row r="3" spans="1:7" s="440" customFormat="1" ht="17.25" customHeight="1">
      <c r="A3" s="1937" t="s">
        <v>565</v>
      </c>
      <c r="B3" s="1937"/>
      <c r="C3" s="1937"/>
      <c r="D3" s="1937"/>
      <c r="E3" s="1937"/>
      <c r="F3" s="1937"/>
      <c r="G3" s="1937"/>
    </row>
    <row r="4" spans="1:7" s="440" customFormat="1" ht="17.25" customHeight="1">
      <c r="A4" s="1937" t="s">
        <v>1389</v>
      </c>
      <c r="B4" s="1937"/>
      <c r="C4" s="1937"/>
      <c r="D4" s="1937"/>
      <c r="E4" s="1937"/>
      <c r="F4" s="1937"/>
      <c r="G4" s="1937"/>
    </row>
    <row r="5" spans="1:7" ht="17.25" customHeight="1" thickBot="1">
      <c r="A5" s="901"/>
      <c r="B5" s="1939"/>
      <c r="C5" s="1939"/>
      <c r="D5" s="901"/>
      <c r="E5" s="901"/>
      <c r="F5" s="1943" t="s">
        <v>466</v>
      </c>
      <c r="G5" s="1943"/>
    </row>
    <row r="6" spans="1:45" s="20" customFormat="1" ht="13.5" thickTop="1">
      <c r="A6" s="120"/>
      <c r="B6" s="1944"/>
      <c r="C6" s="1944"/>
      <c r="D6" s="1944"/>
      <c r="E6" s="1620"/>
      <c r="F6" s="1818" t="s">
        <v>345</v>
      </c>
      <c r="G6" s="194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s="20" customFormat="1" ht="15.75">
      <c r="A7" s="441" t="s">
        <v>566</v>
      </c>
      <c r="B7" s="442" t="s">
        <v>750</v>
      </c>
      <c r="C7" s="442" t="s">
        <v>464</v>
      </c>
      <c r="D7" s="442" t="s">
        <v>330</v>
      </c>
      <c r="E7" s="1621"/>
      <c r="F7" s="1613" t="s">
        <v>464</v>
      </c>
      <c r="G7" s="443" t="s">
        <v>311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7" s="44" customFormat="1" ht="12.75">
      <c r="A8" s="444" t="s">
        <v>567</v>
      </c>
      <c r="B8" s="445">
        <v>225753.2</v>
      </c>
      <c r="C8" s="445">
        <v>266964.1</v>
      </c>
      <c r="D8" s="445">
        <v>247510.4</v>
      </c>
      <c r="E8" s="1622"/>
      <c r="F8" s="397">
        <v>18.25484644292969</v>
      </c>
      <c r="G8" s="447">
        <v>-7.287009751498417</v>
      </c>
    </row>
    <row r="9" spans="1:7" s="24" customFormat="1" ht="12.75">
      <c r="A9" s="170" t="s">
        <v>568</v>
      </c>
      <c r="B9" s="448"/>
      <c r="C9" s="448">
        <v>203857.5</v>
      </c>
      <c r="D9" s="448">
        <v>191898</v>
      </c>
      <c r="E9" s="1623"/>
      <c r="F9" s="1614" t="s">
        <v>774</v>
      </c>
      <c r="G9" s="460">
        <v>-5.866597991243879</v>
      </c>
    </row>
    <row r="10" spans="1:7" s="24" customFormat="1" ht="12.75">
      <c r="A10" s="170" t="s">
        <v>569</v>
      </c>
      <c r="B10" s="448"/>
      <c r="C10" s="448">
        <v>31758.6</v>
      </c>
      <c r="D10" s="448">
        <v>27592.6</v>
      </c>
      <c r="E10" s="1623"/>
      <c r="F10" s="1614" t="s">
        <v>774</v>
      </c>
      <c r="G10" s="460">
        <v>-13.117706699917505</v>
      </c>
    </row>
    <row r="11" spans="1:7" s="451" customFormat="1" ht="12.75">
      <c r="A11" s="450" t="s">
        <v>570</v>
      </c>
      <c r="B11" s="448"/>
      <c r="C11" s="448">
        <v>28829.8</v>
      </c>
      <c r="D11" s="448">
        <v>23934.5</v>
      </c>
      <c r="E11" s="1623"/>
      <c r="F11" s="1614" t="s">
        <v>774</v>
      </c>
      <c r="G11" s="460">
        <v>-16.97999986125467</v>
      </c>
    </row>
    <row r="12" spans="1:7" s="451" customFormat="1" ht="12.75">
      <c r="A12" s="450" t="s">
        <v>809</v>
      </c>
      <c r="B12" s="448"/>
      <c r="C12" s="448">
        <v>2928.8</v>
      </c>
      <c r="D12" s="448">
        <v>3658.1</v>
      </c>
      <c r="E12" s="1623"/>
      <c r="F12" s="1614" t="s">
        <v>774</v>
      </c>
      <c r="G12" s="460">
        <v>24.90098333788582</v>
      </c>
    </row>
    <row r="13" spans="1:7" s="451" customFormat="1" ht="12.75">
      <c r="A13" s="170" t="s">
        <v>312</v>
      </c>
      <c r="B13" s="448"/>
      <c r="C13" s="448">
        <v>31348</v>
      </c>
      <c r="D13" s="448">
        <v>28019.8</v>
      </c>
      <c r="E13" s="1623"/>
      <c r="F13" s="1614" t="s">
        <v>774</v>
      </c>
      <c r="G13" s="460">
        <v>-10.616945259665698</v>
      </c>
    </row>
    <row r="14" spans="1:7" s="451" customFormat="1" ht="12.75">
      <c r="A14" s="450" t="s">
        <v>570</v>
      </c>
      <c r="B14" s="448"/>
      <c r="C14" s="448">
        <v>30786.3</v>
      </c>
      <c r="D14" s="448">
        <v>27540.399999999998</v>
      </c>
      <c r="E14" s="1623"/>
      <c r="F14" s="1614" t="s">
        <v>774</v>
      </c>
      <c r="G14" s="460">
        <v>-10.54332608985166</v>
      </c>
    </row>
    <row r="15" spans="1:7" s="451" customFormat="1" ht="12.75">
      <c r="A15" s="452" t="s">
        <v>809</v>
      </c>
      <c r="B15" s="453"/>
      <c r="C15" s="453">
        <v>561.7</v>
      </c>
      <c r="D15" s="453">
        <v>479.4</v>
      </c>
      <c r="E15" s="1624"/>
      <c r="F15" s="1615" t="s">
        <v>774</v>
      </c>
      <c r="G15" s="461">
        <v>-14.65194943920244</v>
      </c>
    </row>
    <row r="16" spans="1:7" s="44" customFormat="1" ht="12.75">
      <c r="A16" s="456" t="s">
        <v>574</v>
      </c>
      <c r="B16" s="457">
        <v>20128.2</v>
      </c>
      <c r="C16" s="457">
        <v>21156.8</v>
      </c>
      <c r="D16" s="457">
        <v>2194</v>
      </c>
      <c r="E16" s="1625"/>
      <c r="F16" s="1616">
        <v>5.1102433401893705</v>
      </c>
      <c r="G16" s="459">
        <v>-89.62981169174923</v>
      </c>
    </row>
    <row r="17" spans="1:7" s="24" customFormat="1" ht="12.75">
      <c r="A17" s="170" t="s">
        <v>568</v>
      </c>
      <c r="B17" s="448"/>
      <c r="C17" s="448">
        <v>15262.8</v>
      </c>
      <c r="D17" s="448">
        <v>1677.3</v>
      </c>
      <c r="E17" s="1623"/>
      <c r="F17" s="1617" t="s">
        <v>774</v>
      </c>
      <c r="G17" s="460">
        <v>-89.01053541945122</v>
      </c>
    </row>
    <row r="18" spans="1:7" s="24" customFormat="1" ht="12.75">
      <c r="A18" s="170" t="s">
        <v>569</v>
      </c>
      <c r="B18" s="448"/>
      <c r="C18" s="448">
        <v>3642.8</v>
      </c>
      <c r="D18" s="448">
        <v>516.7</v>
      </c>
      <c r="E18" s="1623"/>
      <c r="F18" s="1617" t="s">
        <v>774</v>
      </c>
      <c r="G18" s="460">
        <v>-85.81585593499506</v>
      </c>
    </row>
    <row r="19" spans="1:7" s="24" customFormat="1" ht="12.75">
      <c r="A19" s="171" t="s">
        <v>313</v>
      </c>
      <c r="B19" s="453"/>
      <c r="C19" s="453">
        <v>2251.2</v>
      </c>
      <c r="D19" s="453">
        <v>0</v>
      </c>
      <c r="E19" s="1623"/>
      <c r="F19" s="1617" t="s">
        <v>774</v>
      </c>
      <c r="G19" s="460">
        <v>-100</v>
      </c>
    </row>
    <row r="20" spans="1:7" s="44" customFormat="1" ht="12.75">
      <c r="A20" s="444" t="s">
        <v>314</v>
      </c>
      <c r="B20" s="445">
        <v>205625</v>
      </c>
      <c r="C20" s="445">
        <v>245807.3</v>
      </c>
      <c r="D20" s="445">
        <v>245316.4</v>
      </c>
      <c r="E20" s="1622"/>
      <c r="F20" s="397">
        <v>19.541544072948327</v>
      </c>
      <c r="G20" s="447">
        <v>-0.1997092844679571</v>
      </c>
    </row>
    <row r="21" spans="1:7" s="24" customFormat="1" ht="12.75">
      <c r="A21" s="170" t="s">
        <v>568</v>
      </c>
      <c r="B21" s="448"/>
      <c r="C21" s="448">
        <v>188594.7</v>
      </c>
      <c r="D21" s="448">
        <v>190220.7</v>
      </c>
      <c r="E21" s="1623"/>
      <c r="F21" s="1617" t="s">
        <v>774</v>
      </c>
      <c r="G21" s="460">
        <v>0.8621663281099643</v>
      </c>
    </row>
    <row r="22" spans="1:7" s="24" customFormat="1" ht="12.75">
      <c r="A22" s="170" t="s">
        <v>569</v>
      </c>
      <c r="B22" s="448"/>
      <c r="C22" s="448">
        <v>28115.8</v>
      </c>
      <c r="D22" s="448">
        <v>27075.899999999998</v>
      </c>
      <c r="E22" s="1623"/>
      <c r="F22" s="1617" t="s">
        <v>774</v>
      </c>
      <c r="G22" s="460">
        <v>-3.6986320858734416</v>
      </c>
    </row>
    <row r="23" spans="1:7" s="24" customFormat="1" ht="12.75">
      <c r="A23" s="171" t="s">
        <v>473</v>
      </c>
      <c r="B23" s="453"/>
      <c r="C23" s="453">
        <v>29096.8</v>
      </c>
      <c r="D23" s="453">
        <v>28019.8</v>
      </c>
      <c r="E23" s="1624"/>
      <c r="F23" s="1618" t="s">
        <v>774</v>
      </c>
      <c r="G23" s="461">
        <v>-3.7014379588133437</v>
      </c>
    </row>
    <row r="24" spans="1:7" s="24" customFormat="1" ht="12.75">
      <c r="A24" s="444" t="s">
        <v>474</v>
      </c>
      <c r="B24" s="446">
        <v>6557.9</v>
      </c>
      <c r="C24" s="446">
        <v>4822.1</v>
      </c>
      <c r="D24" s="446">
        <v>12115.6</v>
      </c>
      <c r="E24" s="1626"/>
      <c r="F24" s="397">
        <v>-26.468839110080964</v>
      </c>
      <c r="G24" s="447">
        <v>151.2515294166442</v>
      </c>
    </row>
    <row r="25" spans="1:7" s="24" customFormat="1" ht="12.75">
      <c r="A25" s="170" t="s">
        <v>475</v>
      </c>
      <c r="B25" s="448"/>
      <c r="C25" s="448">
        <v>1452.5</v>
      </c>
      <c r="D25" s="448">
        <v>3421</v>
      </c>
      <c r="E25" s="1623"/>
      <c r="F25" s="1617" t="s">
        <v>774</v>
      </c>
      <c r="G25" s="460">
        <v>135.5249569707401</v>
      </c>
    </row>
    <row r="26" spans="1:7" s="24" customFormat="1" ht="12.75">
      <c r="A26" s="170" t="s">
        <v>476</v>
      </c>
      <c r="B26" s="448"/>
      <c r="C26" s="448">
        <v>3369.6</v>
      </c>
      <c r="D26" s="448">
        <v>2976.8</v>
      </c>
      <c r="E26" s="1623"/>
      <c r="F26" s="1617" t="s">
        <v>774</v>
      </c>
      <c r="G26" s="460">
        <v>-11.65716999050332</v>
      </c>
    </row>
    <row r="27" spans="1:7" s="44" customFormat="1" ht="12.75">
      <c r="A27" s="171" t="s">
        <v>477</v>
      </c>
      <c r="B27" s="463"/>
      <c r="C27" s="463">
        <v>0</v>
      </c>
      <c r="D27" s="454">
        <v>5717.8</v>
      </c>
      <c r="E27" s="1627"/>
      <c r="F27" s="1615" t="s">
        <v>774</v>
      </c>
      <c r="G27" s="455" t="s">
        <v>774</v>
      </c>
    </row>
    <row r="28" spans="1:7" s="44" customFormat="1" ht="12.75">
      <c r="A28" s="464" t="s">
        <v>478</v>
      </c>
      <c r="B28" s="462">
        <v>212182.9</v>
      </c>
      <c r="C28" s="462">
        <v>250629.4</v>
      </c>
      <c r="D28" s="462">
        <v>257432</v>
      </c>
      <c r="E28" s="1628"/>
      <c r="F28" s="400">
        <v>18.11950915931493</v>
      </c>
      <c r="G28" s="466">
        <v>2.7142067131789105</v>
      </c>
    </row>
    <row r="29" spans="1:7" s="44" customFormat="1" ht="12.75">
      <c r="A29" s="444" t="s">
        <v>315</v>
      </c>
      <c r="B29" s="445">
        <v>203763.7</v>
      </c>
      <c r="C29" s="445">
        <v>261964.2</v>
      </c>
      <c r="D29" s="445">
        <v>290359.6</v>
      </c>
      <c r="E29" s="1622"/>
      <c r="F29" s="397">
        <v>28.5627420389402</v>
      </c>
      <c r="G29" s="447">
        <v>10.839420042891334</v>
      </c>
    </row>
    <row r="30" spans="1:7" s="24" customFormat="1" ht="12.75">
      <c r="A30" s="170" t="s">
        <v>316</v>
      </c>
      <c r="B30" s="448"/>
      <c r="C30" s="448">
        <v>250501.7</v>
      </c>
      <c r="D30" s="448">
        <v>281169.3</v>
      </c>
      <c r="E30" s="1633"/>
      <c r="F30" s="1617" t="s">
        <v>774</v>
      </c>
      <c r="G30" s="460">
        <v>12.242471807576536</v>
      </c>
    </row>
    <row r="31" spans="1:7" s="24" customFormat="1" ht="12.75">
      <c r="A31" s="170" t="s">
        <v>575</v>
      </c>
      <c r="B31" s="448"/>
      <c r="C31" s="448">
        <v>210960.7</v>
      </c>
      <c r="D31" s="448">
        <v>257461</v>
      </c>
      <c r="E31" s="1623"/>
      <c r="F31" s="1617" t="s">
        <v>774</v>
      </c>
      <c r="G31" s="460">
        <v>22.04216235535813</v>
      </c>
    </row>
    <row r="32" spans="1:7" s="24" customFormat="1" ht="12.75">
      <c r="A32" s="170" t="s">
        <v>395</v>
      </c>
      <c r="B32" s="448"/>
      <c r="C32" s="448">
        <v>39541</v>
      </c>
      <c r="D32" s="448">
        <v>23708.3</v>
      </c>
      <c r="E32" s="1623"/>
      <c r="F32" s="1617" t="s">
        <v>774</v>
      </c>
      <c r="G32" s="460">
        <v>-40.04122303431881</v>
      </c>
    </row>
    <row r="33" spans="1:7" s="24" customFormat="1" ht="12.75">
      <c r="A33" s="90" t="s">
        <v>317</v>
      </c>
      <c r="B33" s="448"/>
      <c r="C33" s="448">
        <v>4425.8</v>
      </c>
      <c r="D33" s="448">
        <v>2744.3999999999996</v>
      </c>
      <c r="E33" s="1623"/>
      <c r="F33" s="1617" t="s">
        <v>774</v>
      </c>
      <c r="G33" s="460">
        <v>-37.99087170681008</v>
      </c>
    </row>
    <row r="34" spans="1:7" s="24" customFormat="1" ht="12.75">
      <c r="A34" s="90" t="s">
        <v>479</v>
      </c>
      <c r="B34" s="448"/>
      <c r="C34" s="448">
        <v>162.5</v>
      </c>
      <c r="D34" s="448">
        <v>107.3</v>
      </c>
      <c r="E34" s="1623"/>
      <c r="F34" s="1617" t="s">
        <v>774</v>
      </c>
      <c r="G34" s="460">
        <v>-33.969230769230776</v>
      </c>
    </row>
    <row r="35" spans="1:7" s="24" customFormat="1" ht="12.75">
      <c r="A35" s="90" t="s">
        <v>318</v>
      </c>
      <c r="B35" s="448"/>
      <c r="C35" s="448">
        <v>393.6</v>
      </c>
      <c r="D35" s="448">
        <v>404.7</v>
      </c>
      <c r="E35" s="1623"/>
      <c r="F35" s="1617" t="s">
        <v>774</v>
      </c>
      <c r="G35" s="460">
        <v>2.8201219512195053</v>
      </c>
    </row>
    <row r="36" spans="1:7" s="24" customFormat="1" ht="12.75">
      <c r="A36" s="90" t="s">
        <v>319</v>
      </c>
      <c r="B36" s="448"/>
      <c r="C36" s="448">
        <v>384.6</v>
      </c>
      <c r="D36" s="448">
        <v>123.8</v>
      </c>
      <c r="E36" s="1623"/>
      <c r="F36" s="1617"/>
      <c r="G36" s="460">
        <v>-67.81071242849714</v>
      </c>
    </row>
    <row r="37" spans="1:7" s="24" customFormat="1" ht="12.75">
      <c r="A37" s="870" t="s">
        <v>320</v>
      </c>
      <c r="B37" s="453"/>
      <c r="C37" s="453">
        <v>6096</v>
      </c>
      <c r="D37" s="453">
        <v>5810.1</v>
      </c>
      <c r="E37" s="1624"/>
      <c r="F37" s="1618" t="s">
        <v>774</v>
      </c>
      <c r="G37" s="461">
        <v>-4.689960629921259</v>
      </c>
    </row>
    <row r="38" spans="1:7" s="44" customFormat="1" ht="12.75">
      <c r="A38" s="467" t="s">
        <v>480</v>
      </c>
      <c r="B38" s="462">
        <v>-8419.199999999983</v>
      </c>
      <c r="C38" s="462">
        <v>11334.800000000017</v>
      </c>
      <c r="D38" s="462">
        <v>32927.59999999998</v>
      </c>
      <c r="E38" s="1628"/>
      <c r="F38" s="397">
        <v>-234.63036868111033</v>
      </c>
      <c r="G38" s="447">
        <v>190.50005293432548</v>
      </c>
    </row>
    <row r="39" spans="1:7" s="44" customFormat="1" ht="12.75">
      <c r="A39" s="456" t="s">
        <v>576</v>
      </c>
      <c r="B39" s="458">
        <v>8419.2</v>
      </c>
      <c r="C39" s="458">
        <v>-11334.800000000001</v>
      </c>
      <c r="D39" s="458">
        <v>-32927.6</v>
      </c>
      <c r="E39" s="1629"/>
      <c r="F39" s="397">
        <v>-234.63036868110984</v>
      </c>
      <c r="G39" s="447">
        <v>190.5000529343261</v>
      </c>
    </row>
    <row r="40" spans="1:7" s="24" customFormat="1" ht="12.75">
      <c r="A40" s="170" t="s">
        <v>577</v>
      </c>
      <c r="B40" s="449">
        <v>4029.6</v>
      </c>
      <c r="C40" s="449">
        <v>-15700.7</v>
      </c>
      <c r="D40" s="449">
        <v>-42769.4</v>
      </c>
      <c r="E40" s="1630"/>
      <c r="F40" s="402">
        <v>-489.63420686916817</v>
      </c>
      <c r="G40" s="468">
        <v>172.40441508977307</v>
      </c>
    </row>
    <row r="41" spans="1:7" s="13" customFormat="1" ht="12.75">
      <c r="A41" s="90" t="s">
        <v>321</v>
      </c>
      <c r="B41" s="448">
        <v>19000</v>
      </c>
      <c r="C41" s="448">
        <v>32910</v>
      </c>
      <c r="D41" s="448">
        <v>0</v>
      </c>
      <c r="E41" s="1623"/>
      <c r="F41" s="1617">
        <v>73.21052631578948</v>
      </c>
      <c r="G41" s="460" t="s">
        <v>774</v>
      </c>
    </row>
    <row r="42" spans="1:7" s="451" customFormat="1" ht="12.75">
      <c r="A42" s="450" t="s">
        <v>322</v>
      </c>
      <c r="B42" s="469">
        <v>7000</v>
      </c>
      <c r="C42" s="469">
        <v>17283.4</v>
      </c>
      <c r="D42" s="469">
        <v>0</v>
      </c>
      <c r="E42" s="1631"/>
      <c r="F42" s="1617">
        <v>146.9057142857143</v>
      </c>
      <c r="G42" s="460" t="s">
        <v>774</v>
      </c>
    </row>
    <row r="43" spans="1:7" s="451" customFormat="1" ht="12.75">
      <c r="A43" s="450" t="s">
        <v>323</v>
      </c>
      <c r="B43" s="469">
        <v>8000</v>
      </c>
      <c r="C43" s="469">
        <v>14000</v>
      </c>
      <c r="D43" s="469">
        <v>0</v>
      </c>
      <c r="E43" s="1631"/>
      <c r="F43" s="1617">
        <v>75</v>
      </c>
      <c r="G43" s="460" t="s">
        <v>774</v>
      </c>
    </row>
    <row r="44" spans="1:7" s="451" customFormat="1" ht="12.75">
      <c r="A44" s="450" t="s">
        <v>324</v>
      </c>
      <c r="B44" s="469">
        <v>4000</v>
      </c>
      <c r="C44" s="469">
        <v>1500</v>
      </c>
      <c r="D44" s="469">
        <v>0</v>
      </c>
      <c r="E44" s="1631"/>
      <c r="F44" s="1617" t="s">
        <v>774</v>
      </c>
      <c r="G44" s="460" t="s">
        <v>774</v>
      </c>
    </row>
    <row r="45" spans="1:7" s="451" customFormat="1" ht="12.75">
      <c r="A45" s="450" t="s">
        <v>325</v>
      </c>
      <c r="B45" s="469">
        <v>0</v>
      </c>
      <c r="C45" s="469">
        <v>126.6</v>
      </c>
      <c r="D45" s="469">
        <v>0</v>
      </c>
      <c r="E45" s="1631"/>
      <c r="F45" s="1617" t="s">
        <v>774</v>
      </c>
      <c r="G45" s="460" t="s">
        <v>774</v>
      </c>
    </row>
    <row r="46" spans="1:8" s="451" customFormat="1" ht="12.75">
      <c r="A46" s="450" t="s">
        <v>326</v>
      </c>
      <c r="B46" s="449">
        <v>-14302.5</v>
      </c>
      <c r="C46" s="449">
        <v>-50443</v>
      </c>
      <c r="D46" s="449">
        <v>-42492.3</v>
      </c>
      <c r="E46" s="1630"/>
      <c r="F46" s="402">
        <v>252.68659325292782</v>
      </c>
      <c r="G46" s="468">
        <v>-15.76175088713994</v>
      </c>
      <c r="H46" s="470"/>
    </row>
    <row r="47" spans="1:7" s="451" customFormat="1" ht="12.75">
      <c r="A47" s="450" t="s">
        <v>327</v>
      </c>
      <c r="B47" s="449">
        <v>-667.9</v>
      </c>
      <c r="C47" s="449">
        <v>1832.3</v>
      </c>
      <c r="D47" s="449">
        <v>-277.1</v>
      </c>
      <c r="E47" s="1630"/>
      <c r="F47" s="402">
        <v>-374.3374756700105</v>
      </c>
      <c r="G47" s="468">
        <v>-115.12306936637013</v>
      </c>
    </row>
    <row r="48" spans="1:7" s="24" customFormat="1" ht="12.75">
      <c r="A48" s="170" t="s">
        <v>328</v>
      </c>
      <c r="B48" s="449">
        <v>0</v>
      </c>
      <c r="C48" s="449">
        <v>108.5</v>
      </c>
      <c r="D48" s="449">
        <v>497.9</v>
      </c>
      <c r="E48" s="1630"/>
      <c r="F48" s="402" t="s">
        <v>774</v>
      </c>
      <c r="G48" s="468">
        <v>358.89400921658984</v>
      </c>
    </row>
    <row r="49" spans="1:7" s="24" customFormat="1" ht="13.5" thickBot="1">
      <c r="A49" s="471" t="s">
        <v>329</v>
      </c>
      <c r="B49" s="472">
        <v>4389.6</v>
      </c>
      <c r="C49" s="871">
        <v>4257.4</v>
      </c>
      <c r="D49" s="472">
        <v>9343.9</v>
      </c>
      <c r="E49" s="1632"/>
      <c r="F49" s="1619">
        <v>-3.011663932932393</v>
      </c>
      <c r="G49" s="511">
        <v>119.47432705407056</v>
      </c>
    </row>
    <row r="50" spans="1:7" ht="13.5" customHeight="1" thickTop="1">
      <c r="A50" s="1941" t="s">
        <v>1243</v>
      </c>
      <c r="B50" s="1941"/>
      <c r="C50" s="1941"/>
      <c r="D50" s="1941"/>
      <c r="E50" s="1941"/>
      <c r="F50" s="1941"/>
      <c r="G50" s="1941"/>
    </row>
    <row r="51" spans="1:7" ht="12.75">
      <c r="A51" s="1942"/>
      <c r="B51" s="1942"/>
      <c r="C51" s="1942"/>
      <c r="D51" s="1942"/>
      <c r="E51" s="1942"/>
      <c r="F51" s="1942"/>
      <c r="G51" s="1942"/>
    </row>
    <row r="52" spans="1:7" ht="12.75">
      <c r="A52" s="1942"/>
      <c r="B52" s="1942"/>
      <c r="C52" s="1942"/>
      <c r="D52" s="1942"/>
      <c r="E52" s="1942"/>
      <c r="F52" s="1942"/>
      <c r="G52" s="1942"/>
    </row>
    <row r="53" spans="1:7" ht="12.75">
      <c r="A53" s="1940" t="s">
        <v>481</v>
      </c>
      <c r="B53" s="1940"/>
      <c r="C53" s="1940"/>
      <c r="D53" s="1940"/>
      <c r="E53" s="1940"/>
      <c r="F53" s="1940"/>
      <c r="G53" s="1940"/>
    </row>
    <row r="54" spans="1:7" ht="12.75">
      <c r="A54" s="473" t="s">
        <v>490</v>
      </c>
      <c r="B54" s="320"/>
      <c r="C54" s="320"/>
      <c r="D54" s="474"/>
      <c r="E54" s="474"/>
      <c r="F54" s="320"/>
      <c r="G54" s="320"/>
    </row>
    <row r="55" spans="1:7" ht="12.75">
      <c r="A55" s="474" t="s">
        <v>578</v>
      </c>
      <c r="B55" s="320"/>
      <c r="C55" s="320"/>
      <c r="D55" s="474"/>
      <c r="E55" s="474"/>
      <c r="F55" s="320"/>
      <c r="G55" s="320"/>
    </row>
    <row r="56" spans="1:7" ht="12.75">
      <c r="A56" s="475" t="s">
        <v>119</v>
      </c>
      <c r="B56" s="320"/>
      <c r="C56" s="320"/>
      <c r="D56" s="474"/>
      <c r="E56" s="474"/>
      <c r="F56" s="320"/>
      <c r="G56" s="320"/>
    </row>
    <row r="57" spans="1:7" ht="12.75">
      <c r="A57" s="320" t="s">
        <v>810</v>
      </c>
      <c r="B57" s="320"/>
      <c r="C57" s="320"/>
      <c r="D57" s="474"/>
      <c r="E57" s="474"/>
      <c r="F57" s="320"/>
      <c r="G57" s="320"/>
    </row>
    <row r="58" spans="1:7" ht="12.75">
      <c r="A58" s="512" t="s">
        <v>1194</v>
      </c>
      <c r="B58" s="320"/>
      <c r="C58" s="320"/>
      <c r="D58" s="474"/>
      <c r="E58" s="474"/>
      <c r="F58" s="320"/>
      <c r="G58" s="320"/>
    </row>
    <row r="59" ht="12.75">
      <c r="A59" s="512" t="s">
        <v>691</v>
      </c>
    </row>
  </sheetData>
  <sheetProtection/>
  <mergeCells count="10">
    <mergeCell ref="A1:G1"/>
    <mergeCell ref="A2:G2"/>
    <mergeCell ref="A3:G3"/>
    <mergeCell ref="A4:G4"/>
    <mergeCell ref="B5:C5"/>
    <mergeCell ref="A53:G53"/>
    <mergeCell ref="A50:G52"/>
    <mergeCell ref="F5:G5"/>
    <mergeCell ref="B6:D6"/>
    <mergeCell ref="F6:G6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6.28125" style="9" customWidth="1"/>
    <col min="2" max="2" width="7.7109375" style="9" hidden="1" customWidth="1"/>
    <col min="3" max="3" width="9.57421875" style="9" bestFit="1" customWidth="1"/>
    <col min="4" max="4" width="10.140625" style="9" bestFit="1" customWidth="1"/>
    <col min="5" max="5" width="7.421875" style="9" hidden="1" customWidth="1"/>
    <col min="6" max="6" width="10.140625" style="9" bestFit="1" customWidth="1"/>
    <col min="7" max="8" width="9.57421875" style="9" bestFit="1" customWidth="1"/>
    <col min="9" max="9" width="7.421875" style="9" hidden="1" customWidth="1"/>
    <col min="10" max="11" width="9.57421875" style="9" bestFit="1" customWidth="1"/>
    <col min="12" max="12" width="18.8515625" style="9" bestFit="1" customWidth="1"/>
    <col min="13" max="16384" width="9.140625" style="9" customWidth="1"/>
  </cols>
  <sheetData>
    <row r="1" spans="1:12" ht="12.75">
      <c r="A1" s="1741" t="s">
        <v>935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40"/>
    </row>
    <row r="2" spans="1:12" ht="15.75">
      <c r="A2" s="1757" t="s">
        <v>908</v>
      </c>
      <c r="B2" s="1757"/>
      <c r="C2" s="1757"/>
      <c r="D2" s="1757"/>
      <c r="E2" s="1757"/>
      <c r="F2" s="1757"/>
      <c r="G2" s="1757"/>
      <c r="H2" s="1757"/>
      <c r="I2" s="1757"/>
      <c r="J2" s="1757"/>
      <c r="K2" s="1757"/>
      <c r="L2" s="40"/>
    </row>
    <row r="3" spans="1:11" ht="12.75">
      <c r="A3" s="1741" t="s">
        <v>1389</v>
      </c>
      <c r="B3" s="1741"/>
      <c r="C3" s="1741"/>
      <c r="D3" s="1741"/>
      <c r="E3" s="1741"/>
      <c r="F3" s="1741"/>
      <c r="G3" s="1741"/>
      <c r="H3" s="1741"/>
      <c r="I3" s="1741"/>
      <c r="J3" s="1741"/>
      <c r="K3" s="1741"/>
    </row>
    <row r="4" spans="1:11" ht="16.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74"/>
    </row>
    <row r="5" spans="1:11" ht="19.5" customHeight="1" thickTop="1">
      <c r="A5" s="120"/>
      <c r="B5" s="121"/>
      <c r="C5" s="1791" t="s">
        <v>1225</v>
      </c>
      <c r="D5" s="1791"/>
      <c r="E5" s="1791"/>
      <c r="F5" s="1818"/>
      <c r="G5" s="1817" t="s">
        <v>1226</v>
      </c>
      <c r="H5" s="1818"/>
      <c r="I5" s="1948" t="s">
        <v>765</v>
      </c>
      <c r="J5" s="1948"/>
      <c r="K5" s="1949"/>
    </row>
    <row r="6" spans="1:11" ht="19.5" customHeight="1">
      <c r="A6" s="122"/>
      <c r="B6" s="51" t="s">
        <v>428</v>
      </c>
      <c r="C6" s="123" t="s">
        <v>750</v>
      </c>
      <c r="D6" s="123" t="s">
        <v>464</v>
      </c>
      <c r="E6" s="123" t="e">
        <f>#REF!</f>
        <v>#REF!</v>
      </c>
      <c r="F6" s="123" t="s">
        <v>1385</v>
      </c>
      <c r="G6" s="123" t="s">
        <v>464</v>
      </c>
      <c r="H6" s="123" t="s">
        <v>951</v>
      </c>
      <c r="I6" s="123" t="e">
        <f>#REF!</f>
        <v>#REF!</v>
      </c>
      <c r="J6" s="123" t="s">
        <v>464</v>
      </c>
      <c r="K6" s="124" t="s">
        <v>951</v>
      </c>
    </row>
    <row r="7" spans="1:18" ht="19.5" customHeight="1">
      <c r="A7" s="125" t="s">
        <v>766</v>
      </c>
      <c r="B7" s="91">
        <v>4640.034</v>
      </c>
      <c r="C7" s="62">
        <v>55776.195</v>
      </c>
      <c r="D7" s="62">
        <v>64677.415</v>
      </c>
      <c r="E7" s="126">
        <v>75458.36</v>
      </c>
      <c r="F7" s="62">
        <v>75458.36</v>
      </c>
      <c r="G7" s="126">
        <v>15.958815405030762</v>
      </c>
      <c r="H7" s="126">
        <v>16.668793890417533</v>
      </c>
      <c r="I7" s="126">
        <v>31.716086406927296</v>
      </c>
      <c r="J7" s="126">
        <v>30.658513647328625</v>
      </c>
      <c r="K7" s="127">
        <v>29.308656456706064</v>
      </c>
      <c r="P7" s="1"/>
      <c r="Q7" s="1"/>
      <c r="R7" s="1"/>
    </row>
    <row r="8" spans="1:18" ht="19.5" customHeight="1">
      <c r="A8" s="128" t="s">
        <v>767</v>
      </c>
      <c r="B8" s="92">
        <v>3447.944</v>
      </c>
      <c r="C8" s="63">
        <v>32223.163</v>
      </c>
      <c r="D8" s="63">
        <v>38488.412</v>
      </c>
      <c r="E8" s="84">
        <v>51357.944</v>
      </c>
      <c r="F8" s="63">
        <v>51357.944</v>
      </c>
      <c r="G8" s="84">
        <v>19.44330852933338</v>
      </c>
      <c r="H8" s="84">
        <v>33.43742007334575</v>
      </c>
      <c r="I8" s="84">
        <v>18.32309683391817</v>
      </c>
      <c r="J8" s="84">
        <v>18.244351673084132</v>
      </c>
      <c r="K8" s="129">
        <v>19.947853849709276</v>
      </c>
      <c r="P8" s="1"/>
      <c r="Q8" s="1"/>
      <c r="R8" s="1"/>
    </row>
    <row r="9" spans="1:18" ht="19.5" customHeight="1">
      <c r="A9" s="128" t="s">
        <v>768</v>
      </c>
      <c r="B9" s="92"/>
      <c r="C9" s="63">
        <v>33476.368</v>
      </c>
      <c r="D9" s="63">
        <v>41780.671</v>
      </c>
      <c r="E9" s="84">
        <v>54627.695</v>
      </c>
      <c r="F9" s="63">
        <v>54627.695</v>
      </c>
      <c r="G9" s="84">
        <v>24.806463472978905</v>
      </c>
      <c r="H9" s="84">
        <v>30.748725888102655</v>
      </c>
      <c r="I9" s="84">
        <v>19.035708335394624</v>
      </c>
      <c r="J9" s="84">
        <v>19.804954666911897</v>
      </c>
      <c r="K9" s="129">
        <v>21.21785241259841</v>
      </c>
      <c r="P9" s="1"/>
      <c r="Q9" s="1"/>
      <c r="R9" s="1"/>
    </row>
    <row r="10" spans="1:18" ht="19.5" customHeight="1">
      <c r="A10" s="128" t="s">
        <v>769</v>
      </c>
      <c r="B10" s="92">
        <v>1282.336</v>
      </c>
      <c r="C10" s="63">
        <v>23549.865</v>
      </c>
      <c r="D10" s="63">
        <v>26657.896</v>
      </c>
      <c r="E10" s="84">
        <v>32566.92</v>
      </c>
      <c r="F10" s="63">
        <v>32566.92</v>
      </c>
      <c r="G10" s="84">
        <v>13.197659519491921</v>
      </c>
      <c r="H10" s="84">
        <v>22.1661304403018</v>
      </c>
      <c r="I10" s="84">
        <v>13.39118871790148</v>
      </c>
      <c r="J10" s="84">
        <v>12.636427543139552</v>
      </c>
      <c r="K10" s="129">
        <v>12.649263383580424</v>
      </c>
      <c r="P10" s="1"/>
      <c r="Q10" s="1"/>
      <c r="R10" s="1"/>
    </row>
    <row r="11" spans="1:18" ht="19.5" customHeight="1">
      <c r="A11" s="128" t="s">
        <v>770</v>
      </c>
      <c r="B11" s="92">
        <v>538.45</v>
      </c>
      <c r="C11" s="63">
        <v>2723.407</v>
      </c>
      <c r="D11" s="63">
        <v>3582.765</v>
      </c>
      <c r="E11" s="84">
        <v>4636.042</v>
      </c>
      <c r="F11" s="63">
        <v>4636.042</v>
      </c>
      <c r="G11" s="84">
        <v>31.55451976146054</v>
      </c>
      <c r="H11" s="84">
        <v>29.39843947342348</v>
      </c>
      <c r="I11" s="84">
        <v>1.548614274122332</v>
      </c>
      <c r="J11" s="84">
        <v>1.6983092111469102</v>
      </c>
      <c r="K11" s="129">
        <v>1.8006773841475021</v>
      </c>
      <c r="P11" s="1"/>
      <c r="Q11" s="1"/>
      <c r="R11" s="1"/>
    </row>
    <row r="12" spans="1:18" ht="19.5" customHeight="1">
      <c r="A12" s="128" t="s">
        <v>771</v>
      </c>
      <c r="B12" s="92">
        <v>319.423</v>
      </c>
      <c r="C12" s="63">
        <v>2909.072</v>
      </c>
      <c r="D12" s="63">
        <v>3492.671</v>
      </c>
      <c r="E12" s="84">
        <v>4093.85</v>
      </c>
      <c r="F12" s="63">
        <v>4093.85</v>
      </c>
      <c r="G12" s="84">
        <v>20.061346023749138</v>
      </c>
      <c r="H12" s="84">
        <v>17.2125860122525</v>
      </c>
      <c r="I12" s="84">
        <v>1.6541891915712932</v>
      </c>
      <c r="J12" s="84">
        <v>1.655602678603171</v>
      </c>
      <c r="K12" s="129">
        <v>1.5900854886759548</v>
      </c>
      <c r="P12" s="1"/>
      <c r="Q12" s="1"/>
      <c r="R12" s="1"/>
    </row>
    <row r="13" spans="1:18" ht="19.5" customHeight="1">
      <c r="A13" s="128" t="s">
        <v>583</v>
      </c>
      <c r="B13" s="92">
        <v>1301.542</v>
      </c>
      <c r="C13" s="63">
        <v>187.716</v>
      </c>
      <c r="D13" s="63">
        <v>192.721</v>
      </c>
      <c r="E13" s="84">
        <v>275.913</v>
      </c>
      <c r="F13" s="63">
        <v>275.913</v>
      </c>
      <c r="G13" s="84">
        <v>2.6662617997400275</v>
      </c>
      <c r="H13" s="84">
        <v>43.16706534316447</v>
      </c>
      <c r="I13" s="84" t="s">
        <v>774</v>
      </c>
      <c r="J13" s="84">
        <v>0.091353982044997</v>
      </c>
      <c r="K13" s="129">
        <v>0.10716691071657455</v>
      </c>
      <c r="P13" s="1"/>
      <c r="Q13" s="1"/>
      <c r="R13" s="1"/>
    </row>
    <row r="14" spans="1:18" ht="19.5" customHeight="1">
      <c r="A14" s="128" t="s">
        <v>1386</v>
      </c>
      <c r="B14" s="92"/>
      <c r="C14" s="63"/>
      <c r="D14" s="63"/>
      <c r="E14" s="84">
        <v>2833.676</v>
      </c>
      <c r="F14" s="63">
        <v>2833.676</v>
      </c>
      <c r="G14" s="84" t="s">
        <v>774</v>
      </c>
      <c r="H14" s="84" t="s">
        <v>774</v>
      </c>
      <c r="I14" s="84"/>
      <c r="J14" s="84" t="s">
        <v>774</v>
      </c>
      <c r="K14" s="129">
        <v>1.1006233953880393</v>
      </c>
      <c r="P14" s="1"/>
      <c r="Q14" s="1"/>
      <c r="R14" s="1"/>
    </row>
    <row r="15" spans="1:18" ht="19.5" customHeight="1" thickBot="1">
      <c r="A15" s="128" t="s">
        <v>772</v>
      </c>
      <c r="B15" s="130">
        <v>11529.729</v>
      </c>
      <c r="C15" s="92">
        <v>25015.114</v>
      </c>
      <c r="D15" s="92">
        <v>32088.149</v>
      </c>
      <c r="E15" s="84">
        <v>31610.6</v>
      </c>
      <c r="F15" s="92">
        <v>31610.6</v>
      </c>
      <c r="G15" s="84">
        <v>28.275046038167176</v>
      </c>
      <c r="H15" s="84">
        <v>-1.4882410325382125</v>
      </c>
      <c r="I15" s="84">
        <v>14.224375060061675</v>
      </c>
      <c r="J15" s="84">
        <v>15.210486597740717</v>
      </c>
      <c r="K15" s="129">
        <v>12.277820718477749</v>
      </c>
      <c r="L15" s="1"/>
      <c r="P15" s="1"/>
      <c r="Q15" s="1"/>
      <c r="R15" s="1"/>
    </row>
    <row r="16" spans="1:18" ht="13.5" thickBot="1">
      <c r="A16" s="131" t="s">
        <v>1227</v>
      </c>
      <c r="B16" s="109"/>
      <c r="C16" s="110">
        <v>175860.9</v>
      </c>
      <c r="D16" s="110">
        <v>210960.7</v>
      </c>
      <c r="E16" s="110">
        <v>257461</v>
      </c>
      <c r="F16" s="110">
        <v>257461</v>
      </c>
      <c r="G16" s="1559">
        <v>19.958842471521535</v>
      </c>
      <c r="H16" s="1559">
        <v>22.042162355358116</v>
      </c>
      <c r="I16" s="132">
        <v>100</v>
      </c>
      <c r="J16" s="1559">
        <v>99.99999999999999</v>
      </c>
      <c r="K16" s="1560">
        <v>100</v>
      </c>
      <c r="P16" s="1"/>
      <c r="Q16" s="1"/>
      <c r="R16" s="1"/>
    </row>
    <row r="17" spans="1:11" ht="24" customHeight="1" thickTop="1">
      <c r="A17" s="1946" t="s">
        <v>1242</v>
      </c>
      <c r="B17" s="1947"/>
      <c r="C17" s="1947"/>
      <c r="D17" s="1947"/>
      <c r="E17" s="1947"/>
      <c r="F17" s="1947"/>
      <c r="G17" s="1947"/>
      <c r="H17" s="1947"/>
      <c r="I17" s="1947"/>
      <c r="J17" s="1947"/>
      <c r="K17" s="1947"/>
    </row>
    <row r="18" spans="1:11" ht="15.75">
      <c r="A18" s="512" t="s">
        <v>87</v>
      </c>
      <c r="B18" s="31"/>
      <c r="C18" s="31"/>
      <c r="D18" s="31"/>
      <c r="E18" s="31"/>
      <c r="F18" s="1561"/>
      <c r="G18" s="31"/>
      <c r="K18" s="40"/>
    </row>
    <row r="19" spans="1:25" ht="13.5">
      <c r="A19" s="1438" t="s">
        <v>1228</v>
      </c>
      <c r="L19" s="34"/>
      <c r="M19" s="116"/>
      <c r="N19" s="117"/>
      <c r="O19" s="117"/>
      <c r="P19" s="34"/>
      <c r="Q19" s="117"/>
      <c r="R19" s="116"/>
      <c r="S19" s="116"/>
      <c r="T19" s="116"/>
      <c r="U19" s="116"/>
      <c r="V19" s="18"/>
      <c r="W19" s="18"/>
      <c r="X19" s="18"/>
      <c r="Y19" s="18"/>
    </row>
    <row r="20" spans="12:25" ht="12.75">
      <c r="L20" s="11"/>
      <c r="M20" s="17"/>
      <c r="N20" s="111"/>
      <c r="O20" s="111"/>
      <c r="P20" s="34"/>
      <c r="Q20" s="111"/>
      <c r="R20" s="17"/>
      <c r="S20" s="17"/>
      <c r="T20" s="17"/>
      <c r="U20" s="17"/>
      <c r="V20" s="17"/>
      <c r="W20" s="17"/>
      <c r="X20" s="17"/>
      <c r="Y20" s="17"/>
    </row>
    <row r="21" spans="12:25" ht="12.75">
      <c r="L21" s="11"/>
      <c r="M21" s="112"/>
      <c r="N21" s="113"/>
      <c r="O21" s="113"/>
      <c r="P21" s="11"/>
      <c r="Q21" s="113"/>
      <c r="R21" s="112"/>
      <c r="S21" s="112"/>
      <c r="T21" s="112"/>
      <c r="U21" s="113"/>
      <c r="V21" s="113"/>
      <c r="W21" s="113"/>
      <c r="X21" s="113"/>
      <c r="Y21" s="113"/>
    </row>
    <row r="22" spans="12:25" ht="12.75">
      <c r="L22" s="11"/>
      <c r="M22" s="112"/>
      <c r="N22" s="113"/>
      <c r="O22" s="113"/>
      <c r="P22" s="11"/>
      <c r="Q22" s="113"/>
      <c r="R22" s="112"/>
      <c r="S22" s="112"/>
      <c r="T22" s="112"/>
      <c r="U22" s="112"/>
      <c r="V22" s="112"/>
      <c r="W22" s="112"/>
      <c r="X22" s="112"/>
      <c r="Y22" s="112"/>
    </row>
    <row r="23" spans="12:25" ht="12.75">
      <c r="L23" s="11"/>
      <c r="M23" s="115"/>
      <c r="N23" s="111"/>
      <c r="O23" s="111"/>
      <c r="P23" s="11"/>
      <c r="Q23" s="111"/>
      <c r="R23" s="115"/>
      <c r="S23" s="115"/>
      <c r="T23" s="115"/>
      <c r="U23" s="115"/>
      <c r="V23" s="115"/>
      <c r="W23" s="115"/>
      <c r="X23" s="115"/>
      <c r="Y23" s="115"/>
    </row>
    <row r="24" spans="12:25" ht="12.75">
      <c r="L24" s="11"/>
      <c r="M24" s="115"/>
      <c r="N24" s="111"/>
      <c r="O24" s="111"/>
      <c r="P24" s="11"/>
      <c r="Q24" s="111"/>
      <c r="R24" s="115"/>
      <c r="S24" s="115"/>
      <c r="T24" s="115"/>
      <c r="U24" s="115"/>
      <c r="V24" s="115"/>
      <c r="W24" s="115"/>
      <c r="X24" s="115"/>
      <c r="Y24" s="115"/>
    </row>
    <row r="25" spans="12:25" ht="12.75">
      <c r="L25" s="11"/>
      <c r="M25" s="115"/>
      <c r="N25" s="111"/>
      <c r="O25" s="111"/>
      <c r="P25" s="11"/>
      <c r="Q25" s="111"/>
      <c r="R25" s="111"/>
      <c r="S25" s="115"/>
      <c r="T25" s="115"/>
      <c r="U25" s="111"/>
      <c r="V25" s="111"/>
      <c r="W25" s="111"/>
      <c r="X25" s="111"/>
      <c r="Y25" s="111"/>
    </row>
    <row r="26" spans="12:25" ht="12.75">
      <c r="L26" s="11"/>
      <c r="M26" s="115"/>
      <c r="N26" s="118"/>
      <c r="O26" s="118"/>
      <c r="P26" s="11"/>
      <c r="Q26" s="118"/>
      <c r="R26" s="115"/>
      <c r="S26" s="115"/>
      <c r="T26" s="115"/>
      <c r="U26" s="115"/>
      <c r="V26" s="115"/>
      <c r="W26" s="115"/>
      <c r="X26" s="115"/>
      <c r="Y26" s="115"/>
    </row>
    <row r="27" spans="12:25" ht="12.75">
      <c r="L27" s="11"/>
      <c r="M27" s="115"/>
      <c r="N27" s="111"/>
      <c r="O27" s="111"/>
      <c r="P27" s="11"/>
      <c r="Q27" s="111"/>
      <c r="R27" s="115"/>
      <c r="S27" s="115"/>
      <c r="T27" s="115"/>
      <c r="U27" s="115"/>
      <c r="V27" s="115"/>
      <c r="W27" s="115"/>
      <c r="X27" s="115"/>
      <c r="Y27" s="115"/>
    </row>
    <row r="28" spans="12:25" ht="12.75">
      <c r="L28" s="11"/>
      <c r="M28" s="111"/>
      <c r="N28" s="111"/>
      <c r="O28" s="111"/>
      <c r="P28" s="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2:25" ht="12.75">
      <c r="L29" s="34"/>
      <c r="M29" s="119"/>
      <c r="N29" s="111"/>
      <c r="O29" s="111"/>
      <c r="P29" s="11"/>
      <c r="Q29" s="111"/>
      <c r="R29" s="119"/>
      <c r="S29" s="119"/>
      <c r="T29" s="119"/>
      <c r="U29" s="119"/>
      <c r="V29" s="119"/>
      <c r="W29" s="119"/>
      <c r="X29" s="119"/>
      <c r="Y29" s="119"/>
    </row>
    <row r="30" spans="12:25" ht="15.75">
      <c r="L30" s="34"/>
      <c r="M30" s="119"/>
      <c r="N30" s="114"/>
      <c r="O30" s="114"/>
      <c r="P30" s="34"/>
      <c r="Q30" s="111"/>
      <c r="R30" s="119"/>
      <c r="S30" s="119"/>
      <c r="T30" s="119"/>
      <c r="U30" s="119"/>
      <c r="V30" s="119"/>
      <c r="W30" s="119"/>
      <c r="X30" s="119"/>
      <c r="Y30" s="119"/>
    </row>
    <row r="31" spans="12:25" ht="15.75">
      <c r="L31" s="34"/>
      <c r="M31" s="119"/>
      <c r="N31" s="114"/>
      <c r="O31" s="114"/>
      <c r="P31" s="34"/>
      <c r="Q31" s="111"/>
      <c r="R31" s="119"/>
      <c r="S31" s="119"/>
      <c r="T31" s="119"/>
      <c r="U31" s="119"/>
      <c r="V31" s="119"/>
      <c r="W31" s="119"/>
      <c r="X31" s="119"/>
      <c r="Y31" s="119"/>
    </row>
    <row r="32" spans="12:25" ht="12.75">
      <c r="L32" s="34"/>
      <c r="M32" s="18"/>
      <c r="N32" s="111"/>
      <c r="O32" s="111"/>
      <c r="P32" s="34"/>
      <c r="Q32" s="111"/>
      <c r="R32" s="18"/>
      <c r="S32" s="18"/>
      <c r="T32" s="18"/>
      <c r="U32" s="18"/>
      <c r="V32" s="18"/>
      <c r="W32" s="18"/>
      <c r="X32" s="18"/>
      <c r="Y32" s="18"/>
    </row>
    <row r="33" spans="16:18" ht="12.75">
      <c r="P33" s="34"/>
      <c r="Q33" s="11"/>
      <c r="R33" s="11"/>
    </row>
  </sheetData>
  <sheetProtection/>
  <mergeCells count="7">
    <mergeCell ref="A17:K17"/>
    <mergeCell ref="A1:K1"/>
    <mergeCell ref="I5:K5"/>
    <mergeCell ref="A2:K2"/>
    <mergeCell ref="A3:K3"/>
    <mergeCell ref="C5:F5"/>
    <mergeCell ref="G5:H5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7109375" style="631" customWidth="1"/>
    <col min="2" max="2" width="13.421875" style="631" bestFit="1" customWidth="1"/>
    <col min="3" max="3" width="15.00390625" style="631" customWidth="1"/>
    <col min="4" max="4" width="13.57421875" style="631" customWidth="1"/>
    <col min="5" max="5" width="14.57421875" style="631" customWidth="1"/>
    <col min="6" max="6" width="13.421875" style="631" customWidth="1"/>
    <col min="7" max="7" width="14.7109375" style="631" customWidth="1"/>
    <col min="8" max="16384" width="9.140625" style="631" customWidth="1"/>
  </cols>
  <sheetData>
    <row r="1" spans="1:7" ht="12.75">
      <c r="A1" s="1789" t="s">
        <v>937</v>
      </c>
      <c r="B1" s="1789"/>
      <c r="C1" s="1789"/>
      <c r="D1" s="1789"/>
      <c r="E1" s="1789"/>
      <c r="F1" s="1789"/>
      <c r="G1" s="1789"/>
    </row>
    <row r="2" spans="1:7" ht="16.5" customHeight="1">
      <c r="A2" s="1790" t="s">
        <v>885</v>
      </c>
      <c r="B2" s="1790"/>
      <c r="C2" s="1790"/>
      <c r="D2" s="1790"/>
      <c r="E2" s="1790"/>
      <c r="F2" s="1790"/>
      <c r="G2" s="1790"/>
    </row>
    <row r="3" spans="1:7" ht="13.5" thickBot="1">
      <c r="A3" s="9"/>
      <c r="G3" s="804" t="s">
        <v>225</v>
      </c>
    </row>
    <row r="4" spans="1:7" s="647" customFormat="1" ht="18.75" customHeight="1" thickTop="1">
      <c r="A4" s="1950" t="s">
        <v>715</v>
      </c>
      <c r="B4" s="1952" t="s">
        <v>750</v>
      </c>
      <c r="C4" s="1953"/>
      <c r="D4" s="1952" t="s">
        <v>464</v>
      </c>
      <c r="E4" s="1953"/>
      <c r="F4" s="1952" t="s">
        <v>311</v>
      </c>
      <c r="G4" s="1954"/>
    </row>
    <row r="5" spans="1:7" s="647" customFormat="1" ht="15.75" customHeight="1">
      <c r="A5" s="1951"/>
      <c r="B5" s="648" t="s">
        <v>430</v>
      </c>
      <c r="C5" s="648" t="s">
        <v>1153</v>
      </c>
      <c r="D5" s="648" t="s">
        <v>430</v>
      </c>
      <c r="E5" s="648" t="s">
        <v>1153</v>
      </c>
      <c r="F5" s="648" t="s">
        <v>430</v>
      </c>
      <c r="G5" s="649" t="s">
        <v>1153</v>
      </c>
    </row>
    <row r="6" spans="1:7" ht="19.5" customHeight="1">
      <c r="A6" s="173" t="s">
        <v>864</v>
      </c>
      <c r="B6" s="174">
        <v>0</v>
      </c>
      <c r="C6" s="174">
        <v>0</v>
      </c>
      <c r="D6" s="174">
        <v>0</v>
      </c>
      <c r="E6" s="174">
        <v>0</v>
      </c>
      <c r="F6" s="650">
        <v>0</v>
      </c>
      <c r="G6" s="199">
        <v>0</v>
      </c>
    </row>
    <row r="7" spans="1:7" ht="19.5" customHeight="1">
      <c r="A7" s="173" t="s">
        <v>865</v>
      </c>
      <c r="B7" s="96">
        <v>0</v>
      </c>
      <c r="C7" s="174">
        <v>0</v>
      </c>
      <c r="D7" s="174">
        <v>0</v>
      </c>
      <c r="E7" s="174">
        <v>0</v>
      </c>
      <c r="F7" s="650">
        <v>0</v>
      </c>
      <c r="G7" s="199">
        <v>0</v>
      </c>
    </row>
    <row r="8" spans="1:7" ht="19.5" customHeight="1">
      <c r="A8" s="173" t="s">
        <v>866</v>
      </c>
      <c r="B8" s="96">
        <v>0</v>
      </c>
      <c r="C8" s="174">
        <v>0</v>
      </c>
      <c r="D8" s="174">
        <v>0</v>
      </c>
      <c r="E8" s="174">
        <v>0</v>
      </c>
      <c r="F8" s="650">
        <v>0</v>
      </c>
      <c r="G8" s="199">
        <v>0</v>
      </c>
    </row>
    <row r="9" spans="1:7" ht="19.5" customHeight="1">
      <c r="A9" s="173" t="s">
        <v>867</v>
      </c>
      <c r="B9" s="96">
        <v>0</v>
      </c>
      <c r="C9" s="174">
        <v>0</v>
      </c>
      <c r="D9" s="96">
        <v>0</v>
      </c>
      <c r="E9" s="174">
        <v>0</v>
      </c>
      <c r="F9" s="650">
        <v>0</v>
      </c>
      <c r="G9" s="199">
        <v>0</v>
      </c>
    </row>
    <row r="10" spans="1:7" ht="19.5" customHeight="1">
      <c r="A10" s="173" t="s">
        <v>868</v>
      </c>
      <c r="B10" s="97">
        <v>1500</v>
      </c>
      <c r="C10" s="97">
        <v>7.037</v>
      </c>
      <c r="D10" s="97">
        <v>3500</v>
      </c>
      <c r="E10" s="652">
        <v>1.61</v>
      </c>
      <c r="F10" s="650">
        <v>0</v>
      </c>
      <c r="G10" s="199">
        <v>0</v>
      </c>
    </row>
    <row r="11" spans="1:11" ht="19.5" customHeight="1">
      <c r="A11" s="173" t="s">
        <v>869</v>
      </c>
      <c r="B11" s="96">
        <v>0</v>
      </c>
      <c r="C11" s="174">
        <v>0</v>
      </c>
      <c r="D11" s="96">
        <v>0</v>
      </c>
      <c r="E11" s="174">
        <v>0</v>
      </c>
      <c r="F11" s="650">
        <v>0</v>
      </c>
      <c r="G11" s="199">
        <v>0</v>
      </c>
      <c r="K11" s="653"/>
    </row>
    <row r="12" spans="1:7" ht="19.5" customHeight="1">
      <c r="A12" s="173" t="s">
        <v>870</v>
      </c>
      <c r="B12" s="96">
        <v>0</v>
      </c>
      <c r="C12" s="174">
        <v>0</v>
      </c>
      <c r="D12" s="96">
        <v>0</v>
      </c>
      <c r="E12" s="174">
        <v>0</v>
      </c>
      <c r="F12" s="650">
        <v>0</v>
      </c>
      <c r="G12" s="199">
        <v>0</v>
      </c>
    </row>
    <row r="13" spans="1:7" ht="19.5" customHeight="1">
      <c r="A13" s="173" t="s">
        <v>871</v>
      </c>
      <c r="B13" s="96">
        <v>0</v>
      </c>
      <c r="C13" s="174">
        <v>0</v>
      </c>
      <c r="D13" s="96">
        <v>3000</v>
      </c>
      <c r="E13" s="651">
        <v>1.96</v>
      </c>
      <c r="F13" s="650">
        <v>0</v>
      </c>
      <c r="G13" s="199">
        <v>0</v>
      </c>
    </row>
    <row r="14" spans="1:7" ht="19.5" customHeight="1">
      <c r="A14" s="173" t="s">
        <v>872</v>
      </c>
      <c r="B14" s="654">
        <v>0</v>
      </c>
      <c r="C14" s="174">
        <v>0</v>
      </c>
      <c r="D14" s="654">
        <v>0</v>
      </c>
      <c r="E14" s="174">
        <v>0</v>
      </c>
      <c r="F14" s="655">
        <v>0</v>
      </c>
      <c r="G14" s="175">
        <v>0</v>
      </c>
    </row>
    <row r="15" spans="1:7" ht="19.5" customHeight="1">
      <c r="A15" s="173" t="s">
        <v>592</v>
      </c>
      <c r="B15" s="176">
        <v>2250</v>
      </c>
      <c r="C15" s="176">
        <v>9</v>
      </c>
      <c r="D15" s="176">
        <v>4000</v>
      </c>
      <c r="E15" s="656">
        <v>1.26</v>
      </c>
      <c r="F15" s="656">
        <v>0</v>
      </c>
      <c r="G15" s="177">
        <v>0</v>
      </c>
    </row>
    <row r="16" spans="1:7" ht="19.5" customHeight="1">
      <c r="A16" s="173" t="s">
        <v>593</v>
      </c>
      <c r="B16" s="176">
        <v>3250</v>
      </c>
      <c r="C16" s="176">
        <v>8.39</v>
      </c>
      <c r="D16" s="176">
        <f>1283.43+5500</f>
        <v>6783.43</v>
      </c>
      <c r="E16" s="656">
        <v>1.1</v>
      </c>
      <c r="F16" s="656">
        <v>0</v>
      </c>
      <c r="G16" s="177">
        <v>0</v>
      </c>
    </row>
    <row r="17" spans="1:7" ht="19.5" customHeight="1">
      <c r="A17" s="178" t="s">
        <v>594</v>
      </c>
      <c r="B17" s="49">
        <f>3000+4996.6</f>
        <v>7996.6</v>
      </c>
      <c r="C17" s="657">
        <v>8.62</v>
      </c>
      <c r="D17" s="49">
        <v>0</v>
      </c>
      <c r="E17" s="657">
        <v>0</v>
      </c>
      <c r="F17" s="95"/>
      <c r="G17" s="179"/>
    </row>
    <row r="18" spans="1:7" s="660" customFormat="1" ht="19.5" customHeight="1" thickBot="1">
      <c r="A18" s="658" t="s">
        <v>597</v>
      </c>
      <c r="B18" s="180">
        <f>+SUM(B6:B17)</f>
        <v>14996.6</v>
      </c>
      <c r="C18" s="180">
        <v>8.47</v>
      </c>
      <c r="D18" s="180">
        <f>+SUM(D6:D17)</f>
        <v>17283.43</v>
      </c>
      <c r="E18" s="659">
        <v>1.39</v>
      </c>
      <c r="F18" s="872" t="s">
        <v>774</v>
      </c>
      <c r="G18" s="1705">
        <f>+SUM(G6:G17)</f>
        <v>0</v>
      </c>
    </row>
    <row r="19" ht="13.5" thickTop="1">
      <c r="A19" s="36" t="s">
        <v>63</v>
      </c>
    </row>
    <row r="20" s="642" customFormat="1" ht="12.75">
      <c r="A20" s="45"/>
    </row>
    <row r="24" ht="12.75">
      <c r="H24" s="631" t="s">
        <v>837</v>
      </c>
    </row>
    <row r="29" ht="12.75">
      <c r="D29" s="653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57421875" style="1562" customWidth="1"/>
    <col min="4" max="4" width="10.57421875" style="1713" customWidth="1"/>
    <col min="5" max="5" width="10.8515625" style="1562" customWidth="1"/>
    <col min="6" max="6" width="11.421875" style="1563" customWidth="1"/>
    <col min="7" max="8" width="10.00390625" style="0" customWidth="1"/>
  </cols>
  <sheetData>
    <row r="1" spans="1:9" ht="12.75">
      <c r="A1" s="1778" t="s">
        <v>45</v>
      </c>
      <c r="B1" s="1778"/>
      <c r="C1" s="1778"/>
      <c r="D1" s="1778"/>
      <c r="E1" s="1778"/>
      <c r="F1" s="1778"/>
      <c r="G1" s="1778"/>
      <c r="H1" s="1778"/>
      <c r="I1" s="73"/>
    </row>
    <row r="2" spans="1:9" ht="15.75">
      <c r="A2" s="1757" t="s">
        <v>762</v>
      </c>
      <c r="B2" s="1757"/>
      <c r="C2" s="1757"/>
      <c r="D2" s="1757"/>
      <c r="E2" s="1757"/>
      <c r="F2" s="1757"/>
      <c r="G2" s="1757"/>
      <c r="H2" s="1757"/>
      <c r="I2" s="73"/>
    </row>
    <row r="3" spans="1:8" ht="15.75">
      <c r="A3" s="1757"/>
      <c r="B3" s="1757"/>
      <c r="C3" s="1757"/>
      <c r="D3" s="1757"/>
      <c r="E3" s="1757"/>
      <c r="F3" s="1757"/>
      <c r="G3" s="1757"/>
      <c r="H3" s="1757"/>
    </row>
    <row r="4" spans="1:8" ht="13.5" thickBot="1">
      <c r="A4" s="1955" t="s">
        <v>225</v>
      </c>
      <c r="B4" s="1955"/>
      <c r="C4" s="1955"/>
      <c r="D4" s="1955"/>
      <c r="E4" s="1955"/>
      <c r="F4" s="1955"/>
      <c r="G4" s="1955"/>
      <c r="H4" s="1955"/>
    </row>
    <row r="5" spans="1:8" ht="13.5" thickTop="1">
      <c r="A5" s="1956" t="s">
        <v>580</v>
      </c>
      <c r="B5" s="1958" t="s">
        <v>581</v>
      </c>
      <c r="C5" s="103"/>
      <c r="D5" s="1657"/>
      <c r="E5" s="103"/>
      <c r="F5" s="1657"/>
      <c r="G5" s="1960" t="s">
        <v>754</v>
      </c>
      <c r="H5" s="1961"/>
    </row>
    <row r="6" spans="1:8" ht="12.75">
      <c r="A6" s="1957"/>
      <c r="B6" s="1959"/>
      <c r="C6" s="310">
        <v>2011</v>
      </c>
      <c r="D6" s="1658">
        <v>2012</v>
      </c>
      <c r="E6" s="310">
        <v>2012</v>
      </c>
      <c r="F6" s="1658">
        <v>2013</v>
      </c>
      <c r="G6" s="1962" t="s">
        <v>1391</v>
      </c>
      <c r="H6" s="1963"/>
    </row>
    <row r="7" spans="1:8" ht="12.75">
      <c r="A7" s="1957"/>
      <c r="B7" s="1959"/>
      <c r="C7" s="524" t="s">
        <v>537</v>
      </c>
      <c r="D7" s="1659" t="s">
        <v>1390</v>
      </c>
      <c r="E7" s="524" t="s">
        <v>537</v>
      </c>
      <c r="F7" s="1659" t="s">
        <v>1390</v>
      </c>
      <c r="G7" s="94" t="s">
        <v>464</v>
      </c>
      <c r="H7" s="145" t="s">
        <v>311</v>
      </c>
    </row>
    <row r="8" spans="1:12" ht="12.75">
      <c r="A8" s="513">
        <v>1</v>
      </c>
      <c r="B8" s="514" t="s">
        <v>331</v>
      </c>
      <c r="C8" s="503">
        <f>SUM(C9:C13)</f>
        <v>120340.683</v>
      </c>
      <c r="D8" s="1706">
        <f>SUM(D9:D13)</f>
        <v>131624.10700000002</v>
      </c>
      <c r="E8" s="503">
        <f>SUM(E9:E13)</f>
        <v>131624.10700000002</v>
      </c>
      <c r="F8" s="1716">
        <f>SUM(F9:F13)</f>
        <v>123463.807</v>
      </c>
      <c r="G8" s="503">
        <f>D8-C8</f>
        <v>11283.424000000014</v>
      </c>
      <c r="H8" s="515">
        <f>F8-E8</f>
        <v>-8160.3000000000175</v>
      </c>
      <c r="I8" s="101"/>
      <c r="J8" s="101"/>
      <c r="K8" s="101"/>
      <c r="L8" s="101"/>
    </row>
    <row r="9" spans="1:12" ht="12.75">
      <c r="A9" s="106"/>
      <c r="B9" s="202" t="s">
        <v>332</v>
      </c>
      <c r="C9" s="504">
        <v>28178.933</v>
      </c>
      <c r="D9" s="1707">
        <v>16392.932</v>
      </c>
      <c r="E9" s="504">
        <v>25072.932</v>
      </c>
      <c r="F9" s="1717">
        <v>15283.932</v>
      </c>
      <c r="G9" s="102">
        <f aca="true" t="shared" si="0" ref="G9:G44">D9-C9</f>
        <v>-11786.001</v>
      </c>
      <c r="H9" s="203">
        <f aca="true" t="shared" si="1" ref="H9:H44">F9-E9</f>
        <v>-9789</v>
      </c>
      <c r="I9" s="101"/>
      <c r="J9" s="101"/>
      <c r="K9" s="71"/>
      <c r="L9" s="71"/>
    </row>
    <row r="10" spans="1:12" ht="12.75">
      <c r="A10" s="106"/>
      <c r="B10" s="202" t="s">
        <v>333</v>
      </c>
      <c r="C10" s="504">
        <v>86461.1</v>
      </c>
      <c r="D10" s="1707">
        <v>111294.2</v>
      </c>
      <c r="E10" s="504">
        <v>102049.2</v>
      </c>
      <c r="F10" s="1717">
        <v>105893.425</v>
      </c>
      <c r="G10" s="102">
        <f t="shared" si="0"/>
        <v>24833.09999999999</v>
      </c>
      <c r="H10" s="203">
        <f t="shared" si="1"/>
        <v>3844.225000000006</v>
      </c>
      <c r="I10" s="101"/>
      <c r="J10" s="101"/>
      <c r="K10" s="71"/>
      <c r="L10" s="71"/>
    </row>
    <row r="11" spans="1:12" ht="12.75">
      <c r="A11" s="104"/>
      <c r="B11" s="202" t="s">
        <v>100</v>
      </c>
      <c r="C11" s="102">
        <v>1760.95</v>
      </c>
      <c r="D11" s="1707">
        <v>2750.975</v>
      </c>
      <c r="E11" s="102">
        <v>2794.975</v>
      </c>
      <c r="F11" s="1717">
        <v>1309.5</v>
      </c>
      <c r="G11" s="102">
        <f t="shared" si="0"/>
        <v>990.0249999999999</v>
      </c>
      <c r="H11" s="203">
        <f t="shared" si="1"/>
        <v>-1485.475</v>
      </c>
      <c r="I11" s="101"/>
      <c r="J11" s="101"/>
      <c r="K11" s="71"/>
      <c r="L11" s="71"/>
    </row>
    <row r="12" spans="1:12" ht="12.75">
      <c r="A12" s="105"/>
      <c r="B12" s="202" t="s">
        <v>101</v>
      </c>
      <c r="C12" s="102">
        <v>922.4</v>
      </c>
      <c r="D12" s="1707">
        <v>1076</v>
      </c>
      <c r="E12" s="102">
        <v>1664.5</v>
      </c>
      <c r="F12" s="1717">
        <v>956.95</v>
      </c>
      <c r="G12" s="102">
        <f t="shared" si="0"/>
        <v>153.60000000000002</v>
      </c>
      <c r="H12" s="203">
        <f t="shared" si="1"/>
        <v>-707.55</v>
      </c>
      <c r="I12" s="101"/>
      <c r="J12" s="101"/>
      <c r="K12" s="71"/>
      <c r="L12" s="71"/>
    </row>
    <row r="13" spans="1:12" ht="12.75">
      <c r="A13" s="106"/>
      <c r="B13" s="202" t="s">
        <v>102</v>
      </c>
      <c r="C13" s="504">
        <v>3017.3</v>
      </c>
      <c r="D13" s="1707">
        <v>109.99999999999136</v>
      </c>
      <c r="E13" s="504">
        <v>42.5</v>
      </c>
      <c r="F13" s="1717">
        <v>20</v>
      </c>
      <c r="G13" s="102">
        <f t="shared" si="0"/>
        <v>-2907.300000000009</v>
      </c>
      <c r="H13" s="203">
        <f t="shared" si="1"/>
        <v>-22.5</v>
      </c>
      <c r="I13" s="101"/>
      <c r="J13" s="101"/>
      <c r="K13" s="71"/>
      <c r="L13" s="71"/>
    </row>
    <row r="14" spans="1:12" ht="13.5">
      <c r="A14" s="516">
        <v>2</v>
      </c>
      <c r="B14" s="200" t="s">
        <v>888</v>
      </c>
      <c r="C14" s="100">
        <f>SUM(C15:C19)</f>
        <v>43519.4</v>
      </c>
      <c r="D14" s="1708">
        <f>SUM(D15:D19)</f>
        <v>57519.4</v>
      </c>
      <c r="E14" s="100">
        <f>SUM(E15:E19)</f>
        <v>57519.4</v>
      </c>
      <c r="F14" s="1718">
        <f>SUM(F15:F19)</f>
        <v>56019.4</v>
      </c>
      <c r="G14" s="100">
        <f t="shared" si="0"/>
        <v>14000</v>
      </c>
      <c r="H14" s="201">
        <f t="shared" si="1"/>
        <v>-1500</v>
      </c>
      <c r="I14" s="101"/>
      <c r="J14" s="101"/>
      <c r="K14" s="101"/>
      <c r="L14" s="101"/>
    </row>
    <row r="15" spans="1:12" ht="12.75">
      <c r="A15" s="104"/>
      <c r="B15" s="202" t="s">
        <v>332</v>
      </c>
      <c r="C15" s="102">
        <v>348.15</v>
      </c>
      <c r="D15" s="1707">
        <v>382</v>
      </c>
      <c r="E15" s="102">
        <v>382</v>
      </c>
      <c r="F15" s="1717">
        <v>383.2</v>
      </c>
      <c r="G15" s="102">
        <f t="shared" si="0"/>
        <v>33.85000000000002</v>
      </c>
      <c r="H15" s="203">
        <f t="shared" si="1"/>
        <v>1.1999999999999886</v>
      </c>
      <c r="I15" s="101"/>
      <c r="J15" s="101"/>
      <c r="K15" s="71"/>
      <c r="L15" s="71"/>
    </row>
    <row r="16" spans="1:12" ht="12.75">
      <c r="A16" s="105"/>
      <c r="B16" s="202" t="s">
        <v>333</v>
      </c>
      <c r="C16" s="505">
        <v>19322.175</v>
      </c>
      <c r="D16" s="1707">
        <v>26780.575</v>
      </c>
      <c r="E16" s="505">
        <v>26780.575</v>
      </c>
      <c r="F16" s="1717">
        <v>26390.575</v>
      </c>
      <c r="G16" s="102">
        <f t="shared" si="0"/>
        <v>7458.4000000000015</v>
      </c>
      <c r="H16" s="203">
        <f t="shared" si="1"/>
        <v>-390</v>
      </c>
      <c r="I16" s="101"/>
      <c r="J16" s="101"/>
      <c r="K16" s="71"/>
      <c r="L16" s="71"/>
    </row>
    <row r="17" spans="1:12" ht="12.75">
      <c r="A17" s="106"/>
      <c r="B17" s="202" t="s">
        <v>100</v>
      </c>
      <c r="C17" s="504">
        <v>814.075</v>
      </c>
      <c r="D17" s="1709">
        <v>1712.175</v>
      </c>
      <c r="E17" s="504">
        <v>1712.175</v>
      </c>
      <c r="F17" s="1719">
        <v>1525.675</v>
      </c>
      <c r="G17" s="102">
        <f t="shared" si="0"/>
        <v>898.0999999999999</v>
      </c>
      <c r="H17" s="203">
        <f t="shared" si="1"/>
        <v>-186.5</v>
      </c>
      <c r="I17" s="101"/>
      <c r="J17" s="101"/>
      <c r="K17" s="71"/>
      <c r="L17" s="71"/>
    </row>
    <row r="18" spans="1:12" ht="12.75">
      <c r="A18" s="105"/>
      <c r="B18" s="202" t="s">
        <v>101</v>
      </c>
      <c r="C18" s="504">
        <v>1462.8</v>
      </c>
      <c r="D18" s="1709">
        <v>1872.45</v>
      </c>
      <c r="E18" s="504">
        <v>1872.45</v>
      </c>
      <c r="F18" s="1719">
        <v>1679.45</v>
      </c>
      <c r="G18" s="102">
        <f t="shared" si="0"/>
        <v>409.6500000000001</v>
      </c>
      <c r="H18" s="203">
        <f t="shared" si="1"/>
        <v>-193</v>
      </c>
      <c r="I18" s="101"/>
      <c r="J18" s="101"/>
      <c r="K18" s="71"/>
      <c r="L18" s="71"/>
    </row>
    <row r="19" spans="1:12" ht="12.75">
      <c r="A19" s="104"/>
      <c r="B19" s="202" t="s">
        <v>102</v>
      </c>
      <c r="C19" s="505">
        <v>21572.2</v>
      </c>
      <c r="D19" s="1707">
        <v>26772.2</v>
      </c>
      <c r="E19" s="505">
        <v>26772.2</v>
      </c>
      <c r="F19" s="1717">
        <v>26040.5</v>
      </c>
      <c r="G19" s="102">
        <f t="shared" si="0"/>
        <v>5200</v>
      </c>
      <c r="H19" s="203">
        <f t="shared" si="1"/>
        <v>-731.7000000000007</v>
      </c>
      <c r="I19" s="101"/>
      <c r="J19" s="101"/>
      <c r="K19" s="71"/>
      <c r="L19" s="71"/>
    </row>
    <row r="20" spans="1:12" ht="12.75">
      <c r="A20" s="104">
        <v>3</v>
      </c>
      <c r="B20" s="200" t="s">
        <v>334</v>
      </c>
      <c r="C20" s="100">
        <f>SUM(C21:C25)</f>
        <v>10680</v>
      </c>
      <c r="D20" s="1708">
        <f>SUM(D21:D25)</f>
        <v>12180</v>
      </c>
      <c r="E20" s="100">
        <f>SUM(E21:E25)</f>
        <v>15680</v>
      </c>
      <c r="F20" s="1718">
        <f>SUM(F21:F25)</f>
        <v>15680</v>
      </c>
      <c r="G20" s="100">
        <f t="shared" si="0"/>
        <v>1500</v>
      </c>
      <c r="H20" s="201">
        <f t="shared" si="1"/>
        <v>0</v>
      </c>
      <c r="I20" s="101"/>
      <c r="J20" s="101"/>
      <c r="K20" s="101"/>
      <c r="L20" s="101"/>
    </row>
    <row r="21" spans="1:12" ht="12.75">
      <c r="A21" s="105"/>
      <c r="B21" s="202" t="s">
        <v>332</v>
      </c>
      <c r="C21" s="504">
        <v>7.56</v>
      </c>
      <c r="D21" s="1709">
        <v>14.96</v>
      </c>
      <c r="E21" s="504">
        <v>14.96</v>
      </c>
      <c r="F21" s="1717">
        <v>16.76</v>
      </c>
      <c r="G21" s="102">
        <f t="shared" si="0"/>
        <v>7.400000000000001</v>
      </c>
      <c r="H21" s="203">
        <f t="shared" si="1"/>
        <v>1.8000000000000007</v>
      </c>
      <c r="I21" s="101"/>
      <c r="J21" s="101"/>
      <c r="K21" s="71"/>
      <c r="L21" s="71"/>
    </row>
    <row r="22" spans="1:12" ht="12.75">
      <c r="A22" s="105"/>
      <c r="B22" s="202" t="s">
        <v>333</v>
      </c>
      <c r="C22" s="504">
        <v>0</v>
      </c>
      <c r="D22" s="1709">
        <v>0</v>
      </c>
      <c r="E22" s="504">
        <v>0</v>
      </c>
      <c r="F22" s="1717">
        <v>0</v>
      </c>
      <c r="G22" s="102">
        <f t="shared" si="0"/>
        <v>0</v>
      </c>
      <c r="H22" s="203">
        <f t="shared" si="1"/>
        <v>0</v>
      </c>
      <c r="I22" s="101"/>
      <c r="J22" s="101"/>
      <c r="K22" s="71"/>
      <c r="L22" s="71"/>
    </row>
    <row r="23" spans="1:12" ht="12.75">
      <c r="A23" s="105"/>
      <c r="B23" s="202" t="s">
        <v>100</v>
      </c>
      <c r="C23" s="505">
        <v>0</v>
      </c>
      <c r="D23" s="1707">
        <v>0</v>
      </c>
      <c r="E23" s="505">
        <v>0</v>
      </c>
      <c r="F23" s="1717">
        <v>0</v>
      </c>
      <c r="G23" s="102">
        <f t="shared" si="0"/>
        <v>0</v>
      </c>
      <c r="H23" s="203">
        <f t="shared" si="1"/>
        <v>0</v>
      </c>
      <c r="I23" s="101"/>
      <c r="J23" s="101"/>
      <c r="K23" s="71"/>
      <c r="L23" s="71"/>
    </row>
    <row r="24" spans="1:12" ht="12.75">
      <c r="A24" s="106"/>
      <c r="B24" s="202" t="s">
        <v>101</v>
      </c>
      <c r="C24" s="504">
        <v>0</v>
      </c>
      <c r="D24" s="1707">
        <v>0</v>
      </c>
      <c r="E24" s="504">
        <v>0</v>
      </c>
      <c r="F24" s="1717">
        <v>0.01</v>
      </c>
      <c r="G24" s="102">
        <f t="shared" si="0"/>
        <v>0</v>
      </c>
      <c r="H24" s="203">
        <f t="shared" si="1"/>
        <v>0.01</v>
      </c>
      <c r="I24" s="101"/>
      <c r="J24" s="101"/>
      <c r="K24" s="71"/>
      <c r="L24" s="71"/>
    </row>
    <row r="25" spans="1:12" ht="12.75">
      <c r="A25" s="105"/>
      <c r="B25" s="202" t="s">
        <v>102</v>
      </c>
      <c r="C25" s="504">
        <v>10672.44</v>
      </c>
      <c r="D25" s="1707">
        <v>12165.04</v>
      </c>
      <c r="E25" s="504">
        <v>15665.04</v>
      </c>
      <c r="F25" s="1717">
        <v>15663.23</v>
      </c>
      <c r="G25" s="102">
        <f t="shared" si="0"/>
        <v>1492.6000000000004</v>
      </c>
      <c r="H25" s="203">
        <f t="shared" si="1"/>
        <v>-1.8100000000013097</v>
      </c>
      <c r="I25" s="101"/>
      <c r="J25" s="101"/>
      <c r="K25" s="71"/>
      <c r="L25" s="71"/>
    </row>
    <row r="26" spans="1:12" ht="12.75">
      <c r="A26" s="104">
        <v>4</v>
      </c>
      <c r="B26" s="200" t="s">
        <v>335</v>
      </c>
      <c r="C26" s="100">
        <f>SUM(C27:C31)</f>
        <v>4630.274</v>
      </c>
      <c r="D26" s="1708">
        <f>SUM(D27:D31)</f>
        <v>4756.84</v>
      </c>
      <c r="E26" s="100">
        <f>SUM(E27:E31)</f>
        <v>4139.097</v>
      </c>
      <c r="F26" s="1718">
        <f>SUM(F27:F31)</f>
        <v>3199.847</v>
      </c>
      <c r="G26" s="100">
        <f t="shared" si="0"/>
        <v>126.5659999999998</v>
      </c>
      <c r="H26" s="201">
        <f t="shared" si="1"/>
        <v>-939.2499999999995</v>
      </c>
      <c r="I26" s="101"/>
      <c r="J26" s="101"/>
      <c r="K26" s="101"/>
      <c r="L26" s="101"/>
    </row>
    <row r="27" spans="1:12" ht="15">
      <c r="A27" s="104"/>
      <c r="B27" s="202" t="s">
        <v>336</v>
      </c>
      <c r="C27" s="504">
        <v>3136.673</v>
      </c>
      <c r="D27" s="1710">
        <v>3267.912</v>
      </c>
      <c r="E27" s="504">
        <v>2753.319</v>
      </c>
      <c r="F27" s="1720">
        <v>2409.135</v>
      </c>
      <c r="G27" s="102">
        <f t="shared" si="0"/>
        <v>131.23900000000003</v>
      </c>
      <c r="H27" s="203">
        <f t="shared" si="1"/>
        <v>-344.18399999999974</v>
      </c>
      <c r="I27" s="101"/>
      <c r="J27" s="101"/>
      <c r="K27" s="71"/>
      <c r="L27" s="71"/>
    </row>
    <row r="28" spans="1:12" ht="15">
      <c r="A28" s="104"/>
      <c r="B28" s="202" t="s">
        <v>333</v>
      </c>
      <c r="C28" s="102">
        <v>0</v>
      </c>
      <c r="D28" s="1711">
        <v>0</v>
      </c>
      <c r="E28" s="102">
        <v>0</v>
      </c>
      <c r="F28" s="1720">
        <v>0</v>
      </c>
      <c r="G28" s="102">
        <f t="shared" si="0"/>
        <v>0</v>
      </c>
      <c r="H28" s="203">
        <f t="shared" si="1"/>
        <v>0</v>
      </c>
      <c r="I28" s="101"/>
      <c r="J28" s="101"/>
      <c r="K28" s="71"/>
      <c r="L28" s="71"/>
    </row>
    <row r="29" spans="1:12" ht="15">
      <c r="A29" s="107"/>
      <c r="B29" s="202" t="s">
        <v>100</v>
      </c>
      <c r="C29" s="102">
        <v>0</v>
      </c>
      <c r="D29" s="1709">
        <v>0</v>
      </c>
      <c r="E29" s="102">
        <v>0</v>
      </c>
      <c r="F29" s="1721">
        <v>0</v>
      </c>
      <c r="G29" s="102">
        <f t="shared" si="0"/>
        <v>0</v>
      </c>
      <c r="H29" s="203">
        <f t="shared" si="1"/>
        <v>0</v>
      </c>
      <c r="I29" s="101"/>
      <c r="J29" s="101"/>
      <c r="K29" s="71"/>
      <c r="L29" s="71"/>
    </row>
    <row r="30" spans="1:12" ht="15">
      <c r="A30" s="108"/>
      <c r="B30" s="202" t="s">
        <v>101</v>
      </c>
      <c r="C30" s="505">
        <v>0</v>
      </c>
      <c r="D30" s="1707">
        <v>0</v>
      </c>
      <c r="E30" s="505">
        <v>0</v>
      </c>
      <c r="F30" s="1721">
        <v>14.477</v>
      </c>
      <c r="G30" s="102">
        <f t="shared" si="0"/>
        <v>0</v>
      </c>
      <c r="H30" s="203">
        <f t="shared" si="1"/>
        <v>14.477</v>
      </c>
      <c r="I30" s="101"/>
      <c r="J30" s="101"/>
      <c r="K30" s="71"/>
      <c r="L30" s="71"/>
    </row>
    <row r="31" spans="1:12" ht="15">
      <c r="A31" s="107"/>
      <c r="B31" s="202" t="s">
        <v>102</v>
      </c>
      <c r="C31" s="505">
        <v>1493.6010000000006</v>
      </c>
      <c r="D31" s="1707">
        <v>1488.9280000000003</v>
      </c>
      <c r="E31" s="505">
        <v>1385.7779999999998</v>
      </c>
      <c r="F31" s="1721">
        <v>776.235</v>
      </c>
      <c r="G31" s="102">
        <f t="shared" si="0"/>
        <v>-4.673000000000229</v>
      </c>
      <c r="H31" s="203">
        <f t="shared" si="1"/>
        <v>-609.5429999999998</v>
      </c>
      <c r="J31" s="101"/>
      <c r="K31" s="71"/>
      <c r="L31" s="71"/>
    </row>
    <row r="32" spans="1:12" ht="15">
      <c r="A32" s="108"/>
      <c r="B32" s="204" t="s">
        <v>337</v>
      </c>
      <c r="C32" s="504">
        <v>7.38</v>
      </c>
      <c r="D32" s="1707">
        <v>7.38</v>
      </c>
      <c r="E32" s="504">
        <v>16.04</v>
      </c>
      <c r="F32" s="1721">
        <v>16.04</v>
      </c>
      <c r="G32" s="102">
        <f t="shared" si="0"/>
        <v>0</v>
      </c>
      <c r="H32" s="203">
        <f t="shared" si="1"/>
        <v>0</v>
      </c>
      <c r="J32" s="101"/>
      <c r="K32" s="71"/>
      <c r="L32" s="71"/>
    </row>
    <row r="33" spans="1:12" ht="12.75">
      <c r="A33" s="134">
        <v>5</v>
      </c>
      <c r="B33" s="517" t="s">
        <v>338</v>
      </c>
      <c r="C33" s="100">
        <f>SUM(C34:C36)</f>
        <v>158.033</v>
      </c>
      <c r="D33" s="1708">
        <f>SUM(D34:D36)</f>
        <v>157.6</v>
      </c>
      <c r="E33" s="100">
        <f>SUM(E34:E36)</f>
        <v>157.6</v>
      </c>
      <c r="F33" s="1718">
        <f>SUM(F34:F36)</f>
        <v>0</v>
      </c>
      <c r="G33" s="100">
        <f t="shared" si="0"/>
        <v>-0.4329999999999927</v>
      </c>
      <c r="H33" s="201">
        <f t="shared" si="1"/>
        <v>-157.6</v>
      </c>
      <c r="I33" s="101"/>
      <c r="J33" s="101"/>
      <c r="K33" s="101"/>
      <c r="L33" s="101"/>
    </row>
    <row r="34" spans="1:10" ht="12.75">
      <c r="A34" s="128"/>
      <c r="B34" s="39" t="s">
        <v>339</v>
      </c>
      <c r="C34" s="102">
        <v>0</v>
      </c>
      <c r="D34" s="1710">
        <v>0</v>
      </c>
      <c r="E34" s="102">
        <v>0</v>
      </c>
      <c r="F34" s="1722">
        <v>0</v>
      </c>
      <c r="G34" s="102">
        <f t="shared" si="0"/>
        <v>0</v>
      </c>
      <c r="H34" s="203">
        <f t="shared" si="1"/>
        <v>0</v>
      </c>
      <c r="J34" s="101"/>
    </row>
    <row r="35" spans="1:10" ht="12.75">
      <c r="A35" s="128"/>
      <c r="B35" s="39" t="s">
        <v>340</v>
      </c>
      <c r="C35" s="102">
        <v>157.6</v>
      </c>
      <c r="D35" s="1710">
        <v>157.6</v>
      </c>
      <c r="E35" s="102">
        <v>157.6</v>
      </c>
      <c r="F35" s="1722">
        <v>0</v>
      </c>
      <c r="G35" s="102">
        <f t="shared" si="0"/>
        <v>0</v>
      </c>
      <c r="H35" s="203">
        <f t="shared" si="1"/>
        <v>-157.6</v>
      </c>
      <c r="J35" s="101"/>
    </row>
    <row r="36" spans="1:10" ht="12.75">
      <c r="A36" s="128"/>
      <c r="B36" s="39" t="s">
        <v>341</v>
      </c>
      <c r="C36" s="102">
        <v>0.433</v>
      </c>
      <c r="D36" s="1710">
        <v>0</v>
      </c>
      <c r="E36" s="102">
        <v>0</v>
      </c>
      <c r="F36" s="1722">
        <v>0</v>
      </c>
      <c r="G36" s="102">
        <f t="shared" si="0"/>
        <v>-0.433</v>
      </c>
      <c r="H36" s="203">
        <f t="shared" si="1"/>
        <v>0</v>
      </c>
      <c r="J36" s="101"/>
    </row>
    <row r="37" spans="1:10" ht="12.75">
      <c r="A37" s="134">
        <v>6</v>
      </c>
      <c r="B37" s="517" t="s">
        <v>342</v>
      </c>
      <c r="C37" s="100">
        <v>20765</v>
      </c>
      <c r="D37" s="1708">
        <f>D38</f>
        <v>-29678</v>
      </c>
      <c r="E37" s="100">
        <f>E38</f>
        <v>-2360.1</v>
      </c>
      <c r="F37" s="1718">
        <f>F38</f>
        <v>-44852.4</v>
      </c>
      <c r="G37" s="100">
        <f t="shared" si="0"/>
        <v>-50443</v>
      </c>
      <c r="H37" s="201">
        <f t="shared" si="1"/>
        <v>-42492.3</v>
      </c>
      <c r="J37" s="101"/>
    </row>
    <row r="38" spans="1:10" ht="12.75">
      <c r="A38" s="128"/>
      <c r="B38" s="39" t="s">
        <v>332</v>
      </c>
      <c r="C38" s="102">
        <v>20765</v>
      </c>
      <c r="D38" s="1710">
        <v>-29678</v>
      </c>
      <c r="E38" s="102">
        <v>-2360.1</v>
      </c>
      <c r="F38" s="1722">
        <v>-44852.4</v>
      </c>
      <c r="G38" s="102">
        <f t="shared" si="0"/>
        <v>-50443</v>
      </c>
      <c r="H38" s="203">
        <f t="shared" si="1"/>
        <v>-42492.3</v>
      </c>
      <c r="J38" s="101"/>
    </row>
    <row r="39" spans="1:12" ht="14.25">
      <c r="A39" s="134"/>
      <c r="B39" s="518" t="s">
        <v>343</v>
      </c>
      <c r="C39" s="100">
        <f>SUM(C40:C44)</f>
        <v>200093.39</v>
      </c>
      <c r="D39" s="1708">
        <f>SUM(D40:D44)</f>
        <v>176559.947</v>
      </c>
      <c r="E39" s="100">
        <f>SUM(E40:E44)</f>
        <v>206760.10400000002</v>
      </c>
      <c r="F39" s="1718">
        <f>SUM(F40:F44)</f>
        <v>153510.654</v>
      </c>
      <c r="G39" s="519">
        <f t="shared" si="0"/>
        <v>-23533.44300000003</v>
      </c>
      <c r="H39" s="525">
        <f t="shared" si="1"/>
        <v>-53249.45000000001</v>
      </c>
      <c r="I39" s="101"/>
      <c r="J39" s="101"/>
      <c r="K39" s="101"/>
      <c r="L39" s="101"/>
    </row>
    <row r="40" spans="1:10" ht="12.75">
      <c r="A40" s="128"/>
      <c r="B40" s="39" t="s">
        <v>332</v>
      </c>
      <c r="C40" s="102">
        <v>52436.316000000006</v>
      </c>
      <c r="D40" s="1710">
        <v>-9620.196</v>
      </c>
      <c r="E40" s="102">
        <v>25863.111</v>
      </c>
      <c r="F40" s="1722">
        <v>-26759.373</v>
      </c>
      <c r="G40" s="102">
        <f t="shared" si="0"/>
        <v>-62056.512</v>
      </c>
      <c r="H40" s="203">
        <f t="shared" si="1"/>
        <v>-52622.484</v>
      </c>
      <c r="J40" s="101"/>
    </row>
    <row r="41" spans="1:10" ht="12.75">
      <c r="A41" s="128"/>
      <c r="B41" s="39" t="s">
        <v>333</v>
      </c>
      <c r="C41" s="102">
        <v>105940.87500000001</v>
      </c>
      <c r="D41" s="1710">
        <v>138232.375</v>
      </c>
      <c r="E41" s="102">
        <v>128987.375</v>
      </c>
      <c r="F41" s="1722">
        <v>132284</v>
      </c>
      <c r="G41" s="102">
        <f t="shared" si="0"/>
        <v>32291.499999999985</v>
      </c>
      <c r="H41" s="203">
        <f t="shared" si="1"/>
        <v>3296.625</v>
      </c>
      <c r="J41" s="101"/>
    </row>
    <row r="42" spans="1:10" ht="12.75">
      <c r="A42" s="128"/>
      <c r="B42" s="39" t="s">
        <v>100</v>
      </c>
      <c r="C42" s="102">
        <v>2575.025</v>
      </c>
      <c r="D42" s="1710">
        <v>4463.15</v>
      </c>
      <c r="E42" s="102">
        <v>4507.15</v>
      </c>
      <c r="F42" s="1722">
        <v>2835.175</v>
      </c>
      <c r="G42" s="102">
        <f t="shared" si="0"/>
        <v>1888.1249999999995</v>
      </c>
      <c r="H42" s="203">
        <f t="shared" si="1"/>
        <v>-1671.9749999999995</v>
      </c>
      <c r="J42" s="101"/>
    </row>
    <row r="43" spans="1:10" ht="12.75">
      <c r="A43" s="128"/>
      <c r="B43" s="39" t="s">
        <v>101</v>
      </c>
      <c r="C43" s="102">
        <v>2385.2</v>
      </c>
      <c r="D43" s="1710">
        <v>2948.45</v>
      </c>
      <c r="E43" s="102">
        <v>3536.95</v>
      </c>
      <c r="F43" s="1722">
        <v>2650.887</v>
      </c>
      <c r="G43" s="102">
        <f t="shared" si="0"/>
        <v>563.25</v>
      </c>
      <c r="H43" s="203">
        <f t="shared" si="1"/>
        <v>-886.0629999999996</v>
      </c>
      <c r="J43" s="101"/>
    </row>
    <row r="44" spans="1:10" ht="13.5" thickBot="1">
      <c r="A44" s="520"/>
      <c r="B44" s="521" t="s">
        <v>102</v>
      </c>
      <c r="C44" s="522">
        <v>36755.974</v>
      </c>
      <c r="D44" s="1712">
        <v>40536.16799999999</v>
      </c>
      <c r="E44" s="522">
        <v>43865.518000000004</v>
      </c>
      <c r="F44" s="1723">
        <v>42499.965</v>
      </c>
      <c r="G44" s="522">
        <f t="shared" si="0"/>
        <v>3780.1939999999886</v>
      </c>
      <c r="H44" s="523">
        <f t="shared" si="1"/>
        <v>-1365.5530000000072</v>
      </c>
      <c r="J44" s="101"/>
    </row>
    <row r="45" ht="13.5" thickTop="1"/>
    <row r="48" spans="3:8" ht="12.75">
      <c r="C48" s="1564"/>
      <c r="D48" s="1714"/>
      <c r="E48" s="1564"/>
      <c r="F48" s="1564"/>
      <c r="G48" s="1564"/>
      <c r="H48" s="1564"/>
    </row>
    <row r="51" spans="3:8" ht="12.75">
      <c r="C51" s="1565"/>
      <c r="D51" s="1715"/>
      <c r="E51" s="1565"/>
      <c r="F51" s="1724"/>
      <c r="G51" s="1565"/>
      <c r="H51" s="1565"/>
    </row>
    <row r="54" spans="3:8" ht="12.75">
      <c r="C54" s="1565"/>
      <c r="D54" s="1715"/>
      <c r="E54" s="1565"/>
      <c r="F54" s="1724"/>
      <c r="G54" s="1565"/>
      <c r="H54" s="1565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zoomScalePageLayoutView="0" workbookViewId="0" topLeftCell="A1">
      <selection activeCell="B1" sqref="B1:G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964" t="s">
        <v>46</v>
      </c>
      <c r="C1" s="1964"/>
      <c r="D1" s="1964"/>
      <c r="E1" s="1964"/>
      <c r="F1" s="1964"/>
      <c r="G1" s="1964"/>
    </row>
    <row r="2" spans="2:7" ht="15.75">
      <c r="B2" s="1965" t="s">
        <v>729</v>
      </c>
      <c r="C2" s="1965"/>
      <c r="D2" s="1965"/>
      <c r="E2" s="1965"/>
      <c r="F2" s="1965"/>
      <c r="G2" s="1965"/>
    </row>
    <row r="3" spans="2:7" ht="15.75" customHeight="1">
      <c r="B3" s="1977" t="s">
        <v>1517</v>
      </c>
      <c r="C3" s="1977"/>
      <c r="D3" s="1977"/>
      <c r="E3" s="1977"/>
      <c r="F3" s="1977"/>
      <c r="G3" s="1977"/>
    </row>
    <row r="4" spans="2:7" ht="13.5" thickBot="1">
      <c r="B4" s="54" t="s">
        <v>427</v>
      </c>
      <c r="C4" s="54"/>
      <c r="D4" s="54"/>
      <c r="E4" s="205"/>
      <c r="F4" s="54"/>
      <c r="G4" s="319" t="s">
        <v>78</v>
      </c>
    </row>
    <row r="5" spans="2:7" ht="15" customHeight="1" thickTop="1">
      <c r="B5" s="1966"/>
      <c r="C5" s="1968" t="s">
        <v>750</v>
      </c>
      <c r="D5" s="1970" t="s">
        <v>38</v>
      </c>
      <c r="E5" s="1970" t="s">
        <v>330</v>
      </c>
      <c r="F5" s="1972" t="s">
        <v>777</v>
      </c>
      <c r="G5" s="1973"/>
    </row>
    <row r="6" spans="2:7" ht="15" customHeight="1">
      <c r="B6" s="1967"/>
      <c r="C6" s="1969"/>
      <c r="D6" s="1971"/>
      <c r="E6" s="1971"/>
      <c r="F6" s="215" t="s">
        <v>464</v>
      </c>
      <c r="G6" s="208" t="s">
        <v>311</v>
      </c>
    </row>
    <row r="7" spans="2:7" ht="15" customHeight="1">
      <c r="B7" s="210"/>
      <c r="C7" s="57"/>
      <c r="D7" s="206"/>
      <c r="E7" s="206"/>
      <c r="F7" s="216"/>
      <c r="G7" s="209"/>
    </row>
    <row r="8" spans="2:7" ht="15" customHeight="1">
      <c r="B8" s="211" t="s">
        <v>624</v>
      </c>
      <c r="C8" s="1248">
        <v>57778.7</v>
      </c>
      <c r="D8" s="1248">
        <v>67214.5</v>
      </c>
      <c r="E8" s="1248">
        <v>69926.56013</v>
      </c>
      <c r="F8" s="1248">
        <v>16.33093164089881</v>
      </c>
      <c r="G8" s="1433">
        <v>4.034933131987884</v>
      </c>
    </row>
    <row r="9" spans="2:7" ht="15" customHeight="1">
      <c r="B9" s="212"/>
      <c r="C9" s="1248"/>
      <c r="D9" s="1248"/>
      <c r="E9" s="1248"/>
      <c r="F9" s="1248"/>
      <c r="G9" s="1433"/>
    </row>
    <row r="10" spans="2:7" ht="15" customHeight="1">
      <c r="B10" s="212" t="s">
        <v>625</v>
      </c>
      <c r="C10" s="1249">
        <v>38791.299999999996</v>
      </c>
      <c r="D10" s="1249">
        <v>45258.200000000004</v>
      </c>
      <c r="E10" s="1249">
        <v>46434.866654</v>
      </c>
      <c r="F10" s="1249">
        <v>16.67100612766268</v>
      </c>
      <c r="G10" s="1434">
        <v>2.599897154548785</v>
      </c>
    </row>
    <row r="11" spans="2:7" ht="15" customHeight="1">
      <c r="B11" s="213" t="s">
        <v>626</v>
      </c>
      <c r="C11" s="1250">
        <v>18987.399999999998</v>
      </c>
      <c r="D11" s="1250">
        <v>21956.3</v>
      </c>
      <c r="E11" s="1250">
        <v>23491.693476</v>
      </c>
      <c r="F11" s="1250">
        <v>15.636158715779942</v>
      </c>
      <c r="G11" s="1435">
        <v>6.99295179971125</v>
      </c>
    </row>
    <row r="12" spans="2:7" ht="15" customHeight="1">
      <c r="B12" s="210"/>
      <c r="C12" s="1249"/>
      <c r="D12" s="1249"/>
      <c r="E12" s="1249"/>
      <c r="F12" s="1248"/>
      <c r="G12" s="1433"/>
    </row>
    <row r="13" spans="2:7" ht="15" customHeight="1">
      <c r="B13" s="211" t="s">
        <v>627</v>
      </c>
      <c r="C13" s="1248">
        <v>359333.3</v>
      </c>
      <c r="D13" s="1248">
        <v>419573.8</v>
      </c>
      <c r="E13" s="1248">
        <v>508600.08343</v>
      </c>
      <c r="F13" s="1248">
        <v>16.76451918038211</v>
      </c>
      <c r="G13" s="1433">
        <v>21.218265637654213</v>
      </c>
    </row>
    <row r="14" spans="2:7" ht="15" customHeight="1">
      <c r="B14" s="212"/>
      <c r="C14" s="1248"/>
      <c r="D14" s="1248"/>
      <c r="E14" s="1248"/>
      <c r="F14" s="1248"/>
      <c r="G14" s="1433"/>
    </row>
    <row r="15" spans="2:7" ht="15" customHeight="1">
      <c r="B15" s="212" t="s">
        <v>628</v>
      </c>
      <c r="C15" s="1249">
        <v>239688.4</v>
      </c>
      <c r="D15" s="1249">
        <v>272262</v>
      </c>
      <c r="E15" s="1249">
        <v>335731.211884</v>
      </c>
      <c r="F15" s="1249">
        <v>13.589977654321189</v>
      </c>
      <c r="G15" s="1434">
        <v>23.311814312684092</v>
      </c>
    </row>
    <row r="16" spans="2:7" ht="15" customHeight="1">
      <c r="B16" s="213" t="s">
        <v>629</v>
      </c>
      <c r="C16" s="1250">
        <v>119644.90000000001</v>
      </c>
      <c r="D16" s="1250">
        <v>147311.8</v>
      </c>
      <c r="E16" s="1250">
        <v>172868.871546</v>
      </c>
      <c r="F16" s="1250">
        <v>23.124178297612332</v>
      </c>
      <c r="G16" s="1435">
        <v>17.348964268985938</v>
      </c>
    </row>
    <row r="17" spans="2:7" ht="15" customHeight="1">
      <c r="B17" s="210"/>
      <c r="C17" s="1248"/>
      <c r="D17" s="1248"/>
      <c r="E17" s="1248"/>
      <c r="F17" s="1248"/>
      <c r="G17" s="1433"/>
    </row>
    <row r="18" spans="2:7" ht="15" customHeight="1">
      <c r="B18" s="211" t="s">
        <v>630</v>
      </c>
      <c r="C18" s="1248">
        <v>-301554.60000000003</v>
      </c>
      <c r="D18" s="1248">
        <v>-352359.3</v>
      </c>
      <c r="E18" s="1248">
        <v>-438673.5233</v>
      </c>
      <c r="F18" s="1248">
        <v>16.847595758777985</v>
      </c>
      <c r="G18" s="1433">
        <v>24.49608206736704</v>
      </c>
    </row>
    <row r="19" spans="2:7" ht="15" customHeight="1">
      <c r="B19" s="212"/>
      <c r="C19" s="1249"/>
      <c r="D19" s="1249"/>
      <c r="E19" s="1249"/>
      <c r="F19" s="1248"/>
      <c r="G19" s="1433"/>
    </row>
    <row r="20" spans="2:7" ht="15" customHeight="1">
      <c r="B20" s="212" t="s">
        <v>631</v>
      </c>
      <c r="C20" s="1249">
        <v>-200897.1</v>
      </c>
      <c r="D20" s="1249">
        <v>-227003.8</v>
      </c>
      <c r="E20" s="1249">
        <v>-289296.34523</v>
      </c>
      <c r="F20" s="1249">
        <v>12.995060655430052</v>
      </c>
      <c r="G20" s="1434">
        <v>27.441190513110357</v>
      </c>
    </row>
    <row r="21" spans="2:7" ht="15" customHeight="1">
      <c r="B21" s="213" t="s">
        <v>632</v>
      </c>
      <c r="C21" s="1250">
        <v>-100657.50000000001</v>
      </c>
      <c r="D21" s="1250">
        <v>-125355.49999999999</v>
      </c>
      <c r="E21" s="1250">
        <v>-149377.17807000002</v>
      </c>
      <c r="F21" s="1250">
        <v>24.536671385639394</v>
      </c>
      <c r="G21" s="1435">
        <v>19.162843329570748</v>
      </c>
    </row>
    <row r="22" spans="2:7" ht="15" customHeight="1">
      <c r="B22" s="210"/>
      <c r="C22" s="1249"/>
      <c r="D22" s="1249"/>
      <c r="E22" s="1249"/>
      <c r="F22" s="1248"/>
      <c r="G22" s="1433"/>
    </row>
    <row r="23" spans="2:7" ht="15" customHeight="1">
      <c r="B23" s="211" t="s">
        <v>633</v>
      </c>
      <c r="C23" s="1248">
        <v>417112</v>
      </c>
      <c r="D23" s="1248">
        <v>486788.3</v>
      </c>
      <c r="E23" s="1248">
        <v>578526.64356</v>
      </c>
      <c r="F23" s="1248">
        <v>16.704458274995687</v>
      </c>
      <c r="G23" s="1433">
        <v>18.845634449307852</v>
      </c>
    </row>
    <row r="24" spans="2:7" ht="15" customHeight="1">
      <c r="B24" s="212"/>
      <c r="C24" s="1249"/>
      <c r="D24" s="1249"/>
      <c r="E24" s="1249"/>
      <c r="F24" s="1248"/>
      <c r="G24" s="1433"/>
    </row>
    <row r="25" spans="2:7" ht="15" customHeight="1">
      <c r="B25" s="212" t="s">
        <v>631</v>
      </c>
      <c r="C25" s="1249">
        <v>278479.7</v>
      </c>
      <c r="D25" s="1249">
        <v>317520.2</v>
      </c>
      <c r="E25" s="1249">
        <v>382166.078538</v>
      </c>
      <c r="F25" s="1249">
        <v>14.019154717561094</v>
      </c>
      <c r="G25" s="1434">
        <v>20.35961130598936</v>
      </c>
    </row>
    <row r="26" spans="2:7" ht="15" customHeight="1" thickBot="1">
      <c r="B26" s="214" t="s">
        <v>632</v>
      </c>
      <c r="C26" s="1436">
        <v>138632.30000000002</v>
      </c>
      <c r="D26" s="1436">
        <v>169268.09999999998</v>
      </c>
      <c r="E26" s="1436">
        <v>196360.565022</v>
      </c>
      <c r="F26" s="1436">
        <v>22.098601840985083</v>
      </c>
      <c r="G26" s="1437">
        <v>16.00565317505189</v>
      </c>
    </row>
    <row r="27" spans="2:7" ht="13.5" thickTop="1">
      <c r="B27" s="54"/>
      <c r="C27" s="54"/>
      <c r="D27" s="55"/>
      <c r="E27" s="55"/>
      <c r="F27" s="54"/>
      <c r="G27" s="54"/>
    </row>
    <row r="28" spans="2:7" ht="12.75">
      <c r="B28" s="54"/>
      <c r="C28" s="54"/>
      <c r="D28" s="205"/>
      <c r="E28" s="205"/>
      <c r="F28" s="54"/>
      <c r="G28" s="54"/>
    </row>
    <row r="29" spans="2:7" ht="12.75">
      <c r="B29" s="54"/>
      <c r="C29" s="55"/>
      <c r="D29" s="55"/>
      <c r="E29" s="207"/>
      <c r="F29" s="54"/>
      <c r="G29" s="54"/>
    </row>
    <row r="30" spans="2:7" ht="15" customHeight="1">
      <c r="B30" s="805" t="s">
        <v>619</v>
      </c>
      <c r="C30" s="1252">
        <v>16.079417076012714</v>
      </c>
      <c r="D30" s="1252">
        <v>16.019708570935553</v>
      </c>
      <c r="E30" s="1253">
        <v>13.748829858307362</v>
      </c>
      <c r="F30" s="54"/>
      <c r="G30" s="54"/>
    </row>
    <row r="31" spans="2:7" ht="15" customHeight="1">
      <c r="B31" s="806" t="s">
        <v>634</v>
      </c>
      <c r="C31" s="1253">
        <v>16.184053963395808</v>
      </c>
      <c r="D31" s="1254">
        <v>16.62303222631142</v>
      </c>
      <c r="E31" s="1253">
        <v>13.830965072751091</v>
      </c>
      <c r="F31" s="54"/>
      <c r="G31" s="54"/>
    </row>
    <row r="32" spans="2:7" ht="15" customHeight="1">
      <c r="B32" s="807" t="s">
        <v>635</v>
      </c>
      <c r="C32" s="1251">
        <v>15.869794700818836</v>
      </c>
      <c r="D32" s="1255">
        <v>14.90464443445807</v>
      </c>
      <c r="E32" s="1251">
        <v>13.589313834184956</v>
      </c>
      <c r="F32" s="54"/>
      <c r="G32" s="54"/>
    </row>
    <row r="33" spans="2:7" ht="15" customHeight="1">
      <c r="B33" s="1974" t="s">
        <v>796</v>
      </c>
      <c r="C33" s="1978"/>
      <c r="D33" s="1978"/>
      <c r="E33" s="1979"/>
      <c r="F33" s="54"/>
      <c r="G33" s="54"/>
    </row>
    <row r="34" spans="2:7" ht="15" customHeight="1">
      <c r="B34" s="808" t="s">
        <v>634</v>
      </c>
      <c r="C34" s="1256">
        <v>67.13771684028889</v>
      </c>
      <c r="D34" s="1256">
        <v>67.33398299474072</v>
      </c>
      <c r="E34" s="1256">
        <v>66.4051922011797</v>
      </c>
      <c r="F34" s="54"/>
      <c r="G34" s="54"/>
    </row>
    <row r="35" spans="2:7" ht="15" customHeight="1">
      <c r="B35" s="809" t="s">
        <v>635</v>
      </c>
      <c r="C35" s="1257">
        <v>32.862283159711104</v>
      </c>
      <c r="D35" s="1257">
        <v>32.66601700525928</v>
      </c>
      <c r="E35" s="1257">
        <v>33.59480779882029</v>
      </c>
      <c r="F35" s="54"/>
      <c r="G35" s="54"/>
    </row>
    <row r="36" spans="2:7" ht="15" customHeight="1">
      <c r="B36" s="1974" t="s">
        <v>797</v>
      </c>
      <c r="C36" s="1975"/>
      <c r="D36" s="1975"/>
      <c r="E36" s="1976"/>
      <c r="F36" s="54"/>
      <c r="G36" s="54"/>
    </row>
    <row r="37" spans="2:7" ht="15" customHeight="1">
      <c r="B37" s="808" t="s">
        <v>634</v>
      </c>
      <c r="C37" s="1655">
        <v>66.70364255135831</v>
      </c>
      <c r="D37" s="1655">
        <v>64.89013375001012</v>
      </c>
      <c r="E37" s="1655">
        <v>66.0108448311349</v>
      </c>
      <c r="F37" s="54"/>
      <c r="G37" s="54"/>
    </row>
    <row r="38" spans="2:7" ht="15" customHeight="1">
      <c r="B38" s="809" t="s">
        <v>635</v>
      </c>
      <c r="C38" s="1656">
        <v>33.29635744864169</v>
      </c>
      <c r="D38" s="1656">
        <v>35.10986624998987</v>
      </c>
      <c r="E38" s="1656">
        <v>33.989155168865096</v>
      </c>
      <c r="F38" s="54"/>
      <c r="G38" s="54"/>
    </row>
    <row r="39" spans="2:7" ht="15" customHeight="1">
      <c r="B39" s="1974" t="s">
        <v>798</v>
      </c>
      <c r="C39" s="1975"/>
      <c r="D39" s="1975"/>
      <c r="E39" s="1976"/>
      <c r="F39" s="54"/>
      <c r="G39" s="54"/>
    </row>
    <row r="40" spans="2:7" ht="15" customHeight="1">
      <c r="B40" s="808" t="s">
        <v>634</v>
      </c>
      <c r="C40" s="1258">
        <v>66.62047271041462</v>
      </c>
      <c r="D40" s="1258">
        <v>64.42395588820843</v>
      </c>
      <c r="E40" s="1258">
        <v>65.94798406197768</v>
      </c>
      <c r="F40" s="54"/>
      <c r="G40" s="54"/>
    </row>
    <row r="41" spans="2:7" ht="15" customHeight="1">
      <c r="B41" s="809" t="s">
        <v>635</v>
      </c>
      <c r="C41" s="1259">
        <v>33.37952728958537</v>
      </c>
      <c r="D41" s="1259">
        <v>35.576044111791575</v>
      </c>
      <c r="E41" s="1259">
        <v>34.052015938022315</v>
      </c>
      <c r="F41" s="54"/>
      <c r="G41" s="54"/>
    </row>
    <row r="42" spans="2:7" ht="15" customHeight="1">
      <c r="B42" s="1974" t="s">
        <v>799</v>
      </c>
      <c r="C42" s="1975"/>
      <c r="D42" s="1975"/>
      <c r="E42" s="1976"/>
      <c r="F42" s="54"/>
      <c r="G42" s="54"/>
    </row>
    <row r="43" spans="2:7" ht="15" customHeight="1">
      <c r="B43" s="808" t="s">
        <v>634</v>
      </c>
      <c r="C43" s="1260">
        <v>66.76377088168167</v>
      </c>
      <c r="D43" s="1260">
        <v>65.22757428639925</v>
      </c>
      <c r="E43" s="1260">
        <v>66.05850962823719</v>
      </c>
      <c r="F43" s="54"/>
      <c r="G43" s="54"/>
    </row>
    <row r="44" spans="2:7" ht="15" customHeight="1">
      <c r="B44" s="809" t="s">
        <v>635</v>
      </c>
      <c r="C44" s="1261">
        <v>33.23622911831834</v>
      </c>
      <c r="D44" s="1261">
        <v>34.772425713600754</v>
      </c>
      <c r="E44" s="1261">
        <v>33.94149037176282</v>
      </c>
      <c r="F44" s="54"/>
      <c r="G44" s="54"/>
    </row>
    <row r="45" spans="2:7" ht="15" customHeight="1">
      <c r="B45" s="1974" t="s">
        <v>800</v>
      </c>
      <c r="C45" s="1975"/>
      <c r="D45" s="1975"/>
      <c r="E45" s="1976"/>
      <c r="F45" s="54"/>
      <c r="G45" s="54"/>
    </row>
    <row r="46" spans="2:7" ht="15" customHeight="1">
      <c r="B46" s="810" t="s">
        <v>636</v>
      </c>
      <c r="C46" s="1263">
        <v>13.852082893803102</v>
      </c>
      <c r="D46" s="1263">
        <v>13.807747638963386</v>
      </c>
      <c r="E46" s="1263">
        <v>12.08700773048282</v>
      </c>
      <c r="F46" s="54"/>
      <c r="G46" s="54"/>
    </row>
    <row r="47" spans="2:7" ht="15" customHeight="1">
      <c r="B47" s="807" t="s">
        <v>637</v>
      </c>
      <c r="C47" s="1262">
        <v>86.14791710619689</v>
      </c>
      <c r="D47" s="1262">
        <v>86.19225236103661</v>
      </c>
      <c r="E47" s="1262">
        <v>87.91299226951718</v>
      </c>
      <c r="F47" s="54"/>
      <c r="G47" s="54"/>
    </row>
    <row r="48" spans="2:7" ht="12.75">
      <c r="B48" s="54" t="s">
        <v>909</v>
      </c>
      <c r="C48" s="54"/>
      <c r="D48" s="54"/>
      <c r="E48" s="54"/>
      <c r="F48" s="54"/>
      <c r="G48" s="54"/>
    </row>
    <row r="49" spans="2:7" ht="12.75">
      <c r="B49" s="54" t="s">
        <v>64</v>
      </c>
      <c r="C49" s="54"/>
      <c r="D49" s="54"/>
      <c r="E49" s="54"/>
      <c r="F49" s="54"/>
      <c r="G49" s="54"/>
    </row>
    <row r="50" spans="2:7" ht="12.75">
      <c r="B50" s="54" t="s">
        <v>65</v>
      </c>
      <c r="C50" s="54"/>
      <c r="D50" s="54"/>
      <c r="E50" s="54"/>
      <c r="F50" s="54"/>
      <c r="G50" s="54"/>
    </row>
  </sheetData>
  <sheetProtection/>
  <mergeCells count="13">
    <mergeCell ref="B45:E45"/>
    <mergeCell ref="B3:G3"/>
    <mergeCell ref="B33:E33"/>
    <mergeCell ref="B36:E36"/>
    <mergeCell ref="B39:E39"/>
    <mergeCell ref="B42:E42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980" t="s">
        <v>938</v>
      </c>
      <c r="C1" s="1981"/>
      <c r="D1" s="1981"/>
      <c r="E1" s="1981"/>
      <c r="F1" s="1981"/>
      <c r="G1" s="1981"/>
      <c r="H1" s="1982"/>
    </row>
    <row r="2" spans="2:8" ht="15" customHeight="1">
      <c r="B2" s="1983" t="s">
        <v>497</v>
      </c>
      <c r="C2" s="1984"/>
      <c r="D2" s="1984"/>
      <c r="E2" s="1984"/>
      <c r="F2" s="1984"/>
      <c r="G2" s="1984"/>
      <c r="H2" s="1985"/>
    </row>
    <row r="3" spans="2:8" ht="15" customHeight="1" thickBot="1">
      <c r="B3" s="1986" t="s">
        <v>225</v>
      </c>
      <c r="C3" s="1987"/>
      <c r="D3" s="1987"/>
      <c r="E3" s="1987"/>
      <c r="F3" s="1987"/>
      <c r="G3" s="1987"/>
      <c r="H3" s="1988"/>
    </row>
    <row r="4" spans="2:8" ht="15" customHeight="1" thickTop="1">
      <c r="B4" s="1421"/>
      <c r="C4" s="1422"/>
      <c r="D4" s="1989" t="s">
        <v>1389</v>
      </c>
      <c r="E4" s="1989"/>
      <c r="F4" s="1989"/>
      <c r="G4" s="1990" t="s">
        <v>777</v>
      </c>
      <c r="H4" s="1991"/>
    </row>
    <row r="5" spans="2:8" ht="15" customHeight="1">
      <c r="B5" s="219"/>
      <c r="C5" s="217"/>
      <c r="D5" s="218" t="s">
        <v>750</v>
      </c>
      <c r="E5" s="218" t="s">
        <v>41</v>
      </c>
      <c r="F5" s="218" t="s">
        <v>42</v>
      </c>
      <c r="G5" s="218" t="s">
        <v>464</v>
      </c>
      <c r="H5" s="220" t="s">
        <v>311</v>
      </c>
    </row>
    <row r="6" spans="2:8" ht="15" customHeight="1">
      <c r="B6" s="1423"/>
      <c r="C6" s="1264" t="s">
        <v>801</v>
      </c>
      <c r="D6" s="1264">
        <v>31145.278999999995</v>
      </c>
      <c r="E6" s="1264">
        <v>37996.503000000004</v>
      </c>
      <c r="F6" s="1264">
        <v>42039.89219400001</v>
      </c>
      <c r="G6" s="1265">
        <v>21.997632450170073</v>
      </c>
      <c r="H6" s="1424">
        <v>10.641477174886333</v>
      </c>
    </row>
    <row r="7" spans="2:8" ht="15" customHeight="1">
      <c r="B7" s="1425">
        <v>1</v>
      </c>
      <c r="C7" s="1266" t="s">
        <v>115</v>
      </c>
      <c r="D7" s="1267">
        <v>334.079</v>
      </c>
      <c r="E7" s="1267">
        <v>267.60299999999995</v>
      </c>
      <c r="F7" s="1267">
        <v>340.35802600000005</v>
      </c>
      <c r="G7" s="1267">
        <v>-19.898287530793638</v>
      </c>
      <c r="H7" s="1426">
        <v>27.18767203656168</v>
      </c>
    </row>
    <row r="8" spans="2:8" ht="15" customHeight="1">
      <c r="B8" s="1425">
        <v>2</v>
      </c>
      <c r="C8" s="1266" t="s">
        <v>116</v>
      </c>
      <c r="D8" s="1267">
        <v>0.5</v>
      </c>
      <c r="E8" s="1267">
        <v>0</v>
      </c>
      <c r="F8" s="1267">
        <v>0.50234</v>
      </c>
      <c r="G8" s="1267">
        <v>-100</v>
      </c>
      <c r="H8" s="1426" t="s">
        <v>774</v>
      </c>
    </row>
    <row r="9" spans="2:8" ht="15" customHeight="1">
      <c r="B9" s="1425">
        <v>3</v>
      </c>
      <c r="C9" s="1266" t="s">
        <v>117</v>
      </c>
      <c r="D9" s="1267">
        <v>48.2</v>
      </c>
      <c r="E9" s="1267">
        <v>70.49999999999999</v>
      </c>
      <c r="F9" s="1267">
        <v>179.72934899999998</v>
      </c>
      <c r="G9" s="1267">
        <v>46.265560165975074</v>
      </c>
      <c r="H9" s="1426">
        <v>154.93524680851064</v>
      </c>
    </row>
    <row r="10" spans="2:8" ht="15" customHeight="1">
      <c r="B10" s="1425">
        <v>4</v>
      </c>
      <c r="C10" s="1266" t="s">
        <v>118</v>
      </c>
      <c r="D10" s="1267">
        <v>6.7</v>
      </c>
      <c r="E10" s="1267">
        <v>71.99999999999999</v>
      </c>
      <c r="F10" s="1267">
        <v>2.3704000000000005</v>
      </c>
      <c r="G10" s="1267">
        <v>974.6268656716416</v>
      </c>
      <c r="H10" s="1426">
        <v>-96.70777777777778</v>
      </c>
    </row>
    <row r="11" spans="2:8" ht="15" customHeight="1">
      <c r="B11" s="1425">
        <v>5</v>
      </c>
      <c r="C11" s="1266" t="s">
        <v>120</v>
      </c>
      <c r="D11" s="1267">
        <v>1779.5000000000002</v>
      </c>
      <c r="E11" s="1267">
        <v>2969.7999999999997</v>
      </c>
      <c r="F11" s="1267">
        <v>3442.277588</v>
      </c>
      <c r="G11" s="1267">
        <v>66.88957572351782</v>
      </c>
      <c r="H11" s="1426">
        <v>15.909407636877916</v>
      </c>
    </row>
    <row r="12" spans="2:8" ht="15" customHeight="1">
      <c r="B12" s="1425">
        <v>6</v>
      </c>
      <c r="C12" s="1266" t="s">
        <v>121</v>
      </c>
      <c r="D12" s="1267">
        <v>1017.1</v>
      </c>
      <c r="E12" s="1267">
        <v>881.4</v>
      </c>
      <c r="F12" s="1267">
        <v>0</v>
      </c>
      <c r="G12" s="1267">
        <v>-13.341854291613416</v>
      </c>
      <c r="H12" s="1426">
        <v>-100</v>
      </c>
    </row>
    <row r="13" spans="2:8" ht="15" customHeight="1">
      <c r="B13" s="1425">
        <v>7</v>
      </c>
      <c r="C13" s="1266" t="s">
        <v>122</v>
      </c>
      <c r="D13" s="1267">
        <v>50.2</v>
      </c>
      <c r="E13" s="1267">
        <v>66</v>
      </c>
      <c r="F13" s="1267">
        <v>14.925301</v>
      </c>
      <c r="G13" s="1267">
        <v>31.47410358565736</v>
      </c>
      <c r="H13" s="1426">
        <v>-77.38590757575757</v>
      </c>
    </row>
    <row r="14" spans="2:8" ht="15" customHeight="1">
      <c r="B14" s="1425">
        <v>8</v>
      </c>
      <c r="C14" s="1266" t="s">
        <v>123</v>
      </c>
      <c r="D14" s="1267">
        <v>133</v>
      </c>
      <c r="E14" s="1267">
        <v>8.600000000000001</v>
      </c>
      <c r="F14" s="1267">
        <v>0.167823</v>
      </c>
      <c r="G14" s="1267">
        <v>-93.53383458646617</v>
      </c>
      <c r="H14" s="1426">
        <v>-98.04856976744186</v>
      </c>
    </row>
    <row r="15" spans="2:8" ht="15" customHeight="1">
      <c r="B15" s="1425">
        <v>9</v>
      </c>
      <c r="C15" s="1266" t="s">
        <v>124</v>
      </c>
      <c r="D15" s="1267">
        <v>29.599999999999998</v>
      </c>
      <c r="E15" s="1267">
        <v>63.1</v>
      </c>
      <c r="F15" s="1267">
        <v>47.552728</v>
      </c>
      <c r="G15" s="1267">
        <v>113.1756756756757</v>
      </c>
      <c r="H15" s="1426">
        <v>-24.6390998415214</v>
      </c>
    </row>
    <row r="16" spans="2:8" ht="15" customHeight="1">
      <c r="B16" s="1425">
        <v>10</v>
      </c>
      <c r="C16" s="1266" t="s">
        <v>125</v>
      </c>
      <c r="D16" s="1267">
        <v>205.1</v>
      </c>
      <c r="E16" s="1267">
        <v>1159.1000000000001</v>
      </c>
      <c r="F16" s="1267">
        <v>1079.54916</v>
      </c>
      <c r="G16" s="1267">
        <v>465.1389566065335</v>
      </c>
      <c r="H16" s="1426">
        <v>-6.863155896816508</v>
      </c>
    </row>
    <row r="17" spans="2:8" ht="15" customHeight="1">
      <c r="B17" s="1425">
        <v>11</v>
      </c>
      <c r="C17" s="1266" t="s">
        <v>126</v>
      </c>
      <c r="D17" s="1267">
        <v>0.30000000000000004</v>
      </c>
      <c r="E17" s="1267">
        <v>0.1</v>
      </c>
      <c r="F17" s="1267">
        <v>8.767487000000001</v>
      </c>
      <c r="G17" s="1267">
        <v>-66.66666666666667</v>
      </c>
      <c r="H17" s="1426" t="s">
        <v>774</v>
      </c>
    </row>
    <row r="18" spans="2:8" ht="15" customHeight="1">
      <c r="B18" s="1425">
        <v>12</v>
      </c>
      <c r="C18" s="1266" t="s">
        <v>127</v>
      </c>
      <c r="D18" s="1267">
        <v>746.9999999999999</v>
      </c>
      <c r="E18" s="1267">
        <v>1581</v>
      </c>
      <c r="F18" s="1267">
        <v>3338.9956</v>
      </c>
      <c r="G18" s="1267">
        <v>111.64658634538154</v>
      </c>
      <c r="H18" s="1426">
        <v>111.19516761543329</v>
      </c>
    </row>
    <row r="19" spans="2:8" ht="15" customHeight="1">
      <c r="B19" s="1425">
        <v>13</v>
      </c>
      <c r="C19" s="1266" t="s">
        <v>128</v>
      </c>
      <c r="D19" s="1267">
        <v>19.4</v>
      </c>
      <c r="E19" s="1267">
        <v>0</v>
      </c>
      <c r="F19" s="1267">
        <v>0</v>
      </c>
      <c r="G19" s="1267">
        <v>-100</v>
      </c>
      <c r="H19" s="1426" t="s">
        <v>774</v>
      </c>
    </row>
    <row r="20" spans="2:8" ht="15" customHeight="1">
      <c r="B20" s="1425">
        <v>14</v>
      </c>
      <c r="C20" s="1266" t="s">
        <v>129</v>
      </c>
      <c r="D20" s="1267">
        <v>282.5</v>
      </c>
      <c r="E20" s="1267">
        <v>358.6</v>
      </c>
      <c r="F20" s="1267">
        <v>130.15648000000002</v>
      </c>
      <c r="G20" s="1267">
        <v>26.938053097345133</v>
      </c>
      <c r="H20" s="1426">
        <v>-63.70427216954824</v>
      </c>
    </row>
    <row r="21" spans="2:8" ht="15" customHeight="1">
      <c r="B21" s="1425">
        <v>15</v>
      </c>
      <c r="C21" s="1266" t="s">
        <v>130</v>
      </c>
      <c r="D21" s="1267">
        <v>236.5</v>
      </c>
      <c r="E21" s="1267">
        <v>352.59999999999997</v>
      </c>
      <c r="F21" s="1267">
        <v>1183.0075379999998</v>
      </c>
      <c r="G21" s="1267">
        <v>49.090909090909065</v>
      </c>
      <c r="H21" s="1426">
        <v>235.50979523539422</v>
      </c>
    </row>
    <row r="22" spans="2:8" ht="15" customHeight="1">
      <c r="B22" s="1425">
        <v>16</v>
      </c>
      <c r="C22" s="1266" t="s">
        <v>131</v>
      </c>
      <c r="D22" s="1267">
        <v>19.4</v>
      </c>
      <c r="E22" s="1267">
        <v>66.49999999999999</v>
      </c>
      <c r="F22" s="1267">
        <v>21.415489</v>
      </c>
      <c r="G22" s="1267">
        <v>242.7835051546391</v>
      </c>
      <c r="H22" s="1426">
        <v>-67.79625714285714</v>
      </c>
    </row>
    <row r="23" spans="2:8" ht="15" customHeight="1">
      <c r="B23" s="1425">
        <v>17</v>
      </c>
      <c r="C23" s="1266" t="s">
        <v>132</v>
      </c>
      <c r="D23" s="1267">
        <v>163.69999999999996</v>
      </c>
      <c r="E23" s="1267">
        <v>77.60000000000001</v>
      </c>
      <c r="F23" s="1267">
        <v>294.102598</v>
      </c>
      <c r="G23" s="1267">
        <v>-52.5962125839951</v>
      </c>
      <c r="H23" s="1426">
        <v>278.99819329896906</v>
      </c>
    </row>
    <row r="24" spans="2:8" ht="15" customHeight="1">
      <c r="B24" s="1425">
        <v>18</v>
      </c>
      <c r="C24" s="1266" t="s">
        <v>133</v>
      </c>
      <c r="D24" s="1267">
        <v>2082.9</v>
      </c>
      <c r="E24" s="1267">
        <v>2746.9000000000005</v>
      </c>
      <c r="F24" s="1267">
        <v>3484.979633</v>
      </c>
      <c r="G24" s="1267">
        <v>31.878630755197094</v>
      </c>
      <c r="H24" s="1426">
        <v>26.869548691251936</v>
      </c>
    </row>
    <row r="25" spans="2:8" ht="15" customHeight="1">
      <c r="B25" s="1425">
        <v>19</v>
      </c>
      <c r="C25" s="1266" t="s">
        <v>134</v>
      </c>
      <c r="D25" s="1267">
        <v>3628.1</v>
      </c>
      <c r="E25" s="1267">
        <v>3741.2999999999997</v>
      </c>
      <c r="F25" s="1267">
        <v>3836.808526</v>
      </c>
      <c r="G25" s="1267">
        <v>3.120090405446362</v>
      </c>
      <c r="H25" s="1426">
        <v>2.5528165610883917</v>
      </c>
    </row>
    <row r="26" spans="2:8" ht="15" customHeight="1">
      <c r="B26" s="1425"/>
      <c r="C26" s="1266" t="s">
        <v>164</v>
      </c>
      <c r="D26" s="1267">
        <v>800.2999999999998</v>
      </c>
      <c r="E26" s="1267">
        <v>986.1</v>
      </c>
      <c r="F26" s="1267">
        <v>0</v>
      </c>
      <c r="G26" s="1267">
        <v>23.21629388979136</v>
      </c>
      <c r="H26" s="1426">
        <v>-100</v>
      </c>
    </row>
    <row r="27" spans="2:8" ht="15" customHeight="1">
      <c r="B27" s="1425"/>
      <c r="C27" s="1266" t="s">
        <v>165</v>
      </c>
      <c r="D27" s="1267">
        <v>1670.2</v>
      </c>
      <c r="E27" s="1267">
        <v>1925.6000000000001</v>
      </c>
      <c r="F27" s="1267">
        <v>3438.9426739999994</v>
      </c>
      <c r="G27" s="1267">
        <v>15.291581846485442</v>
      </c>
      <c r="H27" s="1426">
        <v>78.59070803905271</v>
      </c>
    </row>
    <row r="28" spans="2:8" ht="15" customHeight="1">
      <c r="B28" s="1425"/>
      <c r="C28" s="1266" t="s">
        <v>166</v>
      </c>
      <c r="D28" s="1267">
        <v>1157.6</v>
      </c>
      <c r="E28" s="1267">
        <v>829.6</v>
      </c>
      <c r="F28" s="1267">
        <v>397.8658520000001</v>
      </c>
      <c r="G28" s="1267">
        <v>-28.334485141672417</v>
      </c>
      <c r="H28" s="1426">
        <v>-52.04124252651879</v>
      </c>
    </row>
    <row r="29" spans="2:8" ht="15" customHeight="1">
      <c r="B29" s="1425">
        <v>20</v>
      </c>
      <c r="C29" s="1266" t="s">
        <v>135</v>
      </c>
      <c r="D29" s="1267">
        <v>27.1</v>
      </c>
      <c r="E29" s="1267">
        <v>233.70000000000002</v>
      </c>
      <c r="F29" s="1267">
        <v>408.47642499999995</v>
      </c>
      <c r="G29" s="1267">
        <v>762.3616236162361</v>
      </c>
      <c r="H29" s="1426">
        <v>74.78666024818139</v>
      </c>
    </row>
    <row r="30" spans="2:8" ht="15" customHeight="1">
      <c r="B30" s="1425">
        <v>21</v>
      </c>
      <c r="C30" s="1266" t="s">
        <v>136</v>
      </c>
      <c r="D30" s="1267">
        <v>865.4000000000001</v>
      </c>
      <c r="E30" s="1267">
        <v>674.4</v>
      </c>
      <c r="F30" s="1267">
        <v>0.008008</v>
      </c>
      <c r="G30" s="1267">
        <v>-22.070718742777913</v>
      </c>
      <c r="H30" s="1426">
        <v>-99.99881257413998</v>
      </c>
    </row>
    <row r="31" spans="2:8" ht="15" customHeight="1">
      <c r="B31" s="1425">
        <v>22</v>
      </c>
      <c r="C31" s="1266" t="s">
        <v>137</v>
      </c>
      <c r="D31" s="1267">
        <v>48.49999999999999</v>
      </c>
      <c r="E31" s="1267">
        <v>1.9</v>
      </c>
      <c r="F31" s="1267">
        <v>139.477038</v>
      </c>
      <c r="G31" s="1267">
        <v>-96.08247422680412</v>
      </c>
      <c r="H31" s="1426" t="s">
        <v>774</v>
      </c>
    </row>
    <row r="32" spans="2:8" ht="15" customHeight="1">
      <c r="B32" s="1425">
        <v>23</v>
      </c>
      <c r="C32" s="1266" t="s">
        <v>138</v>
      </c>
      <c r="D32" s="1267">
        <v>470.00000000000006</v>
      </c>
      <c r="E32" s="1267">
        <v>742.2999999999998</v>
      </c>
      <c r="F32" s="1267">
        <v>554.578563</v>
      </c>
      <c r="G32" s="1267">
        <v>57.936170212765916</v>
      </c>
      <c r="H32" s="1426">
        <v>-25.28916031254208</v>
      </c>
    </row>
    <row r="33" spans="2:8" ht="15" customHeight="1">
      <c r="B33" s="1425">
        <v>24</v>
      </c>
      <c r="C33" s="1266" t="s">
        <v>139</v>
      </c>
      <c r="D33" s="1267">
        <v>26.400000000000002</v>
      </c>
      <c r="E33" s="1267">
        <v>6.3</v>
      </c>
      <c r="F33" s="1267">
        <v>2.87164</v>
      </c>
      <c r="G33" s="1267">
        <v>-76.13636363636364</v>
      </c>
      <c r="H33" s="1426">
        <v>-54.418412698412695</v>
      </c>
    </row>
    <row r="34" spans="2:8" ht="15" customHeight="1">
      <c r="B34" s="1425">
        <v>25</v>
      </c>
      <c r="C34" s="1266" t="s">
        <v>140</v>
      </c>
      <c r="D34" s="1267">
        <v>475.99999999999994</v>
      </c>
      <c r="E34" s="1267">
        <v>432.69999999999993</v>
      </c>
      <c r="F34" s="1267">
        <v>314.12277400000005</v>
      </c>
      <c r="G34" s="1267">
        <v>-9.096638655462186</v>
      </c>
      <c r="H34" s="1426">
        <v>-27.404027270626273</v>
      </c>
    </row>
    <row r="35" spans="2:8" ht="15" customHeight="1">
      <c r="B35" s="1425">
        <v>26</v>
      </c>
      <c r="C35" s="1266" t="s">
        <v>141</v>
      </c>
      <c r="D35" s="1267">
        <v>464</v>
      </c>
      <c r="E35" s="1267">
        <v>588.4</v>
      </c>
      <c r="F35" s="1267">
        <v>611.9188920000001</v>
      </c>
      <c r="G35" s="1267">
        <v>26.810344827586192</v>
      </c>
      <c r="H35" s="1426">
        <v>3.997092454112888</v>
      </c>
    </row>
    <row r="36" spans="2:8" ht="15" customHeight="1">
      <c r="B36" s="1425">
        <v>27</v>
      </c>
      <c r="C36" s="1266" t="s">
        <v>142</v>
      </c>
      <c r="D36" s="1267">
        <v>7</v>
      </c>
      <c r="E36" s="1267">
        <v>6.4</v>
      </c>
      <c r="F36" s="1267">
        <v>0.495</v>
      </c>
      <c r="G36" s="1267">
        <v>-8.57142857142857</v>
      </c>
      <c r="H36" s="1426">
        <v>-92.265625</v>
      </c>
    </row>
    <row r="37" spans="2:8" ht="15" customHeight="1">
      <c r="B37" s="1425">
        <v>28</v>
      </c>
      <c r="C37" s="1266" t="s">
        <v>143</v>
      </c>
      <c r="D37" s="1267">
        <v>68.3</v>
      </c>
      <c r="E37" s="1267">
        <v>168.2</v>
      </c>
      <c r="F37" s="1267">
        <v>173.24218000000002</v>
      </c>
      <c r="G37" s="1267">
        <v>146.26647144948754</v>
      </c>
      <c r="H37" s="1426">
        <v>2.997728894173619</v>
      </c>
    </row>
    <row r="38" spans="2:8" ht="15" customHeight="1">
      <c r="B38" s="1425">
        <v>29</v>
      </c>
      <c r="C38" s="1266" t="s">
        <v>144</v>
      </c>
      <c r="D38" s="1267">
        <v>42.7</v>
      </c>
      <c r="E38" s="1267">
        <v>36.9</v>
      </c>
      <c r="F38" s="1267">
        <v>50.949330999999994</v>
      </c>
      <c r="G38" s="1267">
        <v>-13.583138173302117</v>
      </c>
      <c r="H38" s="1426">
        <v>38.0740677506775</v>
      </c>
    </row>
    <row r="39" spans="2:8" ht="15" customHeight="1">
      <c r="B39" s="1425">
        <v>30</v>
      </c>
      <c r="C39" s="1266" t="s">
        <v>145</v>
      </c>
      <c r="D39" s="1267">
        <v>525.6</v>
      </c>
      <c r="E39" s="1267">
        <v>646.8</v>
      </c>
      <c r="F39" s="1267">
        <v>908.9913130000001</v>
      </c>
      <c r="G39" s="1267">
        <v>23.059360730593596</v>
      </c>
      <c r="H39" s="1426">
        <v>40.536690321583194</v>
      </c>
    </row>
    <row r="40" spans="2:8" ht="15" customHeight="1">
      <c r="B40" s="1425">
        <v>31</v>
      </c>
      <c r="C40" s="1266" t="s">
        <v>146</v>
      </c>
      <c r="D40" s="1267">
        <v>2371.8</v>
      </c>
      <c r="E40" s="1267">
        <v>3353.9</v>
      </c>
      <c r="F40" s="1267">
        <v>4350.623245</v>
      </c>
      <c r="G40" s="1267">
        <v>41.40736993001096</v>
      </c>
      <c r="H40" s="1426">
        <v>29.718335221682224</v>
      </c>
    </row>
    <row r="41" spans="2:8" ht="15" customHeight="1">
      <c r="B41" s="1425">
        <v>32</v>
      </c>
      <c r="C41" s="1266" t="s">
        <v>462</v>
      </c>
      <c r="D41" s="1267">
        <v>9</v>
      </c>
      <c r="E41" s="1267">
        <v>201.2</v>
      </c>
      <c r="F41" s="1267">
        <v>0.9</v>
      </c>
      <c r="G41" s="1267" t="s">
        <v>774</v>
      </c>
      <c r="H41" s="1426">
        <v>-99.55268389662028</v>
      </c>
    </row>
    <row r="42" spans="2:8" ht="15" customHeight="1">
      <c r="B42" s="1425">
        <v>33</v>
      </c>
      <c r="C42" s="1266" t="s">
        <v>147</v>
      </c>
      <c r="D42" s="1267">
        <v>0</v>
      </c>
      <c r="E42" s="1267">
        <v>0</v>
      </c>
      <c r="F42" s="1267">
        <v>36.806987</v>
      </c>
      <c r="G42" s="1267" t="s">
        <v>774</v>
      </c>
      <c r="H42" s="1426" t="s">
        <v>774</v>
      </c>
    </row>
    <row r="43" spans="2:8" ht="15" customHeight="1">
      <c r="B43" s="1425">
        <v>34</v>
      </c>
      <c r="C43" s="1266" t="s">
        <v>148</v>
      </c>
      <c r="D43" s="1267">
        <v>336.2</v>
      </c>
      <c r="E43" s="1267">
        <v>383.6</v>
      </c>
      <c r="F43" s="1267">
        <v>141.119954</v>
      </c>
      <c r="G43" s="1267">
        <v>14.09875074360501</v>
      </c>
      <c r="H43" s="1426">
        <v>-63.21169082377477</v>
      </c>
    </row>
    <row r="44" spans="2:8" ht="15" customHeight="1">
      <c r="B44" s="1425">
        <v>35</v>
      </c>
      <c r="C44" s="1266" t="s">
        <v>149</v>
      </c>
      <c r="D44" s="1267">
        <v>77.4</v>
      </c>
      <c r="E44" s="1267">
        <v>179.20000000000002</v>
      </c>
      <c r="F44" s="1267">
        <v>114.348715</v>
      </c>
      <c r="G44" s="1267">
        <v>131.5245478036176</v>
      </c>
      <c r="H44" s="1426">
        <v>-36.189333147321435</v>
      </c>
    </row>
    <row r="45" spans="2:8" ht="15" customHeight="1">
      <c r="B45" s="1425">
        <v>36</v>
      </c>
      <c r="C45" s="1266" t="s">
        <v>150</v>
      </c>
      <c r="D45" s="1267">
        <v>205.9</v>
      </c>
      <c r="E45" s="1267">
        <v>287.6</v>
      </c>
      <c r="F45" s="1267">
        <v>992.9049480000001</v>
      </c>
      <c r="G45" s="1267">
        <v>39.67945604662458</v>
      </c>
      <c r="H45" s="1426">
        <v>245.23815994436717</v>
      </c>
    </row>
    <row r="46" spans="2:8" ht="15" customHeight="1">
      <c r="B46" s="1425">
        <v>39</v>
      </c>
      <c r="C46" s="1266" t="s">
        <v>39</v>
      </c>
      <c r="D46" s="1267">
        <v>39.3</v>
      </c>
      <c r="E46" s="1267">
        <v>11</v>
      </c>
      <c r="F46" s="1267">
        <v>127.41995400000002</v>
      </c>
      <c r="G46" s="1267">
        <v>-72.01017811704834</v>
      </c>
      <c r="H46" s="1426" t="s">
        <v>774</v>
      </c>
    </row>
    <row r="47" spans="2:8" ht="15" customHeight="1">
      <c r="B47" s="1425">
        <v>37</v>
      </c>
      <c r="C47" s="1266" t="s">
        <v>151</v>
      </c>
      <c r="D47" s="1267">
        <v>684.0999999999998</v>
      </c>
      <c r="E47" s="1267">
        <v>1261.9</v>
      </c>
      <c r="F47" s="1267">
        <v>1543.3483780000001</v>
      </c>
      <c r="G47" s="1267">
        <v>84.46133606197932</v>
      </c>
      <c r="H47" s="1426">
        <v>22.30354053411523</v>
      </c>
    </row>
    <row r="48" spans="2:8" ht="15" customHeight="1">
      <c r="B48" s="1425">
        <v>38</v>
      </c>
      <c r="C48" s="1266" t="s">
        <v>152</v>
      </c>
      <c r="D48" s="1267">
        <v>287.80000000000007</v>
      </c>
      <c r="E48" s="1267">
        <v>329.9</v>
      </c>
      <c r="F48" s="1267">
        <v>224.103219</v>
      </c>
      <c r="G48" s="1267">
        <v>14.628214037526035</v>
      </c>
      <c r="H48" s="1426">
        <v>-32.069348590481965</v>
      </c>
    </row>
    <row r="49" spans="2:8" ht="15" customHeight="1">
      <c r="B49" s="1425">
        <v>40</v>
      </c>
      <c r="C49" s="1266" t="s">
        <v>153</v>
      </c>
      <c r="D49" s="1267">
        <v>350.00000000000006</v>
      </c>
      <c r="E49" s="1267">
        <v>227.29999999999998</v>
      </c>
      <c r="F49" s="1267">
        <v>56.428397000000004</v>
      </c>
      <c r="G49" s="1267">
        <v>-35.05714285714288</v>
      </c>
      <c r="H49" s="1426">
        <v>-75.17448438187417</v>
      </c>
    </row>
    <row r="50" spans="2:8" ht="15" customHeight="1">
      <c r="B50" s="1425">
        <v>41</v>
      </c>
      <c r="C50" s="1266" t="s">
        <v>154</v>
      </c>
      <c r="D50" s="1267">
        <v>346.1</v>
      </c>
      <c r="E50" s="1267">
        <v>815.5999999999999</v>
      </c>
      <c r="F50" s="1267">
        <v>454.912867</v>
      </c>
      <c r="G50" s="1267">
        <v>135.65443513435417</v>
      </c>
      <c r="H50" s="1426">
        <v>-44.2235327366356</v>
      </c>
    </row>
    <row r="51" spans="2:8" ht="15" customHeight="1">
      <c r="B51" s="1425">
        <v>42</v>
      </c>
      <c r="C51" s="1266" t="s">
        <v>155</v>
      </c>
      <c r="D51" s="1267">
        <v>95.8</v>
      </c>
      <c r="E51" s="1267">
        <v>76.2</v>
      </c>
      <c r="F51" s="1267">
        <v>215.03564000000003</v>
      </c>
      <c r="G51" s="1267">
        <v>-20.459290187891426</v>
      </c>
      <c r="H51" s="1426">
        <v>182.19900262467195</v>
      </c>
    </row>
    <row r="52" spans="2:8" ht="15" customHeight="1">
      <c r="B52" s="1425">
        <v>43</v>
      </c>
      <c r="C52" s="1266" t="s">
        <v>156</v>
      </c>
      <c r="D52" s="1267">
        <v>3241.7</v>
      </c>
      <c r="E52" s="1267">
        <v>4535.700000000001</v>
      </c>
      <c r="F52" s="1267">
        <v>5159.666146</v>
      </c>
      <c r="G52" s="1267">
        <v>39.91732732825372</v>
      </c>
      <c r="H52" s="1426">
        <v>13.756777255991338</v>
      </c>
    </row>
    <row r="53" spans="2:8" ht="15" customHeight="1">
      <c r="B53" s="1425">
        <v>44</v>
      </c>
      <c r="C53" s="1266" t="s">
        <v>157</v>
      </c>
      <c r="D53" s="1267">
        <v>3087.1</v>
      </c>
      <c r="E53" s="1267">
        <v>2537.7000000000003</v>
      </c>
      <c r="F53" s="1267">
        <v>97.163125</v>
      </c>
      <c r="G53" s="1267">
        <v>-17.7966376210683</v>
      </c>
      <c r="H53" s="1426">
        <v>-96.17121310635615</v>
      </c>
    </row>
    <row r="54" spans="2:8" ht="15" customHeight="1">
      <c r="B54" s="1425">
        <v>45</v>
      </c>
      <c r="C54" s="1266" t="s">
        <v>158</v>
      </c>
      <c r="D54" s="1267">
        <v>828.9000000000001</v>
      </c>
      <c r="E54" s="1267">
        <v>955.2000000000002</v>
      </c>
      <c r="F54" s="1267">
        <v>878.9856719999999</v>
      </c>
      <c r="G54" s="1267">
        <v>15.237061165399936</v>
      </c>
      <c r="H54" s="1426">
        <v>-7.9788869346733975</v>
      </c>
    </row>
    <row r="55" spans="2:8" ht="15" customHeight="1">
      <c r="B55" s="1425">
        <v>46</v>
      </c>
      <c r="C55" s="1266" t="s">
        <v>159</v>
      </c>
      <c r="D55" s="1267">
        <v>1.3</v>
      </c>
      <c r="E55" s="1267">
        <v>2.1999999999999997</v>
      </c>
      <c r="F55" s="1267">
        <v>11.494239999999998</v>
      </c>
      <c r="G55" s="1267">
        <v>69.2307692307692</v>
      </c>
      <c r="H55" s="1426">
        <v>422.46545454545446</v>
      </c>
    </row>
    <row r="56" spans="2:8" ht="15" customHeight="1">
      <c r="B56" s="1425">
        <v>47</v>
      </c>
      <c r="C56" s="1266" t="s">
        <v>160</v>
      </c>
      <c r="D56" s="1267">
        <v>33.1</v>
      </c>
      <c r="E56" s="1267">
        <v>65.29999999999998</v>
      </c>
      <c r="F56" s="1267">
        <v>64.453134</v>
      </c>
      <c r="G56" s="1267">
        <v>97.28096676737155</v>
      </c>
      <c r="H56" s="1426">
        <v>-1.2968851454823493</v>
      </c>
    </row>
    <row r="57" spans="2:8" ht="15" customHeight="1">
      <c r="B57" s="1425">
        <v>48</v>
      </c>
      <c r="C57" s="1266" t="s">
        <v>161</v>
      </c>
      <c r="D57" s="1267">
        <v>1450.2</v>
      </c>
      <c r="E57" s="1267">
        <v>1490.9</v>
      </c>
      <c r="F57" s="1267">
        <v>2492.8088489999996</v>
      </c>
      <c r="G57" s="1267">
        <v>2.806509446972825</v>
      </c>
      <c r="H57" s="1426">
        <v>67.20161305251858</v>
      </c>
    </row>
    <row r="58" spans="2:8" ht="15" customHeight="1">
      <c r="B58" s="1425">
        <v>49</v>
      </c>
      <c r="C58" s="1266" t="s">
        <v>40</v>
      </c>
      <c r="D58" s="1267">
        <v>3894.7999999999993</v>
      </c>
      <c r="E58" s="1267">
        <v>3261.3999999999996</v>
      </c>
      <c r="F58" s="1267">
        <v>4506.571494</v>
      </c>
      <c r="G58" s="1267">
        <v>-16.262709253363454</v>
      </c>
      <c r="H58" s="1426">
        <v>38.1790486907463</v>
      </c>
    </row>
    <row r="59" spans="2:8" ht="15" customHeight="1">
      <c r="B59" s="1427"/>
      <c r="C59" s="1264" t="s">
        <v>162</v>
      </c>
      <c r="D59" s="1264">
        <v>7646.021000000001</v>
      </c>
      <c r="E59" s="1264">
        <v>7261.697</v>
      </c>
      <c r="F59" s="1264">
        <v>4395.20515899999</v>
      </c>
      <c r="G59" s="1265">
        <v>-5.0264575522353425</v>
      </c>
      <c r="H59" s="1424">
        <v>-39.47413174909404</v>
      </c>
    </row>
    <row r="60" spans="2:8" ht="15" customHeight="1" thickBot="1">
      <c r="B60" s="1428"/>
      <c r="C60" s="1429" t="s">
        <v>163</v>
      </c>
      <c r="D60" s="1430">
        <v>38791.299999999996</v>
      </c>
      <c r="E60" s="1430">
        <v>45258.200000000004</v>
      </c>
      <c r="F60" s="1430">
        <v>46435.097353</v>
      </c>
      <c r="G60" s="1431">
        <v>16.67100612766268</v>
      </c>
      <c r="H60" s="1432">
        <v>2.6004068942202565</v>
      </c>
    </row>
    <row r="61" spans="2:8" ht="13.5" thickTop="1">
      <c r="B61" s="221" t="s">
        <v>802</v>
      </c>
      <c r="C61" s="222"/>
      <c r="D61" s="223"/>
      <c r="E61" s="223"/>
      <c r="F61" s="224"/>
      <c r="G61" s="225"/>
      <c r="H61" s="225"/>
    </row>
    <row r="62" spans="2:8" ht="15" customHeight="1">
      <c r="B62" s="9" t="s">
        <v>470</v>
      </c>
      <c r="C62" s="221"/>
      <c r="D62" s="221"/>
      <c r="E62" s="221"/>
      <c r="F62" s="221"/>
      <c r="G62" s="221"/>
      <c r="H62" s="221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741" t="s">
        <v>728</v>
      </c>
      <c r="C1" s="1741"/>
      <c r="D1" s="1741"/>
      <c r="E1" s="1741"/>
      <c r="F1" s="1741"/>
      <c r="G1" s="1741"/>
      <c r="H1" s="1741"/>
    </row>
    <row r="2" spans="2:8" ht="15" customHeight="1">
      <c r="B2" s="1992" t="s">
        <v>498</v>
      </c>
      <c r="C2" s="1992"/>
      <c r="D2" s="1992"/>
      <c r="E2" s="1992"/>
      <c r="F2" s="1992"/>
      <c r="G2" s="1992"/>
      <c r="H2" s="1992"/>
    </row>
    <row r="3" spans="2:8" ht="15" customHeight="1" thickBot="1">
      <c r="B3" s="1993" t="s">
        <v>225</v>
      </c>
      <c r="C3" s="1993"/>
      <c r="D3" s="1993"/>
      <c r="E3" s="1993"/>
      <c r="F3" s="1993"/>
      <c r="G3" s="1993"/>
      <c r="H3" s="1993"/>
    </row>
    <row r="4" spans="2:8" ht="15" customHeight="1" thickTop="1">
      <c r="B4" s="226"/>
      <c r="C4" s="227"/>
      <c r="D4" s="1994" t="s">
        <v>1389</v>
      </c>
      <c r="E4" s="1994"/>
      <c r="F4" s="1994"/>
      <c r="G4" s="1995" t="s">
        <v>777</v>
      </c>
      <c r="H4" s="1996"/>
    </row>
    <row r="5" spans="2:8" ht="15" customHeight="1">
      <c r="B5" s="228"/>
      <c r="C5" s="229"/>
      <c r="D5" s="230" t="s">
        <v>750</v>
      </c>
      <c r="E5" s="230" t="s">
        <v>38</v>
      </c>
      <c r="F5" s="230" t="s">
        <v>330</v>
      </c>
      <c r="G5" s="230" t="s">
        <v>464</v>
      </c>
      <c r="H5" s="231" t="s">
        <v>311</v>
      </c>
    </row>
    <row r="6" spans="2:8" ht="15" customHeight="1">
      <c r="B6" s="1412"/>
      <c r="C6" s="1269" t="s">
        <v>801</v>
      </c>
      <c r="D6" s="1270">
        <v>13862.399999999998</v>
      </c>
      <c r="E6" s="1270">
        <v>17122.4</v>
      </c>
      <c r="F6" s="1270">
        <v>14064.302821000001</v>
      </c>
      <c r="G6" s="1270">
        <v>23.516851338873536</v>
      </c>
      <c r="H6" s="1413">
        <v>-17.860213398822594</v>
      </c>
    </row>
    <row r="7" spans="2:8" ht="15" customHeight="1">
      <c r="B7" s="1414">
        <v>1</v>
      </c>
      <c r="C7" s="1271" t="s">
        <v>167</v>
      </c>
      <c r="D7" s="1272">
        <v>391.29999999999995</v>
      </c>
      <c r="E7" s="1272">
        <v>456.29999999999995</v>
      </c>
      <c r="F7" s="1272">
        <v>200.02507400000002</v>
      </c>
      <c r="G7" s="1272">
        <v>16.611295681063126</v>
      </c>
      <c r="H7" s="1415">
        <v>-56.16369186938417</v>
      </c>
    </row>
    <row r="8" spans="2:8" ht="15" customHeight="1">
      <c r="B8" s="1414">
        <v>2</v>
      </c>
      <c r="C8" s="1271" t="s">
        <v>132</v>
      </c>
      <c r="D8" s="1272">
        <v>123.99999999999999</v>
      </c>
      <c r="E8" s="1272">
        <v>139</v>
      </c>
      <c r="F8" s="1272">
        <v>8.819045000000003</v>
      </c>
      <c r="G8" s="1272">
        <v>12.096774193548399</v>
      </c>
      <c r="H8" s="1415">
        <v>-93.65536330935251</v>
      </c>
    </row>
    <row r="9" spans="2:8" ht="15" customHeight="1">
      <c r="B9" s="1414">
        <v>3</v>
      </c>
      <c r="C9" s="1271" t="s">
        <v>168</v>
      </c>
      <c r="D9" s="1272">
        <v>344.6</v>
      </c>
      <c r="E9" s="1272">
        <v>521.3</v>
      </c>
      <c r="F9" s="1272">
        <v>223.826319</v>
      </c>
      <c r="G9" s="1272">
        <v>51.276842716192675</v>
      </c>
      <c r="H9" s="1415">
        <v>-57.06381757145597</v>
      </c>
    </row>
    <row r="10" spans="2:8" ht="15" customHeight="1">
      <c r="B10" s="1414">
        <v>4</v>
      </c>
      <c r="C10" s="1271" t="s">
        <v>169</v>
      </c>
      <c r="D10" s="1272">
        <v>0</v>
      </c>
      <c r="E10" s="1272">
        <v>0</v>
      </c>
      <c r="F10" s="1272">
        <v>0.031128</v>
      </c>
      <c r="G10" s="1272" t="s">
        <v>774</v>
      </c>
      <c r="H10" s="1415" t="s">
        <v>774</v>
      </c>
    </row>
    <row r="11" spans="2:8" ht="15" customHeight="1">
      <c r="B11" s="1414">
        <v>5</v>
      </c>
      <c r="C11" s="1271" t="s">
        <v>144</v>
      </c>
      <c r="D11" s="1272">
        <v>1948.3000000000002</v>
      </c>
      <c r="E11" s="1272">
        <v>2906.1</v>
      </c>
      <c r="F11" s="1272">
        <v>1424.5240200000003</v>
      </c>
      <c r="G11" s="1272">
        <v>49.160806857260155</v>
      </c>
      <c r="H11" s="1415">
        <v>-50.98158975947145</v>
      </c>
    </row>
    <row r="12" spans="2:8" ht="15" customHeight="1">
      <c r="B12" s="1414">
        <v>6</v>
      </c>
      <c r="C12" s="1271" t="s">
        <v>462</v>
      </c>
      <c r="D12" s="1272">
        <v>3224.4</v>
      </c>
      <c r="E12" s="1272">
        <v>1982.4000000000003</v>
      </c>
      <c r="F12" s="1272">
        <v>2573.684445</v>
      </c>
      <c r="G12" s="1272">
        <v>-38.51879419426869</v>
      </c>
      <c r="H12" s="1415">
        <v>29.82669718522999</v>
      </c>
    </row>
    <row r="13" spans="2:8" ht="15" customHeight="1">
      <c r="B13" s="1414">
        <v>7</v>
      </c>
      <c r="C13" s="1271" t="s">
        <v>170</v>
      </c>
      <c r="D13" s="1272">
        <v>2778.9000000000005</v>
      </c>
      <c r="E13" s="1272">
        <v>3696.500000000001</v>
      </c>
      <c r="F13" s="1272">
        <v>2736.540011</v>
      </c>
      <c r="G13" s="1272">
        <v>33.020259815034734</v>
      </c>
      <c r="H13" s="1415">
        <v>-25.969430244826214</v>
      </c>
    </row>
    <row r="14" spans="2:8" ht="15" customHeight="1">
      <c r="B14" s="1414">
        <v>8</v>
      </c>
      <c r="C14" s="1271" t="s">
        <v>171</v>
      </c>
      <c r="D14" s="1272">
        <v>25.8</v>
      </c>
      <c r="E14" s="1272">
        <v>89.9</v>
      </c>
      <c r="F14" s="1272">
        <v>184.06985199999997</v>
      </c>
      <c r="G14" s="1272">
        <v>248.4496124031008</v>
      </c>
      <c r="H14" s="1415">
        <v>104.74955728587315</v>
      </c>
    </row>
    <row r="15" spans="2:8" ht="15" customHeight="1">
      <c r="B15" s="1414">
        <v>9</v>
      </c>
      <c r="C15" s="1271" t="s">
        <v>172</v>
      </c>
      <c r="D15" s="1272">
        <v>75.6</v>
      </c>
      <c r="E15" s="1272">
        <v>99.90000000000002</v>
      </c>
      <c r="F15" s="1272">
        <v>73.288971</v>
      </c>
      <c r="G15" s="1272">
        <v>32.142857142857196</v>
      </c>
      <c r="H15" s="1415">
        <v>-26.637666666666675</v>
      </c>
    </row>
    <row r="16" spans="2:8" ht="15" customHeight="1">
      <c r="B16" s="1414">
        <v>10</v>
      </c>
      <c r="C16" s="1271" t="s">
        <v>173</v>
      </c>
      <c r="D16" s="1272">
        <v>412.79999999999995</v>
      </c>
      <c r="E16" s="1272">
        <v>660.8000000000001</v>
      </c>
      <c r="F16" s="1272">
        <v>913.315541</v>
      </c>
      <c r="G16" s="1272">
        <v>60.077519379845</v>
      </c>
      <c r="H16" s="1415">
        <v>38.213610926150125</v>
      </c>
    </row>
    <row r="17" spans="2:8" ht="15" customHeight="1">
      <c r="B17" s="1414">
        <v>11</v>
      </c>
      <c r="C17" s="1271" t="s">
        <v>174</v>
      </c>
      <c r="D17" s="1272">
        <v>122.30000000000001</v>
      </c>
      <c r="E17" s="1272">
        <v>215.69999999999996</v>
      </c>
      <c r="F17" s="1272">
        <v>196.023149</v>
      </c>
      <c r="G17" s="1272">
        <v>76.369582992641</v>
      </c>
      <c r="H17" s="1415">
        <v>-9.122323133982363</v>
      </c>
    </row>
    <row r="18" spans="2:8" ht="15" customHeight="1">
      <c r="B18" s="1414">
        <v>12</v>
      </c>
      <c r="C18" s="1271" t="s">
        <v>175</v>
      </c>
      <c r="D18" s="1272">
        <v>4414.4</v>
      </c>
      <c r="E18" s="1272">
        <v>6354.5</v>
      </c>
      <c r="F18" s="1272">
        <v>5530.155266</v>
      </c>
      <c r="G18" s="1272">
        <v>43.949347589706434</v>
      </c>
      <c r="H18" s="1415">
        <v>-12.972613643874425</v>
      </c>
    </row>
    <row r="19" spans="2:8" ht="15" customHeight="1">
      <c r="B19" s="1412"/>
      <c r="C19" s="1269" t="s">
        <v>162</v>
      </c>
      <c r="D19" s="1273">
        <v>5125</v>
      </c>
      <c r="E19" s="1273">
        <v>4833.899999999998</v>
      </c>
      <c r="F19" s="1273">
        <v>9427.669761999998</v>
      </c>
      <c r="G19" s="1270">
        <v>-5.680000000000035</v>
      </c>
      <c r="H19" s="1413">
        <v>95.03237059103421</v>
      </c>
    </row>
    <row r="20" spans="2:8" ht="15" customHeight="1" thickBot="1">
      <c r="B20" s="1416"/>
      <c r="C20" s="1417" t="s">
        <v>176</v>
      </c>
      <c r="D20" s="1418">
        <v>18987.399999999998</v>
      </c>
      <c r="E20" s="1418">
        <v>21956.3</v>
      </c>
      <c r="F20" s="1418">
        <v>23491.972583</v>
      </c>
      <c r="G20" s="1419">
        <v>15.636158715779942</v>
      </c>
      <c r="H20" s="1420">
        <v>6.994222992945083</v>
      </c>
    </row>
    <row r="21" ht="13.5" thickTop="1">
      <c r="B21" s="9" t="s">
        <v>470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741" t="s">
        <v>873</v>
      </c>
      <c r="C1" s="1741"/>
      <c r="D1" s="1741"/>
      <c r="E1" s="1741"/>
      <c r="F1" s="1741"/>
      <c r="G1" s="1741"/>
      <c r="H1" s="1741"/>
    </row>
    <row r="2" spans="2:8" ht="15" customHeight="1">
      <c r="B2" s="1992" t="s">
        <v>910</v>
      </c>
      <c r="C2" s="1992"/>
      <c r="D2" s="1992"/>
      <c r="E2" s="1992"/>
      <c r="F2" s="1992"/>
      <c r="G2" s="1992"/>
      <c r="H2" s="1992"/>
    </row>
    <row r="3" spans="2:8" ht="15" customHeight="1" thickBot="1">
      <c r="B3" s="1993" t="s">
        <v>225</v>
      </c>
      <c r="C3" s="1993"/>
      <c r="D3" s="1993"/>
      <c r="E3" s="1993"/>
      <c r="F3" s="1993"/>
      <c r="G3" s="1993"/>
      <c r="H3" s="1993"/>
    </row>
    <row r="4" spans="2:8" ht="15" customHeight="1" thickTop="1">
      <c r="B4" s="232"/>
      <c r="C4" s="234"/>
      <c r="D4" s="1997" t="s">
        <v>1389</v>
      </c>
      <c r="E4" s="1994"/>
      <c r="F4" s="1998"/>
      <c r="G4" s="1999" t="s">
        <v>777</v>
      </c>
      <c r="H4" s="1996"/>
    </row>
    <row r="5" spans="2:8" ht="15" customHeight="1">
      <c r="B5" s="228"/>
      <c r="C5" s="235"/>
      <c r="D5" s="811" t="s">
        <v>750</v>
      </c>
      <c r="E5" s="811" t="s">
        <v>41</v>
      </c>
      <c r="F5" s="811" t="s">
        <v>42</v>
      </c>
      <c r="G5" s="811" t="s">
        <v>464</v>
      </c>
      <c r="H5" s="1402" t="s">
        <v>311</v>
      </c>
    </row>
    <row r="6" spans="2:8" ht="15" customHeight="1">
      <c r="B6" s="1403"/>
      <c r="C6" s="1274" t="s">
        <v>801</v>
      </c>
      <c r="D6" s="1276">
        <v>192791.21100000007</v>
      </c>
      <c r="E6" s="1276">
        <v>215513.03099999996</v>
      </c>
      <c r="F6" s="1276">
        <v>271457.5552889999</v>
      </c>
      <c r="G6" s="1275">
        <v>11.785713613262104</v>
      </c>
      <c r="H6" s="1404">
        <v>25.958766404709863</v>
      </c>
    </row>
    <row r="7" spans="2:8" ht="15" customHeight="1">
      <c r="B7" s="1405">
        <v>1</v>
      </c>
      <c r="C7" s="1277" t="s">
        <v>177</v>
      </c>
      <c r="D7" s="1279">
        <v>2870</v>
      </c>
      <c r="E7" s="1279">
        <v>3740.7</v>
      </c>
      <c r="F7" s="1279">
        <v>6789.908479999999</v>
      </c>
      <c r="G7" s="1278">
        <v>30.337979094076644</v>
      </c>
      <c r="H7" s="1406">
        <v>81.51438180019781</v>
      </c>
    </row>
    <row r="8" spans="2:8" ht="15" customHeight="1">
      <c r="B8" s="1405">
        <v>2</v>
      </c>
      <c r="C8" s="1277" t="s">
        <v>911</v>
      </c>
      <c r="D8" s="1279">
        <v>1056.669</v>
      </c>
      <c r="E8" s="1279">
        <v>1151.366</v>
      </c>
      <c r="F8" s="1279">
        <v>1457.1937000000003</v>
      </c>
      <c r="G8" s="1278">
        <v>8.961841409182995</v>
      </c>
      <c r="H8" s="1406">
        <v>26.562161814748777</v>
      </c>
    </row>
    <row r="9" spans="2:8" ht="15" customHeight="1">
      <c r="B9" s="1405">
        <v>3</v>
      </c>
      <c r="C9" s="1277" t="s">
        <v>178</v>
      </c>
      <c r="D9" s="1279">
        <v>929.5999999999999</v>
      </c>
      <c r="E9" s="1279">
        <v>887.4000000000001</v>
      </c>
      <c r="F9" s="1279">
        <v>3334.3272429999997</v>
      </c>
      <c r="G9" s="1278">
        <v>-4.539586919104977</v>
      </c>
      <c r="H9" s="1406">
        <v>275.7411813162046</v>
      </c>
    </row>
    <row r="10" spans="2:8" ht="15" customHeight="1">
      <c r="B10" s="1405">
        <v>4</v>
      </c>
      <c r="C10" s="1277" t="s">
        <v>179</v>
      </c>
      <c r="D10" s="1279">
        <v>514.8</v>
      </c>
      <c r="E10" s="1279">
        <v>509.8999999999999</v>
      </c>
      <c r="F10" s="1279">
        <v>568.5556929999999</v>
      </c>
      <c r="G10" s="1278">
        <v>-0.9518259518259526</v>
      </c>
      <c r="H10" s="1406">
        <v>11.503371837615234</v>
      </c>
    </row>
    <row r="11" spans="2:8" ht="15" customHeight="1">
      <c r="B11" s="1405">
        <v>5</v>
      </c>
      <c r="C11" s="1277" t="s">
        <v>180</v>
      </c>
      <c r="D11" s="1279">
        <v>986.3000000000001</v>
      </c>
      <c r="E11" s="1279">
        <v>743.1999999999999</v>
      </c>
      <c r="F11" s="1279">
        <v>1264.349414</v>
      </c>
      <c r="G11" s="1278">
        <v>-24.647673121768236</v>
      </c>
      <c r="H11" s="1406">
        <v>70.12236463939723</v>
      </c>
    </row>
    <row r="12" spans="2:8" ht="15" customHeight="1">
      <c r="B12" s="1405">
        <v>6</v>
      </c>
      <c r="C12" s="1277" t="s">
        <v>181</v>
      </c>
      <c r="D12" s="1279">
        <v>4071.9</v>
      </c>
      <c r="E12" s="1279">
        <v>3008.2999999999997</v>
      </c>
      <c r="F12" s="1279">
        <v>8707.726840000001</v>
      </c>
      <c r="G12" s="1278">
        <v>-26.12048429480096</v>
      </c>
      <c r="H12" s="1406">
        <v>189.45673104411134</v>
      </c>
    </row>
    <row r="13" spans="2:8" ht="15" customHeight="1">
      <c r="B13" s="1405">
        <v>7</v>
      </c>
      <c r="C13" s="1277" t="s">
        <v>182</v>
      </c>
      <c r="D13" s="1279">
        <v>2962.7000000000003</v>
      </c>
      <c r="E13" s="1279">
        <v>4063.1</v>
      </c>
      <c r="F13" s="1279">
        <v>7037.441145999999</v>
      </c>
      <c r="G13" s="1278">
        <v>37.14179633442467</v>
      </c>
      <c r="H13" s="1406">
        <v>73.2037396569122</v>
      </c>
    </row>
    <row r="14" spans="2:8" ht="15" customHeight="1">
      <c r="B14" s="1405">
        <v>8</v>
      </c>
      <c r="C14" s="1277" t="s">
        <v>123</v>
      </c>
      <c r="D14" s="1279">
        <v>2781.4999999999995</v>
      </c>
      <c r="E14" s="1279">
        <v>3450.6</v>
      </c>
      <c r="F14" s="1279">
        <v>2361.7635189999996</v>
      </c>
      <c r="G14" s="1278">
        <v>24.055365809814873</v>
      </c>
      <c r="H14" s="1406">
        <v>-31.554989885816966</v>
      </c>
    </row>
    <row r="15" spans="2:8" ht="15" customHeight="1">
      <c r="B15" s="1405">
        <v>9</v>
      </c>
      <c r="C15" s="1277" t="s">
        <v>183</v>
      </c>
      <c r="D15" s="1279">
        <v>2982.6</v>
      </c>
      <c r="E15" s="1279">
        <v>5347.9</v>
      </c>
      <c r="F15" s="1279">
        <v>6754.82017</v>
      </c>
      <c r="G15" s="1278">
        <v>79.30329242942398</v>
      </c>
      <c r="H15" s="1406">
        <v>26.307899736345107</v>
      </c>
    </row>
    <row r="16" spans="2:8" ht="15" customHeight="1">
      <c r="B16" s="1405">
        <v>10</v>
      </c>
      <c r="C16" s="1277" t="s">
        <v>912</v>
      </c>
      <c r="D16" s="1279">
        <v>7936.284000000001</v>
      </c>
      <c r="E16" s="1279">
        <v>6754.71</v>
      </c>
      <c r="F16" s="1279">
        <v>2467.796351</v>
      </c>
      <c r="G16" s="1278">
        <v>-14.888252486932174</v>
      </c>
      <c r="H16" s="1406">
        <v>-63.465546988693816</v>
      </c>
    </row>
    <row r="17" spans="2:8" ht="15" customHeight="1">
      <c r="B17" s="1405">
        <v>11</v>
      </c>
      <c r="C17" s="1277" t="s">
        <v>184</v>
      </c>
      <c r="D17" s="1279">
        <v>122.7</v>
      </c>
      <c r="E17" s="1279">
        <v>150.3</v>
      </c>
      <c r="F17" s="1279">
        <v>142.778414</v>
      </c>
      <c r="G17" s="1278">
        <v>22.49388753056236</v>
      </c>
      <c r="H17" s="1406">
        <v>-5.004381902860956</v>
      </c>
    </row>
    <row r="18" spans="2:8" ht="15" customHeight="1">
      <c r="B18" s="1405">
        <v>12</v>
      </c>
      <c r="C18" s="1277" t="s">
        <v>185</v>
      </c>
      <c r="D18" s="1279">
        <v>1507.1</v>
      </c>
      <c r="E18" s="1279">
        <v>1748.1000000000001</v>
      </c>
      <c r="F18" s="1279">
        <v>1066.021187</v>
      </c>
      <c r="G18" s="1278">
        <v>15.990976046712248</v>
      </c>
      <c r="H18" s="1406">
        <v>-39.0182948915966</v>
      </c>
    </row>
    <row r="19" spans="2:8" ht="15" customHeight="1">
      <c r="B19" s="1405">
        <v>13</v>
      </c>
      <c r="C19" s="1277" t="s">
        <v>186</v>
      </c>
      <c r="D19" s="1279">
        <v>446.30000000000007</v>
      </c>
      <c r="E19" s="1279">
        <v>651.8</v>
      </c>
      <c r="F19" s="1279">
        <v>1081.764321</v>
      </c>
      <c r="G19" s="1278">
        <v>46.0452610351781</v>
      </c>
      <c r="H19" s="1406">
        <v>65.96568287818351</v>
      </c>
    </row>
    <row r="20" spans="2:8" ht="15" customHeight="1">
      <c r="B20" s="1405">
        <v>14</v>
      </c>
      <c r="C20" s="1277" t="s">
        <v>187</v>
      </c>
      <c r="D20" s="1279">
        <v>735.6</v>
      </c>
      <c r="E20" s="1279">
        <v>1431.8000000000002</v>
      </c>
      <c r="F20" s="1279">
        <v>2663.0664089999996</v>
      </c>
      <c r="G20" s="1278">
        <v>94.64382816748233</v>
      </c>
      <c r="H20" s="1406">
        <v>85.99430150859052</v>
      </c>
    </row>
    <row r="21" spans="2:8" ht="15" customHeight="1">
      <c r="B21" s="1405">
        <v>15</v>
      </c>
      <c r="C21" s="1277" t="s">
        <v>188</v>
      </c>
      <c r="D21" s="1279">
        <v>6694.500000000001</v>
      </c>
      <c r="E21" s="1279">
        <v>6131.5</v>
      </c>
      <c r="F21" s="1279">
        <v>6067.457344999999</v>
      </c>
      <c r="G21" s="1278">
        <v>-8.409888714616486</v>
      </c>
      <c r="H21" s="1406">
        <v>-1.0444859332952916</v>
      </c>
    </row>
    <row r="22" spans="2:8" ht="15" customHeight="1">
      <c r="B22" s="1405">
        <v>16</v>
      </c>
      <c r="C22" s="1277" t="s">
        <v>189</v>
      </c>
      <c r="D22" s="1279">
        <v>793.6</v>
      </c>
      <c r="E22" s="1279">
        <v>967.4999999999999</v>
      </c>
      <c r="F22" s="1279">
        <v>1215.6380609999999</v>
      </c>
      <c r="G22" s="1278">
        <v>21.912802419354833</v>
      </c>
      <c r="H22" s="1406">
        <v>25.647344806201545</v>
      </c>
    </row>
    <row r="23" spans="2:8" ht="15" customHeight="1">
      <c r="B23" s="1405">
        <v>17</v>
      </c>
      <c r="C23" s="1277" t="s">
        <v>126</v>
      </c>
      <c r="D23" s="1279">
        <v>628</v>
      </c>
      <c r="E23" s="1279">
        <v>789.6</v>
      </c>
      <c r="F23" s="1279">
        <v>1227.122711</v>
      </c>
      <c r="G23" s="1278">
        <v>25.73248407643311</v>
      </c>
      <c r="H23" s="1406">
        <v>55.41067768490373</v>
      </c>
    </row>
    <row r="24" spans="2:8" ht="15" customHeight="1">
      <c r="B24" s="1405">
        <v>18</v>
      </c>
      <c r="C24" s="1277" t="s">
        <v>190</v>
      </c>
      <c r="D24" s="1279">
        <v>1549.7</v>
      </c>
      <c r="E24" s="1279">
        <v>1532.2</v>
      </c>
      <c r="F24" s="1279">
        <v>2280.0772500000003</v>
      </c>
      <c r="G24" s="1278">
        <v>-1.129250822739877</v>
      </c>
      <c r="H24" s="1406">
        <v>48.81068072053259</v>
      </c>
    </row>
    <row r="25" spans="2:8" ht="15" customHeight="1">
      <c r="B25" s="1405">
        <v>19</v>
      </c>
      <c r="C25" s="1277" t="s">
        <v>913</v>
      </c>
      <c r="D25" s="1279">
        <v>4851.9400000000005</v>
      </c>
      <c r="E25" s="1279">
        <v>4997.374</v>
      </c>
      <c r="F25" s="1279">
        <v>5063.5826369999995</v>
      </c>
      <c r="G25" s="1278">
        <v>2.997440199178044</v>
      </c>
      <c r="H25" s="1406">
        <v>1.3248685609682127</v>
      </c>
    </row>
    <row r="26" spans="2:8" ht="15" customHeight="1">
      <c r="B26" s="1405">
        <v>20</v>
      </c>
      <c r="C26" s="1277" t="s">
        <v>191</v>
      </c>
      <c r="D26" s="1279">
        <v>193.7</v>
      </c>
      <c r="E26" s="1279">
        <v>255.7</v>
      </c>
      <c r="F26" s="1279">
        <v>507.68437500000005</v>
      </c>
      <c r="G26" s="1278">
        <v>32.00826019617966</v>
      </c>
      <c r="H26" s="1406">
        <v>98.5468811106766</v>
      </c>
    </row>
    <row r="27" spans="2:8" ht="15" customHeight="1">
      <c r="B27" s="1405">
        <v>21</v>
      </c>
      <c r="C27" s="1277" t="s">
        <v>192</v>
      </c>
      <c r="D27" s="1279">
        <v>731.5999999999999</v>
      </c>
      <c r="E27" s="1279">
        <v>803.4</v>
      </c>
      <c r="F27" s="1279">
        <v>962.216616</v>
      </c>
      <c r="G27" s="1278">
        <v>9.814106068890112</v>
      </c>
      <c r="H27" s="1406">
        <v>19.768062733383147</v>
      </c>
    </row>
    <row r="28" spans="2:8" ht="15" customHeight="1">
      <c r="B28" s="1405">
        <v>22</v>
      </c>
      <c r="C28" s="1277" t="s">
        <v>135</v>
      </c>
      <c r="D28" s="1279">
        <v>463.99999999999994</v>
      </c>
      <c r="E28" s="1279">
        <v>359.1000000000001</v>
      </c>
      <c r="F28" s="1279">
        <v>914.7392580000001</v>
      </c>
      <c r="G28" s="1278">
        <v>-22.607758620689637</v>
      </c>
      <c r="H28" s="1406">
        <v>154.73106599832911</v>
      </c>
    </row>
    <row r="29" spans="2:8" ht="15" customHeight="1">
      <c r="B29" s="1405">
        <v>23</v>
      </c>
      <c r="C29" s="1277" t="s">
        <v>193</v>
      </c>
      <c r="D29" s="1279">
        <v>16976.685999999998</v>
      </c>
      <c r="E29" s="1279">
        <v>17086.807</v>
      </c>
      <c r="F29" s="1279">
        <v>19830.082689000003</v>
      </c>
      <c r="G29" s="1278">
        <v>0.6486601684215714</v>
      </c>
      <c r="H29" s="1406">
        <v>16.054934599542207</v>
      </c>
    </row>
    <row r="30" spans="2:8" ht="15" customHeight="1">
      <c r="B30" s="1405">
        <v>24</v>
      </c>
      <c r="C30" s="1277" t="s">
        <v>914</v>
      </c>
      <c r="D30" s="1279">
        <v>4813.332</v>
      </c>
      <c r="E30" s="1279">
        <v>6216.874</v>
      </c>
      <c r="F30" s="1279">
        <v>3723.6820020000005</v>
      </c>
      <c r="G30" s="1278">
        <v>29.15946791120993</v>
      </c>
      <c r="H30" s="1406">
        <v>-40.10362761091828</v>
      </c>
    </row>
    <row r="31" spans="2:8" ht="15" customHeight="1">
      <c r="B31" s="1405">
        <v>25</v>
      </c>
      <c r="C31" s="1277" t="s">
        <v>194</v>
      </c>
      <c r="D31" s="1279">
        <v>8830.4</v>
      </c>
      <c r="E31" s="1279">
        <v>9430</v>
      </c>
      <c r="F31" s="1279">
        <v>12076.210811</v>
      </c>
      <c r="G31" s="1278">
        <v>6.790179380322542</v>
      </c>
      <c r="H31" s="1406">
        <v>28.06162047720045</v>
      </c>
    </row>
    <row r="32" spans="2:8" ht="15" customHeight="1">
      <c r="B32" s="1405">
        <v>26</v>
      </c>
      <c r="C32" s="1277" t="s">
        <v>195</v>
      </c>
      <c r="D32" s="1279">
        <v>41.19999999999999</v>
      </c>
      <c r="E32" s="1279">
        <v>49.7</v>
      </c>
      <c r="F32" s="1279">
        <v>74.323763</v>
      </c>
      <c r="G32" s="1278">
        <v>20.6310679611651</v>
      </c>
      <c r="H32" s="1406">
        <v>49.544794768611666</v>
      </c>
    </row>
    <row r="33" spans="2:8" ht="15" customHeight="1">
      <c r="B33" s="1405">
        <v>27</v>
      </c>
      <c r="C33" s="1277" t="s">
        <v>196</v>
      </c>
      <c r="D33" s="1279">
        <v>9018.8</v>
      </c>
      <c r="E33" s="1279">
        <v>7650.800000000001</v>
      </c>
      <c r="F33" s="1279">
        <v>11089.291717</v>
      </c>
      <c r="G33" s="1278">
        <v>-15.168315075176281</v>
      </c>
      <c r="H33" s="1406">
        <v>44.94290423223711</v>
      </c>
    </row>
    <row r="34" spans="2:8" ht="15" customHeight="1">
      <c r="B34" s="1405">
        <v>28</v>
      </c>
      <c r="C34" s="1277" t="s">
        <v>471</v>
      </c>
      <c r="D34" s="1279">
        <v>466.09999999999997</v>
      </c>
      <c r="E34" s="1279">
        <v>391</v>
      </c>
      <c r="F34" s="1279">
        <v>231.83534799999998</v>
      </c>
      <c r="G34" s="1278">
        <v>-16.112422226989906</v>
      </c>
      <c r="H34" s="1406">
        <v>-40.707072122762156</v>
      </c>
    </row>
    <row r="35" spans="2:8" ht="15" customHeight="1">
      <c r="B35" s="1405">
        <v>29</v>
      </c>
      <c r="C35" s="1277" t="s">
        <v>142</v>
      </c>
      <c r="D35" s="1279">
        <v>1900.7999999999997</v>
      </c>
      <c r="E35" s="1279">
        <v>2093.5000000000005</v>
      </c>
      <c r="F35" s="1279">
        <v>3367.5848570000003</v>
      </c>
      <c r="G35" s="1278">
        <v>10.137836700336749</v>
      </c>
      <c r="H35" s="1406">
        <v>60.859080821590624</v>
      </c>
    </row>
    <row r="36" spans="2:8" ht="15" customHeight="1">
      <c r="B36" s="1405">
        <v>30</v>
      </c>
      <c r="C36" s="1277" t="s">
        <v>197</v>
      </c>
      <c r="D36" s="1279">
        <v>68172.3</v>
      </c>
      <c r="E36" s="1279">
        <v>84455.49999999999</v>
      </c>
      <c r="F36" s="1279">
        <v>98055.299651</v>
      </c>
      <c r="G36" s="1278">
        <v>23.885361063071045</v>
      </c>
      <c r="H36" s="1406">
        <v>16.102917691565395</v>
      </c>
    </row>
    <row r="37" spans="2:8" ht="15" customHeight="1">
      <c r="B37" s="1405">
        <v>31</v>
      </c>
      <c r="C37" s="1277" t="s">
        <v>198</v>
      </c>
      <c r="D37" s="1279">
        <v>826.8000000000001</v>
      </c>
      <c r="E37" s="1279">
        <v>688.3000000000001</v>
      </c>
      <c r="F37" s="1279">
        <v>750.8153609999999</v>
      </c>
      <c r="G37" s="1278">
        <v>-16.75133043057572</v>
      </c>
      <c r="H37" s="1406">
        <v>9.082574604097033</v>
      </c>
    </row>
    <row r="38" spans="2:8" ht="15" customHeight="1">
      <c r="B38" s="1405">
        <v>32</v>
      </c>
      <c r="C38" s="1277" t="s">
        <v>145</v>
      </c>
      <c r="D38" s="1279">
        <v>422.80000000000007</v>
      </c>
      <c r="E38" s="1279">
        <v>286.40000000000003</v>
      </c>
      <c r="F38" s="1279">
        <v>1602.9036589999998</v>
      </c>
      <c r="G38" s="1278">
        <v>-32.26111636707664</v>
      </c>
      <c r="H38" s="1406">
        <v>459.67306529329596</v>
      </c>
    </row>
    <row r="39" spans="2:8" ht="15" customHeight="1">
      <c r="B39" s="1405">
        <v>33</v>
      </c>
      <c r="C39" s="1277" t="s">
        <v>199</v>
      </c>
      <c r="D39" s="1279">
        <v>924.6999999999999</v>
      </c>
      <c r="E39" s="1279">
        <v>949.9000000000001</v>
      </c>
      <c r="F39" s="1279">
        <v>1079.997605</v>
      </c>
      <c r="G39" s="1278">
        <v>2.7252081756245445</v>
      </c>
      <c r="H39" s="1406">
        <v>13.695926413306665</v>
      </c>
    </row>
    <row r="40" spans="2:8" ht="15" customHeight="1">
      <c r="B40" s="1405">
        <v>34</v>
      </c>
      <c r="C40" s="1277" t="s">
        <v>200</v>
      </c>
      <c r="D40" s="1279">
        <v>86.60000000000001</v>
      </c>
      <c r="E40" s="1279">
        <v>55.199999999999996</v>
      </c>
      <c r="F40" s="1279">
        <v>353.01081200000004</v>
      </c>
      <c r="G40" s="1278">
        <v>-36.25866050808315</v>
      </c>
      <c r="H40" s="1406">
        <v>539.5123405797102</v>
      </c>
    </row>
    <row r="41" spans="2:8" ht="15" customHeight="1">
      <c r="B41" s="1405">
        <v>35</v>
      </c>
      <c r="C41" s="1277" t="s">
        <v>170</v>
      </c>
      <c r="D41" s="1279">
        <v>1565.8000000000002</v>
      </c>
      <c r="E41" s="1279">
        <v>2854.2000000000003</v>
      </c>
      <c r="F41" s="1279">
        <v>2661.2543899999996</v>
      </c>
      <c r="G41" s="1278">
        <v>82.28381657938434</v>
      </c>
      <c r="H41" s="1406">
        <v>-6.760059210987336</v>
      </c>
    </row>
    <row r="42" spans="2:8" ht="15" customHeight="1">
      <c r="B42" s="1405">
        <v>36</v>
      </c>
      <c r="C42" s="1277" t="s">
        <v>201</v>
      </c>
      <c r="D42" s="1279">
        <v>1890.7</v>
      </c>
      <c r="E42" s="1279">
        <v>3661.3</v>
      </c>
      <c r="F42" s="1279">
        <v>7962.9024309999995</v>
      </c>
      <c r="G42" s="1278">
        <v>93.64785529169092</v>
      </c>
      <c r="H42" s="1406">
        <v>117.48839021658969</v>
      </c>
    </row>
    <row r="43" spans="2:8" ht="15" customHeight="1">
      <c r="B43" s="1405">
        <v>37</v>
      </c>
      <c r="C43" s="1277" t="s">
        <v>202</v>
      </c>
      <c r="D43" s="1279">
        <v>315.4</v>
      </c>
      <c r="E43" s="1279">
        <v>561.3</v>
      </c>
      <c r="F43" s="1279">
        <v>893.2286629999999</v>
      </c>
      <c r="G43" s="1278">
        <v>77.96448953709577</v>
      </c>
      <c r="H43" s="1406">
        <v>59.13569624086941</v>
      </c>
    </row>
    <row r="44" spans="2:8" ht="15" customHeight="1">
      <c r="B44" s="1405">
        <v>38</v>
      </c>
      <c r="C44" s="1277" t="s">
        <v>203</v>
      </c>
      <c r="D44" s="1279">
        <v>788.9</v>
      </c>
      <c r="E44" s="1279">
        <v>1019.6</v>
      </c>
      <c r="F44" s="1279">
        <v>2170.922166</v>
      </c>
      <c r="G44" s="1278">
        <v>29.2432500950691</v>
      </c>
      <c r="H44" s="1406">
        <v>112.91900411926244</v>
      </c>
    </row>
    <row r="45" spans="2:8" ht="15" customHeight="1">
      <c r="B45" s="1405">
        <v>39</v>
      </c>
      <c r="C45" s="1277" t="s">
        <v>204</v>
      </c>
      <c r="D45" s="1279">
        <v>186.70000000000002</v>
      </c>
      <c r="E45" s="1279">
        <v>319.9</v>
      </c>
      <c r="F45" s="1279">
        <v>400.054219</v>
      </c>
      <c r="G45" s="1278">
        <v>71.34440278521689</v>
      </c>
      <c r="H45" s="1406">
        <v>25.056023444826508</v>
      </c>
    </row>
    <row r="46" spans="2:8" ht="15" customHeight="1">
      <c r="B46" s="1405">
        <v>40</v>
      </c>
      <c r="C46" s="1277" t="s">
        <v>205</v>
      </c>
      <c r="D46" s="1279">
        <v>0</v>
      </c>
      <c r="E46" s="1279">
        <v>8.7</v>
      </c>
      <c r="F46" s="1279">
        <v>17.105953</v>
      </c>
      <c r="G46" s="1278" t="s">
        <v>774</v>
      </c>
      <c r="H46" s="1406">
        <v>96.62014942528737</v>
      </c>
    </row>
    <row r="47" spans="2:8" ht="15" customHeight="1">
      <c r="B47" s="1405">
        <v>41</v>
      </c>
      <c r="C47" s="1277" t="s">
        <v>206</v>
      </c>
      <c r="D47" s="1279">
        <v>784.6999999999999</v>
      </c>
      <c r="E47" s="1279">
        <v>92.29999999999998</v>
      </c>
      <c r="F47" s="1279">
        <v>1059.502384</v>
      </c>
      <c r="G47" s="1278">
        <v>-88.23754301006754</v>
      </c>
      <c r="H47" s="1406" t="s">
        <v>774</v>
      </c>
    </row>
    <row r="48" spans="2:8" ht="15" customHeight="1">
      <c r="B48" s="1405">
        <v>42</v>
      </c>
      <c r="C48" s="1277" t="s">
        <v>174</v>
      </c>
      <c r="D48" s="1279">
        <v>26</v>
      </c>
      <c r="E48" s="1279">
        <v>27.6</v>
      </c>
      <c r="F48" s="1279">
        <v>48.13564</v>
      </c>
      <c r="G48" s="1278">
        <v>6.15384615384616</v>
      </c>
      <c r="H48" s="1406">
        <v>74.4044927536232</v>
      </c>
    </row>
    <row r="49" spans="2:8" ht="15" customHeight="1">
      <c r="B49" s="1405">
        <v>43</v>
      </c>
      <c r="C49" s="1277" t="s">
        <v>207</v>
      </c>
      <c r="D49" s="1279">
        <v>1824.6999999999998</v>
      </c>
      <c r="E49" s="1279">
        <v>2004.1</v>
      </c>
      <c r="F49" s="1279">
        <v>2712.8858610000007</v>
      </c>
      <c r="G49" s="1278">
        <v>9.83175316490383</v>
      </c>
      <c r="H49" s="1406">
        <v>35.36679112818726</v>
      </c>
    </row>
    <row r="50" spans="2:8" ht="15" customHeight="1">
      <c r="B50" s="1405">
        <v>44</v>
      </c>
      <c r="C50" s="1277" t="s">
        <v>157</v>
      </c>
      <c r="D50" s="1279">
        <v>2631.5999999999995</v>
      </c>
      <c r="E50" s="1279">
        <v>3953.7000000000003</v>
      </c>
      <c r="F50" s="1279">
        <v>3581.1096020000005</v>
      </c>
      <c r="G50" s="1278">
        <v>50.23939808481538</v>
      </c>
      <c r="H50" s="1406">
        <v>-9.42384090851607</v>
      </c>
    </row>
    <row r="51" spans="2:8" ht="15" customHeight="1">
      <c r="B51" s="1405">
        <v>45</v>
      </c>
      <c r="C51" s="1277" t="s">
        <v>208</v>
      </c>
      <c r="D51" s="1279">
        <v>1641.1999999999998</v>
      </c>
      <c r="E51" s="1279">
        <v>1706.5</v>
      </c>
      <c r="F51" s="1279">
        <v>1885.2015090000002</v>
      </c>
      <c r="G51" s="1278">
        <v>3.978796002924696</v>
      </c>
      <c r="H51" s="1406">
        <v>10.47181418107239</v>
      </c>
    </row>
    <row r="52" spans="2:8" ht="15" customHeight="1">
      <c r="B52" s="1405">
        <v>46</v>
      </c>
      <c r="C52" s="1277" t="s">
        <v>803</v>
      </c>
      <c r="D52" s="1279">
        <v>1077.6</v>
      </c>
      <c r="E52" s="1279">
        <v>1589.2999999999997</v>
      </c>
      <c r="F52" s="1279">
        <v>2599.0626819999998</v>
      </c>
      <c r="G52" s="1278">
        <v>47.48515219005196</v>
      </c>
      <c r="H52" s="1406">
        <v>63.535058327565594</v>
      </c>
    </row>
    <row r="53" spans="2:8" ht="15" customHeight="1">
      <c r="B53" s="1405">
        <v>47</v>
      </c>
      <c r="C53" s="1277" t="s">
        <v>209</v>
      </c>
      <c r="D53" s="1279">
        <v>1872.6</v>
      </c>
      <c r="E53" s="1279">
        <v>2382.7999999999993</v>
      </c>
      <c r="F53" s="1279">
        <v>4164.185849</v>
      </c>
      <c r="G53" s="1278">
        <v>27.245540959094285</v>
      </c>
      <c r="H53" s="1406">
        <v>74.7601917492027</v>
      </c>
    </row>
    <row r="54" spans="2:8" ht="15" customHeight="1">
      <c r="B54" s="1405">
        <v>48</v>
      </c>
      <c r="C54" s="1277" t="s">
        <v>210</v>
      </c>
      <c r="D54" s="1279">
        <v>19328.999999999996</v>
      </c>
      <c r="E54" s="1279">
        <v>15754.1</v>
      </c>
      <c r="F54" s="1279">
        <v>24337.640577</v>
      </c>
      <c r="G54" s="1278">
        <v>-18.4950075016814</v>
      </c>
      <c r="H54" s="1406">
        <v>54.484487066858776</v>
      </c>
    </row>
    <row r="55" spans="2:8" ht="15" customHeight="1">
      <c r="B55" s="1405">
        <v>49</v>
      </c>
      <c r="C55" s="1277" t="s">
        <v>211</v>
      </c>
      <c r="D55" s="1279">
        <v>564.7</v>
      </c>
      <c r="E55" s="1279">
        <v>748.1</v>
      </c>
      <c r="F55" s="1279">
        <v>793.293948</v>
      </c>
      <c r="G55" s="1278">
        <v>32.47742163980874</v>
      </c>
      <c r="H55" s="1406">
        <v>6.041164015505942</v>
      </c>
    </row>
    <row r="56" spans="2:8" ht="15" customHeight="1">
      <c r="B56" s="1405"/>
      <c r="C56" s="1280" t="s">
        <v>162</v>
      </c>
      <c r="D56" s="1281">
        <v>46897.188999999926</v>
      </c>
      <c r="E56" s="1281">
        <v>56748.96900000004</v>
      </c>
      <c r="F56" s="1281">
        <v>64273.54779800004</v>
      </c>
      <c r="G56" s="1275">
        <v>21.00718659278307</v>
      </c>
      <c r="H56" s="1404">
        <v>13.25941057713311</v>
      </c>
    </row>
    <row r="57" spans="2:8" ht="15" customHeight="1" thickBot="1">
      <c r="B57" s="1407"/>
      <c r="C57" s="1408" t="s">
        <v>212</v>
      </c>
      <c r="D57" s="1409">
        <v>239688.4</v>
      </c>
      <c r="E57" s="1409">
        <v>272262</v>
      </c>
      <c r="F57" s="1409">
        <v>335731.10308699997</v>
      </c>
      <c r="G57" s="1410">
        <v>13.589977654321189</v>
      </c>
      <c r="H57" s="1411">
        <v>23.31177435227832</v>
      </c>
    </row>
    <row r="58" ht="13.5" thickTop="1">
      <c r="B58" s="9" t="s">
        <v>470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zoomScalePageLayoutView="0" workbookViewId="0" topLeftCell="A1">
      <selection activeCell="B1" sqref="B1:H1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ht="12.75">
      <c r="B1" s="1741" t="s">
        <v>874</v>
      </c>
      <c r="C1" s="1741"/>
      <c r="D1" s="1741"/>
      <c r="E1" s="1741"/>
      <c r="F1" s="1741"/>
      <c r="G1" s="1741"/>
      <c r="H1" s="1741"/>
    </row>
    <row r="2" spans="2:8" ht="15" customHeight="1">
      <c r="B2" s="1992" t="s">
        <v>915</v>
      </c>
      <c r="C2" s="1992"/>
      <c r="D2" s="1992"/>
      <c r="E2" s="1992"/>
      <c r="F2" s="1992"/>
      <c r="G2" s="1992"/>
      <c r="H2" s="1992"/>
    </row>
    <row r="3" spans="2:8" ht="15" customHeight="1" thickBot="1">
      <c r="B3" s="2000" t="s">
        <v>225</v>
      </c>
      <c r="C3" s="2000"/>
      <c r="D3" s="2000"/>
      <c r="E3" s="2000"/>
      <c r="F3" s="2000"/>
      <c r="G3" s="2000"/>
      <c r="H3" s="2000"/>
    </row>
    <row r="4" spans="2:8" ht="15" customHeight="1" thickBot="1" thickTop="1">
      <c r="B4" s="232"/>
      <c r="C4" s="1552"/>
      <c r="D4" s="1994" t="s">
        <v>1389</v>
      </c>
      <c r="E4" s="1994"/>
      <c r="F4" s="1994"/>
      <c r="G4" s="1999" t="s">
        <v>777</v>
      </c>
      <c r="H4" s="1996"/>
    </row>
    <row r="5" spans="2:8" ht="15" customHeight="1" thickTop="1">
      <c r="B5" s="236"/>
      <c r="C5" s="1553"/>
      <c r="D5" s="230" t="s">
        <v>750</v>
      </c>
      <c r="E5" s="230" t="s">
        <v>38</v>
      </c>
      <c r="F5" s="230" t="s">
        <v>330</v>
      </c>
      <c r="G5" s="233" t="s">
        <v>464</v>
      </c>
      <c r="H5" s="231" t="s">
        <v>311</v>
      </c>
    </row>
    <row r="6" spans="2:8" ht="15" customHeight="1">
      <c r="B6" s="1393"/>
      <c r="C6" s="1282" t="s">
        <v>801</v>
      </c>
      <c r="D6" s="1283">
        <v>97466</v>
      </c>
      <c r="E6" s="1283">
        <v>109495.89999999998</v>
      </c>
      <c r="F6" s="1283">
        <v>132623.75319299998</v>
      </c>
      <c r="G6" s="1283">
        <v>12.342663082510796</v>
      </c>
      <c r="H6" s="1394">
        <v>21.122117990719303</v>
      </c>
    </row>
    <row r="7" spans="2:8" ht="15" customHeight="1">
      <c r="B7" s="1395">
        <v>1</v>
      </c>
      <c r="C7" s="1284" t="s">
        <v>213</v>
      </c>
      <c r="D7" s="1285">
        <v>2357.5</v>
      </c>
      <c r="E7" s="1285">
        <v>1290.9</v>
      </c>
      <c r="F7" s="1285">
        <v>1695.754981</v>
      </c>
      <c r="G7" s="1285">
        <v>-45.24284199363733</v>
      </c>
      <c r="H7" s="1396">
        <v>31.362226431172047</v>
      </c>
    </row>
    <row r="8" spans="2:8" ht="15" customHeight="1">
      <c r="B8" s="1395">
        <v>2</v>
      </c>
      <c r="C8" s="1284" t="s">
        <v>214</v>
      </c>
      <c r="D8" s="1285">
        <v>275.5</v>
      </c>
      <c r="E8" s="1285">
        <v>166.1</v>
      </c>
      <c r="F8" s="1285">
        <v>415.000895</v>
      </c>
      <c r="G8" s="1285">
        <v>-39.70961887477314</v>
      </c>
      <c r="H8" s="1396">
        <v>149.8500270921132</v>
      </c>
    </row>
    <row r="9" spans="2:8" ht="15" customHeight="1">
      <c r="B9" s="1395">
        <v>3</v>
      </c>
      <c r="C9" s="1284" t="s">
        <v>215</v>
      </c>
      <c r="D9" s="1285">
        <v>1820.7000000000003</v>
      </c>
      <c r="E9" s="1285">
        <v>1497.5</v>
      </c>
      <c r="F9" s="1285">
        <v>2424.1079499999996</v>
      </c>
      <c r="G9" s="1285">
        <v>-17.751414291206686</v>
      </c>
      <c r="H9" s="1396">
        <v>61.87699165275458</v>
      </c>
    </row>
    <row r="10" spans="2:8" ht="15" customHeight="1">
      <c r="B10" s="1395">
        <v>4</v>
      </c>
      <c r="C10" s="1284" t="s">
        <v>216</v>
      </c>
      <c r="D10" s="1285">
        <v>17.4</v>
      </c>
      <c r="E10" s="1285">
        <v>2.7</v>
      </c>
      <c r="F10" s="1285">
        <v>13.199868</v>
      </c>
      <c r="G10" s="1285">
        <v>-84.48275862068965</v>
      </c>
      <c r="H10" s="1396">
        <v>388.884</v>
      </c>
    </row>
    <row r="11" spans="2:8" ht="15" customHeight="1">
      <c r="B11" s="1395">
        <v>5</v>
      </c>
      <c r="C11" s="1284" t="s">
        <v>217</v>
      </c>
      <c r="D11" s="1285">
        <v>310.9</v>
      </c>
      <c r="E11" s="1285">
        <v>401.19999999999993</v>
      </c>
      <c r="F11" s="1285">
        <v>627.800541</v>
      </c>
      <c r="G11" s="1285">
        <v>29.044708909617242</v>
      </c>
      <c r="H11" s="1396">
        <v>56.480693170488536</v>
      </c>
    </row>
    <row r="12" spans="2:8" ht="15" customHeight="1">
      <c r="B12" s="1395">
        <v>6</v>
      </c>
      <c r="C12" s="1284" t="s">
        <v>182</v>
      </c>
      <c r="D12" s="1285">
        <v>1871.3</v>
      </c>
      <c r="E12" s="1285">
        <v>2281.7000000000003</v>
      </c>
      <c r="F12" s="1285">
        <v>3934.142967</v>
      </c>
      <c r="G12" s="1285">
        <v>21.93127772137018</v>
      </c>
      <c r="H12" s="1396">
        <v>72.42157018889424</v>
      </c>
    </row>
    <row r="13" spans="2:8" ht="15" customHeight="1">
      <c r="B13" s="1395">
        <v>7</v>
      </c>
      <c r="C13" s="1284" t="s">
        <v>218</v>
      </c>
      <c r="D13" s="1285">
        <v>14.200000000000001</v>
      </c>
      <c r="E13" s="1285">
        <v>0</v>
      </c>
      <c r="F13" s="1285">
        <v>26.139356</v>
      </c>
      <c r="G13" s="1285">
        <v>-100</v>
      </c>
      <c r="H13" s="1396" t="s">
        <v>774</v>
      </c>
    </row>
    <row r="14" spans="2:8" ht="15" customHeight="1">
      <c r="B14" s="1395">
        <v>8</v>
      </c>
      <c r="C14" s="1284" t="s">
        <v>219</v>
      </c>
      <c r="D14" s="1285">
        <v>73.19999999999999</v>
      </c>
      <c r="E14" s="1285">
        <v>17.2</v>
      </c>
      <c r="F14" s="1285">
        <v>24.898047</v>
      </c>
      <c r="G14" s="1285">
        <v>-76.50273224043715</v>
      </c>
      <c r="H14" s="1396">
        <v>44.756087209302336</v>
      </c>
    </row>
    <row r="15" spans="2:8" ht="15" customHeight="1">
      <c r="B15" s="1395">
        <v>9</v>
      </c>
      <c r="C15" s="1284" t="s">
        <v>220</v>
      </c>
      <c r="D15" s="1285">
        <v>11.4</v>
      </c>
      <c r="E15" s="1285">
        <v>19.3</v>
      </c>
      <c r="F15" s="1285">
        <v>23.040123</v>
      </c>
      <c r="G15" s="1285">
        <v>69.29824561403507</v>
      </c>
      <c r="H15" s="1396">
        <v>19.37887564766841</v>
      </c>
    </row>
    <row r="16" spans="2:8" ht="15" customHeight="1">
      <c r="B16" s="1395">
        <v>10</v>
      </c>
      <c r="C16" s="1284" t="s">
        <v>804</v>
      </c>
      <c r="D16" s="1285">
        <v>5442.6</v>
      </c>
      <c r="E16" s="1285">
        <v>5673.099999999999</v>
      </c>
      <c r="F16" s="1285">
        <v>4075.4628229999994</v>
      </c>
      <c r="G16" s="1285">
        <v>4.23510822033586</v>
      </c>
      <c r="H16" s="1396">
        <v>-28.161625513387747</v>
      </c>
    </row>
    <row r="17" spans="2:8" ht="15" customHeight="1">
      <c r="B17" s="1395">
        <v>11</v>
      </c>
      <c r="C17" s="1284" t="s">
        <v>221</v>
      </c>
      <c r="D17" s="1285">
        <v>1262.6999999999998</v>
      </c>
      <c r="E17" s="1285">
        <v>1736.6999999999998</v>
      </c>
      <c r="F17" s="1285">
        <v>1127.8861390000002</v>
      </c>
      <c r="G17" s="1285">
        <v>37.53860774530767</v>
      </c>
      <c r="H17" s="1396">
        <v>-35.05578747049</v>
      </c>
    </row>
    <row r="18" spans="2:8" ht="15" customHeight="1">
      <c r="B18" s="1395">
        <v>12</v>
      </c>
      <c r="C18" s="1284" t="s">
        <v>222</v>
      </c>
      <c r="D18" s="1285">
        <v>793.2</v>
      </c>
      <c r="E18" s="1285">
        <v>813.6999999999999</v>
      </c>
      <c r="F18" s="1285">
        <v>841.0903900000001</v>
      </c>
      <c r="G18" s="1285">
        <v>2.5844679778113715</v>
      </c>
      <c r="H18" s="1396">
        <v>3.366153373479193</v>
      </c>
    </row>
    <row r="19" spans="2:8" ht="15" customHeight="1">
      <c r="B19" s="1395">
        <v>13</v>
      </c>
      <c r="C19" s="1284" t="s">
        <v>223</v>
      </c>
      <c r="D19" s="1285">
        <v>25.400000000000002</v>
      </c>
      <c r="E19" s="1285">
        <v>20.5</v>
      </c>
      <c r="F19" s="1285">
        <v>12.596089000000001</v>
      </c>
      <c r="G19" s="1285">
        <v>-19.29133858267717</v>
      </c>
      <c r="H19" s="1396">
        <v>-38.55566341463415</v>
      </c>
    </row>
    <row r="20" spans="2:8" ht="15" customHeight="1">
      <c r="B20" s="1395">
        <v>14</v>
      </c>
      <c r="C20" s="1284" t="s">
        <v>226</v>
      </c>
      <c r="D20" s="1285">
        <v>5130.4</v>
      </c>
      <c r="E20" s="1285">
        <v>4167.699999999999</v>
      </c>
      <c r="F20" s="1285">
        <v>3030.955316</v>
      </c>
      <c r="G20" s="1285">
        <v>-18.764618743177934</v>
      </c>
      <c r="H20" s="1396">
        <v>-27.27510818916906</v>
      </c>
    </row>
    <row r="21" spans="2:8" ht="15" customHeight="1">
      <c r="B21" s="1395">
        <v>15</v>
      </c>
      <c r="C21" s="1284" t="s">
        <v>227</v>
      </c>
      <c r="D21" s="1285">
        <v>5570.500000000001</v>
      </c>
      <c r="E21" s="1285">
        <v>9422.400000000001</v>
      </c>
      <c r="F21" s="1285">
        <v>9585.386331</v>
      </c>
      <c r="G21" s="1285">
        <v>69.14819136522755</v>
      </c>
      <c r="H21" s="1396">
        <v>1.7297751209882648</v>
      </c>
    </row>
    <row r="22" spans="2:8" ht="15" customHeight="1">
      <c r="B22" s="1395">
        <v>16</v>
      </c>
      <c r="C22" s="1284" t="s">
        <v>228</v>
      </c>
      <c r="D22" s="1285">
        <v>0</v>
      </c>
      <c r="E22" s="1285">
        <v>0.3</v>
      </c>
      <c r="F22" s="1285">
        <v>0</v>
      </c>
      <c r="G22" s="1285" t="s">
        <v>774</v>
      </c>
      <c r="H22" s="1396">
        <v>-100</v>
      </c>
    </row>
    <row r="23" spans="2:8" ht="15" customHeight="1">
      <c r="B23" s="1395">
        <v>17</v>
      </c>
      <c r="C23" s="1284" t="s">
        <v>229</v>
      </c>
      <c r="D23" s="1285">
        <v>50.7</v>
      </c>
      <c r="E23" s="1285">
        <v>58.20000000000001</v>
      </c>
      <c r="F23" s="1285">
        <v>78.11957100000001</v>
      </c>
      <c r="G23" s="1285">
        <v>14.792899408284029</v>
      </c>
      <c r="H23" s="1396">
        <v>34.226067010309265</v>
      </c>
    </row>
    <row r="24" spans="2:8" ht="15" customHeight="1">
      <c r="B24" s="1395">
        <v>18</v>
      </c>
      <c r="C24" s="1284" t="s">
        <v>230</v>
      </c>
      <c r="D24" s="1285">
        <v>133.5</v>
      </c>
      <c r="E24" s="1285">
        <v>44.3</v>
      </c>
      <c r="F24" s="1285">
        <v>199.86295600000003</v>
      </c>
      <c r="G24" s="1285">
        <v>-66.81647940074907</v>
      </c>
      <c r="H24" s="1396">
        <v>351.1579142212191</v>
      </c>
    </row>
    <row r="25" spans="2:8" ht="15" customHeight="1">
      <c r="B25" s="1395">
        <v>19</v>
      </c>
      <c r="C25" s="1284" t="s">
        <v>231</v>
      </c>
      <c r="D25" s="1285">
        <v>298.5</v>
      </c>
      <c r="E25" s="1285">
        <v>2488.0000000000005</v>
      </c>
      <c r="F25" s="1285">
        <v>2540.8932349999995</v>
      </c>
      <c r="G25" s="1285">
        <v>733.5008375209381</v>
      </c>
      <c r="H25" s="1396">
        <v>2.125933882636616</v>
      </c>
    </row>
    <row r="26" spans="2:8" ht="15" customHeight="1">
      <c r="B26" s="1395">
        <v>20</v>
      </c>
      <c r="C26" s="1284" t="s">
        <v>232</v>
      </c>
      <c r="D26" s="1285">
        <v>6137.999999999999</v>
      </c>
      <c r="E26" s="1285">
        <v>6641.1</v>
      </c>
      <c r="F26" s="1285">
        <v>5322.034467999999</v>
      </c>
      <c r="G26" s="1285">
        <v>8.196480938416457</v>
      </c>
      <c r="H26" s="1396">
        <v>-19.862154341901217</v>
      </c>
    </row>
    <row r="27" spans="2:8" ht="15" customHeight="1">
      <c r="B27" s="1395">
        <v>21</v>
      </c>
      <c r="C27" s="1284" t="s">
        <v>233</v>
      </c>
      <c r="D27" s="1285">
        <v>53.599999999999994</v>
      </c>
      <c r="E27" s="1285">
        <v>43.5</v>
      </c>
      <c r="F27" s="1285">
        <v>121.859606</v>
      </c>
      <c r="G27" s="1285">
        <v>-18.84328358208954</v>
      </c>
      <c r="H27" s="1396">
        <v>180.13702528735632</v>
      </c>
    </row>
    <row r="28" spans="2:8" ht="15" customHeight="1">
      <c r="B28" s="1395">
        <v>22</v>
      </c>
      <c r="C28" s="1284" t="s">
        <v>234</v>
      </c>
      <c r="D28" s="1285">
        <v>24.2</v>
      </c>
      <c r="E28" s="1285">
        <v>46.49999999999999</v>
      </c>
      <c r="F28" s="1285">
        <v>69.579403</v>
      </c>
      <c r="G28" s="1285">
        <v>92.14876033057848</v>
      </c>
      <c r="H28" s="1396">
        <v>49.63312473118282</v>
      </c>
    </row>
    <row r="29" spans="2:8" ht="15" customHeight="1">
      <c r="B29" s="1395">
        <v>23</v>
      </c>
      <c r="C29" s="1284" t="s">
        <v>235</v>
      </c>
      <c r="D29" s="1285">
        <v>12.3</v>
      </c>
      <c r="E29" s="1285">
        <v>22</v>
      </c>
      <c r="F29" s="1285">
        <v>44.972179</v>
      </c>
      <c r="G29" s="1285">
        <v>78.86178861788616</v>
      </c>
      <c r="H29" s="1396">
        <v>104.41899545454544</v>
      </c>
    </row>
    <row r="30" spans="2:8" ht="15" customHeight="1">
      <c r="B30" s="1395">
        <v>24</v>
      </c>
      <c r="C30" s="1284" t="s">
        <v>236</v>
      </c>
      <c r="D30" s="1285">
        <v>760.0999999999999</v>
      </c>
      <c r="E30" s="1285">
        <v>680.5000000000001</v>
      </c>
      <c r="F30" s="1285">
        <v>537.3339449999999</v>
      </c>
      <c r="G30" s="1285">
        <v>-10.472306275490041</v>
      </c>
      <c r="H30" s="1396">
        <v>-21.038362233651767</v>
      </c>
    </row>
    <row r="31" spans="2:8" ht="15" customHeight="1">
      <c r="B31" s="1395">
        <v>25</v>
      </c>
      <c r="C31" s="1284" t="s">
        <v>237</v>
      </c>
      <c r="D31" s="1285">
        <v>9075.900000000001</v>
      </c>
      <c r="E31" s="1285">
        <v>22820</v>
      </c>
      <c r="F31" s="1285">
        <v>23674.352916000003</v>
      </c>
      <c r="G31" s="1285">
        <v>151.4351193820998</v>
      </c>
      <c r="H31" s="1396">
        <v>3.743877808939544</v>
      </c>
    </row>
    <row r="32" spans="2:8" ht="15" customHeight="1">
      <c r="B32" s="1395">
        <v>26</v>
      </c>
      <c r="C32" s="1284" t="s">
        <v>192</v>
      </c>
      <c r="D32" s="1285">
        <v>84.69999999999999</v>
      </c>
      <c r="E32" s="1285">
        <v>122.80000000000003</v>
      </c>
      <c r="F32" s="1285">
        <v>154.352755</v>
      </c>
      <c r="G32" s="1285">
        <v>44.98229043683594</v>
      </c>
      <c r="H32" s="1396">
        <v>25.69442589576545</v>
      </c>
    </row>
    <row r="33" spans="2:8" ht="15" customHeight="1">
      <c r="B33" s="1395">
        <v>27</v>
      </c>
      <c r="C33" s="1284" t="s">
        <v>193</v>
      </c>
      <c r="D33" s="1285">
        <v>1548.4</v>
      </c>
      <c r="E33" s="1285">
        <v>569.5</v>
      </c>
      <c r="F33" s="1285">
        <v>0</v>
      </c>
      <c r="G33" s="1285">
        <v>-63.22009816584862</v>
      </c>
      <c r="H33" s="1396">
        <v>-100</v>
      </c>
    </row>
    <row r="34" spans="2:8" ht="15" customHeight="1">
      <c r="B34" s="1395">
        <v>28</v>
      </c>
      <c r="C34" s="1284" t="s">
        <v>238</v>
      </c>
      <c r="D34" s="1285">
        <v>8.7</v>
      </c>
      <c r="E34" s="1285">
        <v>128.79999999999998</v>
      </c>
      <c r="F34" s="1285">
        <v>1405.4291680000001</v>
      </c>
      <c r="G34" s="1285" t="s">
        <v>774</v>
      </c>
      <c r="H34" s="1396">
        <v>991.1717142857146</v>
      </c>
    </row>
    <row r="35" spans="2:8" ht="15" customHeight="1">
      <c r="B35" s="1395">
        <v>29</v>
      </c>
      <c r="C35" s="1284" t="s">
        <v>239</v>
      </c>
      <c r="D35" s="1285">
        <v>1812.4</v>
      </c>
      <c r="E35" s="1285">
        <v>2299.4999999999995</v>
      </c>
      <c r="F35" s="1285">
        <v>2897.908785</v>
      </c>
      <c r="G35" s="1285">
        <v>26.875965570514197</v>
      </c>
      <c r="H35" s="1396">
        <v>26.02343052837577</v>
      </c>
    </row>
    <row r="36" spans="2:8" ht="15" customHeight="1">
      <c r="B36" s="1395">
        <v>30</v>
      </c>
      <c r="C36" s="1284" t="s">
        <v>194</v>
      </c>
      <c r="D36" s="1285">
        <v>2078.7</v>
      </c>
      <c r="E36" s="1285">
        <v>1874</v>
      </c>
      <c r="F36" s="1285">
        <v>2325.8146619999998</v>
      </c>
      <c r="G36" s="1285">
        <v>-9.847500841872318</v>
      </c>
      <c r="H36" s="1396">
        <v>24.10964044823905</v>
      </c>
    </row>
    <row r="37" spans="2:8" ht="15" customHeight="1">
      <c r="B37" s="1395">
        <v>31</v>
      </c>
      <c r="C37" s="1284" t="s">
        <v>240</v>
      </c>
      <c r="D37" s="1285">
        <v>594.5000000000001</v>
      </c>
      <c r="E37" s="1285">
        <v>944.4999999999999</v>
      </c>
      <c r="F37" s="1285">
        <v>739.262563</v>
      </c>
      <c r="G37" s="1285">
        <v>58.87300252312863</v>
      </c>
      <c r="H37" s="1396">
        <v>-21.729744520910515</v>
      </c>
    </row>
    <row r="38" spans="2:8" ht="15" customHeight="1">
      <c r="B38" s="1395">
        <v>32</v>
      </c>
      <c r="C38" s="1284" t="s">
        <v>241</v>
      </c>
      <c r="D38" s="1285">
        <v>5727.9</v>
      </c>
      <c r="E38" s="1285">
        <v>6760.9</v>
      </c>
      <c r="F38" s="1285">
        <v>7401.365609999999</v>
      </c>
      <c r="G38" s="1285">
        <v>18.034532725780835</v>
      </c>
      <c r="H38" s="1396">
        <v>9.473082134035394</v>
      </c>
    </row>
    <row r="39" spans="2:8" ht="15" customHeight="1">
      <c r="B39" s="1395">
        <v>33</v>
      </c>
      <c r="C39" s="1284" t="s">
        <v>242</v>
      </c>
      <c r="D39" s="1285">
        <v>645.8000000000001</v>
      </c>
      <c r="E39" s="1285">
        <v>472.09999999999997</v>
      </c>
      <c r="F39" s="1285">
        <v>815.810299</v>
      </c>
      <c r="G39" s="1285">
        <v>-26.896872096624364</v>
      </c>
      <c r="H39" s="1396">
        <v>72.80455390807032</v>
      </c>
    </row>
    <row r="40" spans="2:8" ht="15" customHeight="1">
      <c r="B40" s="1395">
        <v>34</v>
      </c>
      <c r="C40" s="1284" t="s">
        <v>243</v>
      </c>
      <c r="D40" s="1285">
        <v>579.5</v>
      </c>
      <c r="E40" s="1285">
        <v>846.5000000000001</v>
      </c>
      <c r="F40" s="1285">
        <v>877.1539580000001</v>
      </c>
      <c r="G40" s="1285">
        <v>46.07420189818811</v>
      </c>
      <c r="H40" s="1396">
        <v>3.6212590667454236</v>
      </c>
    </row>
    <row r="41" spans="2:8" ht="15" customHeight="1">
      <c r="B41" s="1395">
        <v>35</v>
      </c>
      <c r="C41" s="1284" t="s">
        <v>244</v>
      </c>
      <c r="D41" s="1285">
        <v>351.7</v>
      </c>
      <c r="E41" s="1285">
        <v>283.2</v>
      </c>
      <c r="F41" s="1285">
        <v>325.703243</v>
      </c>
      <c r="G41" s="1285">
        <v>-19.476826841057715</v>
      </c>
      <c r="H41" s="1396">
        <v>15.008207274011312</v>
      </c>
    </row>
    <row r="42" spans="2:8" ht="15" customHeight="1">
      <c r="B42" s="1395">
        <v>36</v>
      </c>
      <c r="C42" s="1284" t="s">
        <v>245</v>
      </c>
      <c r="D42" s="1285">
        <v>161.6</v>
      </c>
      <c r="E42" s="1285">
        <v>260.7</v>
      </c>
      <c r="F42" s="1285">
        <v>327.37679399999996</v>
      </c>
      <c r="G42" s="1285">
        <v>61.32425742574256</v>
      </c>
      <c r="H42" s="1396">
        <v>25.576062140391258</v>
      </c>
    </row>
    <row r="43" spans="2:8" ht="15" customHeight="1">
      <c r="B43" s="1395">
        <v>37</v>
      </c>
      <c r="C43" s="1284" t="s">
        <v>197</v>
      </c>
      <c r="D43" s="1285">
        <v>1497.1</v>
      </c>
      <c r="E43" s="1285">
        <v>1540.2</v>
      </c>
      <c r="F43" s="1285">
        <v>2149.029793</v>
      </c>
      <c r="G43" s="1285">
        <v>2.8788992051299402</v>
      </c>
      <c r="H43" s="1396">
        <v>39.52926847162706</v>
      </c>
    </row>
    <row r="44" spans="2:8" ht="15" customHeight="1">
      <c r="B44" s="1395">
        <v>38</v>
      </c>
      <c r="C44" s="1284" t="s">
        <v>246</v>
      </c>
      <c r="D44" s="1285">
        <v>598</v>
      </c>
      <c r="E44" s="1285">
        <v>121.5</v>
      </c>
      <c r="F44" s="1285">
        <v>2700.9838639999994</v>
      </c>
      <c r="G44" s="1285">
        <v>-79.68227424749163</v>
      </c>
      <c r="H44" s="1396" t="s">
        <v>774</v>
      </c>
    </row>
    <row r="45" spans="2:8" ht="15" customHeight="1">
      <c r="B45" s="1395">
        <v>39</v>
      </c>
      <c r="C45" s="1284" t="s">
        <v>247</v>
      </c>
      <c r="D45" s="1285">
        <v>4516.3</v>
      </c>
      <c r="E45" s="1285">
        <v>5484.9</v>
      </c>
      <c r="F45" s="1285">
        <v>4175.97442</v>
      </c>
      <c r="G45" s="1285">
        <v>21.446759515532605</v>
      </c>
      <c r="H45" s="1396">
        <v>-23.864164889059055</v>
      </c>
    </row>
    <row r="46" spans="2:8" ht="15" customHeight="1">
      <c r="B46" s="1395">
        <v>40</v>
      </c>
      <c r="C46" s="1284" t="s">
        <v>248</v>
      </c>
      <c r="D46" s="1285">
        <v>101.20000000000002</v>
      </c>
      <c r="E46" s="1285">
        <v>270.7</v>
      </c>
      <c r="F46" s="1285">
        <v>200.62260899999995</v>
      </c>
      <c r="G46" s="1285">
        <v>167.49011857707507</v>
      </c>
      <c r="H46" s="1396">
        <v>-25.88747358699669</v>
      </c>
    </row>
    <row r="47" spans="2:8" ht="15" customHeight="1">
      <c r="B47" s="1395">
        <v>41</v>
      </c>
      <c r="C47" s="1284" t="s">
        <v>249</v>
      </c>
      <c r="D47" s="1285">
        <v>0</v>
      </c>
      <c r="E47" s="1285">
        <v>0</v>
      </c>
      <c r="F47" s="1285">
        <v>124.92767900000001</v>
      </c>
      <c r="G47" s="1285" t="s">
        <v>774</v>
      </c>
      <c r="H47" s="1396" t="s">
        <v>774</v>
      </c>
    </row>
    <row r="48" spans="2:8" ht="15" customHeight="1">
      <c r="B48" s="1395">
        <v>42</v>
      </c>
      <c r="C48" s="1284" t="s">
        <v>250</v>
      </c>
      <c r="D48" s="1285">
        <v>868</v>
      </c>
      <c r="E48" s="1285">
        <v>579.4</v>
      </c>
      <c r="F48" s="1285">
        <v>910.6413580000001</v>
      </c>
      <c r="G48" s="1285">
        <v>-33.24884792626729</v>
      </c>
      <c r="H48" s="1396">
        <v>57.16972005522959</v>
      </c>
    </row>
    <row r="49" spans="2:8" ht="15" customHeight="1">
      <c r="B49" s="1395">
        <v>43</v>
      </c>
      <c r="C49" s="1284" t="s">
        <v>170</v>
      </c>
      <c r="D49" s="1285">
        <v>3974.8</v>
      </c>
      <c r="E49" s="1285">
        <v>975.6999999999999</v>
      </c>
      <c r="F49" s="1285">
        <v>5030.457076999999</v>
      </c>
      <c r="G49" s="1285">
        <v>-75.45285297373454</v>
      </c>
      <c r="H49" s="1396">
        <v>415.57415978272</v>
      </c>
    </row>
    <row r="50" spans="2:8" ht="15" customHeight="1">
      <c r="B50" s="1395">
        <v>44</v>
      </c>
      <c r="C50" s="1284" t="s">
        <v>251</v>
      </c>
      <c r="D50" s="1285">
        <v>1368.1</v>
      </c>
      <c r="E50" s="1285">
        <v>404.7</v>
      </c>
      <c r="F50" s="1285">
        <v>1864.682696</v>
      </c>
      <c r="G50" s="1285">
        <v>-70.41882903296542</v>
      </c>
      <c r="H50" s="1396">
        <v>360.7567818136892</v>
      </c>
    </row>
    <row r="51" spans="2:8" ht="15" customHeight="1">
      <c r="B51" s="1395">
        <v>45</v>
      </c>
      <c r="C51" s="1284" t="s">
        <v>252</v>
      </c>
      <c r="D51" s="1285">
        <v>3471.3999999999996</v>
      </c>
      <c r="E51" s="1285">
        <v>4007.8</v>
      </c>
      <c r="F51" s="1285">
        <v>8348.459254000001</v>
      </c>
      <c r="G51" s="1285">
        <v>15.451979028634</v>
      </c>
      <c r="H51" s="1396">
        <v>108.30528604221769</v>
      </c>
    </row>
    <row r="52" spans="2:8" ht="15" customHeight="1">
      <c r="B52" s="1395">
        <v>46</v>
      </c>
      <c r="C52" s="1284" t="s">
        <v>253</v>
      </c>
      <c r="D52" s="1285">
        <v>147.89999999999998</v>
      </c>
      <c r="E52" s="1285">
        <v>195.10000000000002</v>
      </c>
      <c r="F52" s="1285">
        <v>568.487353</v>
      </c>
      <c r="G52" s="1285">
        <v>31.913455037187333</v>
      </c>
      <c r="H52" s="1396">
        <v>191.38254894925677</v>
      </c>
    </row>
    <row r="53" spans="2:8" ht="15" customHeight="1">
      <c r="B53" s="1395">
        <v>47</v>
      </c>
      <c r="C53" s="1284" t="s">
        <v>254</v>
      </c>
      <c r="D53" s="1285">
        <v>145.29999999999998</v>
      </c>
      <c r="E53" s="1285">
        <v>288.7</v>
      </c>
      <c r="F53" s="1285">
        <v>31.354650000000003</v>
      </c>
      <c r="G53" s="1285">
        <v>98.69236063317277</v>
      </c>
      <c r="H53" s="1396">
        <v>-89.13936612400416</v>
      </c>
    </row>
    <row r="54" spans="2:8" ht="15" customHeight="1">
      <c r="B54" s="1395">
        <v>48</v>
      </c>
      <c r="C54" s="1284" t="s">
        <v>255</v>
      </c>
      <c r="D54" s="1285">
        <v>638.5999999999999</v>
      </c>
      <c r="E54" s="1285">
        <v>1077.4</v>
      </c>
      <c r="F54" s="1285">
        <v>1026.748717</v>
      </c>
      <c r="G54" s="1285">
        <v>68.71280927027877</v>
      </c>
      <c r="H54" s="1396">
        <v>-4.701251438648612</v>
      </c>
    </row>
    <row r="55" spans="2:8" ht="15" customHeight="1">
      <c r="B55" s="1395">
        <v>49</v>
      </c>
      <c r="C55" s="1284" t="s">
        <v>256</v>
      </c>
      <c r="D55" s="1285">
        <v>186.9</v>
      </c>
      <c r="E55" s="1285">
        <v>8.700000000000001</v>
      </c>
      <c r="F55" s="1285">
        <v>216.44067700000002</v>
      </c>
      <c r="G55" s="1285">
        <v>-95.34510433386838</v>
      </c>
      <c r="H55" s="1396" t="s">
        <v>774</v>
      </c>
    </row>
    <row r="56" spans="2:8" ht="15" customHeight="1">
      <c r="B56" s="1395">
        <v>50</v>
      </c>
      <c r="C56" s="1284" t="s">
        <v>257</v>
      </c>
      <c r="D56" s="1285">
        <v>347.8</v>
      </c>
      <c r="E56" s="1285">
        <v>387.69999999999993</v>
      </c>
      <c r="F56" s="1285">
        <v>339.35208900000003</v>
      </c>
      <c r="G56" s="1285">
        <v>11.4721104082806</v>
      </c>
      <c r="H56" s="1396">
        <v>-12.4704438999226</v>
      </c>
    </row>
    <row r="57" spans="2:8" ht="15" customHeight="1">
      <c r="B57" s="1395">
        <v>51</v>
      </c>
      <c r="C57" s="1284" t="s">
        <v>258</v>
      </c>
      <c r="D57" s="1285">
        <v>8581.4</v>
      </c>
      <c r="E57" s="1285">
        <v>7623.099999999999</v>
      </c>
      <c r="F57" s="1285">
        <v>12434.032995000001</v>
      </c>
      <c r="G57" s="1285">
        <v>-11.16717551914607</v>
      </c>
      <c r="H57" s="1396">
        <v>63.10992896590628</v>
      </c>
    </row>
    <row r="58" spans="2:8" ht="15" customHeight="1">
      <c r="B58" s="1395">
        <v>52</v>
      </c>
      <c r="C58" s="1284" t="s">
        <v>259</v>
      </c>
      <c r="D58" s="1285">
        <v>264.09999999999997</v>
      </c>
      <c r="E58" s="1285">
        <v>406.40000000000003</v>
      </c>
      <c r="F58" s="1285">
        <v>377.228147</v>
      </c>
      <c r="G58" s="1285">
        <v>53.88110564180238</v>
      </c>
      <c r="H58" s="1396">
        <v>-7.1781134350393785</v>
      </c>
    </row>
    <row r="59" spans="2:8" ht="15" customHeight="1">
      <c r="B59" s="1395">
        <v>53</v>
      </c>
      <c r="C59" s="1284" t="s">
        <v>260</v>
      </c>
      <c r="D59" s="1285">
        <v>1894.1000000000001</v>
      </c>
      <c r="E59" s="1285">
        <v>85.69999999999999</v>
      </c>
      <c r="F59" s="1285">
        <v>130.860186</v>
      </c>
      <c r="G59" s="1285">
        <v>-95.47542368407159</v>
      </c>
      <c r="H59" s="1396">
        <v>52.695666277712974</v>
      </c>
    </row>
    <row r="60" spans="2:8" ht="15" customHeight="1">
      <c r="B60" s="1395">
        <v>54</v>
      </c>
      <c r="C60" s="1284" t="s">
        <v>207</v>
      </c>
      <c r="D60" s="1285">
        <v>2385.2000000000003</v>
      </c>
      <c r="E60" s="1285">
        <v>1138.9999999999998</v>
      </c>
      <c r="F60" s="1285">
        <v>2327.849566</v>
      </c>
      <c r="G60" s="1285">
        <v>-52.24719101123597</v>
      </c>
      <c r="H60" s="1396">
        <v>104.37660807726078</v>
      </c>
    </row>
    <row r="61" spans="2:8" ht="15" customHeight="1">
      <c r="B61" s="1395">
        <v>55</v>
      </c>
      <c r="C61" s="1284" t="s">
        <v>261</v>
      </c>
      <c r="D61" s="1285">
        <v>1861</v>
      </c>
      <c r="E61" s="1285">
        <v>1825</v>
      </c>
      <c r="F61" s="1285">
        <v>1501.84096</v>
      </c>
      <c r="G61" s="1285">
        <v>-1.9344438473938794</v>
      </c>
      <c r="H61" s="1396">
        <v>-17.70734465753425</v>
      </c>
    </row>
    <row r="62" spans="2:8" ht="15" customHeight="1">
      <c r="B62" s="1395">
        <v>56</v>
      </c>
      <c r="C62" s="1284" t="s">
        <v>262</v>
      </c>
      <c r="D62" s="1285">
        <v>141.70000000000002</v>
      </c>
      <c r="E62" s="1285">
        <v>195.79999999999998</v>
      </c>
      <c r="F62" s="1285">
        <v>404.508899</v>
      </c>
      <c r="G62" s="1285">
        <v>38.17925194071981</v>
      </c>
      <c r="H62" s="1396">
        <v>106.59290040858019</v>
      </c>
    </row>
    <row r="63" spans="2:8" ht="15" customHeight="1">
      <c r="B63" s="1395">
        <v>57</v>
      </c>
      <c r="C63" s="1284" t="s">
        <v>263</v>
      </c>
      <c r="D63" s="1285">
        <v>4042.6000000000004</v>
      </c>
      <c r="E63" s="1285">
        <v>2688.5</v>
      </c>
      <c r="F63" s="1285">
        <v>3188.8537530000003</v>
      </c>
      <c r="G63" s="1285">
        <v>-33.495770048978386</v>
      </c>
      <c r="H63" s="1396">
        <v>18.610889083131866</v>
      </c>
    </row>
    <row r="64" spans="2:8" ht="15" customHeight="1">
      <c r="B64" s="1395">
        <v>58</v>
      </c>
      <c r="C64" s="1284" t="s">
        <v>264</v>
      </c>
      <c r="D64" s="1285">
        <v>386.70000000000005</v>
      </c>
      <c r="E64" s="1285">
        <v>546.4</v>
      </c>
      <c r="F64" s="1285">
        <v>569.8139249999999</v>
      </c>
      <c r="G64" s="1285">
        <v>41.298163951383486</v>
      </c>
      <c r="H64" s="1396">
        <v>4.285125366032204</v>
      </c>
    </row>
    <row r="65" spans="2:8" ht="15" customHeight="1">
      <c r="B65" s="1395">
        <v>59</v>
      </c>
      <c r="C65" s="1284" t="s">
        <v>265</v>
      </c>
      <c r="D65" s="1285">
        <v>157.1</v>
      </c>
      <c r="E65" s="1285">
        <v>195.5</v>
      </c>
      <c r="F65" s="1285">
        <v>229.857636</v>
      </c>
      <c r="G65" s="1285">
        <v>24.443029917250158</v>
      </c>
      <c r="H65" s="1396">
        <v>17.57423836317136</v>
      </c>
    </row>
    <row r="66" spans="2:8" ht="15" customHeight="1">
      <c r="B66" s="1395">
        <v>60</v>
      </c>
      <c r="C66" s="1284" t="s">
        <v>266</v>
      </c>
      <c r="D66" s="1285">
        <v>2727.9</v>
      </c>
      <c r="E66" s="1285">
        <v>2454.4999999999995</v>
      </c>
      <c r="F66" s="1285">
        <v>3765.3565300000005</v>
      </c>
      <c r="G66" s="1285">
        <v>-10.022361523516281</v>
      </c>
      <c r="H66" s="1396">
        <v>53.40625504176009</v>
      </c>
    </row>
    <row r="67" spans="2:8" ht="15" customHeight="1">
      <c r="B67" s="1395">
        <v>61</v>
      </c>
      <c r="C67" s="1284" t="s">
        <v>267</v>
      </c>
      <c r="D67" s="1285">
        <v>202.5</v>
      </c>
      <c r="E67" s="1285">
        <v>215.79999999999998</v>
      </c>
      <c r="F67" s="1285">
        <v>343.787693</v>
      </c>
      <c r="G67" s="1285">
        <v>6.567901234567898</v>
      </c>
      <c r="H67" s="1396">
        <v>59.30847683039852</v>
      </c>
    </row>
    <row r="68" spans="2:8" ht="15" customHeight="1">
      <c r="B68" s="1395">
        <v>62</v>
      </c>
      <c r="C68" s="1284" t="s">
        <v>268</v>
      </c>
      <c r="D68" s="1285">
        <v>1579.6000000000001</v>
      </c>
      <c r="E68" s="1285">
        <v>1538.4999999999998</v>
      </c>
      <c r="F68" s="1285">
        <v>1561.394574</v>
      </c>
      <c r="G68" s="1285">
        <v>-2.6019245378577125</v>
      </c>
      <c r="H68" s="1396">
        <v>1.4881101072473228</v>
      </c>
    </row>
    <row r="69" spans="2:8" ht="15" customHeight="1">
      <c r="B69" s="1395">
        <v>63</v>
      </c>
      <c r="C69" s="1284" t="s">
        <v>269</v>
      </c>
      <c r="D69" s="1285">
        <v>166.5</v>
      </c>
      <c r="E69" s="1285">
        <v>143.8</v>
      </c>
      <c r="F69" s="1285">
        <v>288.365463</v>
      </c>
      <c r="G69" s="1285">
        <v>-13.633633633633622</v>
      </c>
      <c r="H69" s="1396">
        <v>100.5323108484005</v>
      </c>
    </row>
    <row r="70" spans="2:8" ht="15" customHeight="1">
      <c r="B70" s="1395">
        <v>64</v>
      </c>
      <c r="C70" s="1284" t="s">
        <v>296</v>
      </c>
      <c r="D70" s="1285">
        <v>96.60000000000001</v>
      </c>
      <c r="E70" s="1285">
        <v>177.79999999999998</v>
      </c>
      <c r="F70" s="1285">
        <v>95.192698</v>
      </c>
      <c r="G70" s="1285">
        <v>84.05797101449272</v>
      </c>
      <c r="H70" s="1396">
        <v>-46.460799775028114</v>
      </c>
    </row>
    <row r="71" spans="2:8" ht="15" customHeight="1">
      <c r="B71" s="1395"/>
      <c r="C71" s="1287" t="s">
        <v>162</v>
      </c>
      <c r="D71" s="1286">
        <v>22178.90000000001</v>
      </c>
      <c r="E71" s="1286">
        <v>37815.90000000001</v>
      </c>
      <c r="F71" s="1286">
        <v>40245.263892999996</v>
      </c>
      <c r="G71" s="1283">
        <v>70.50394744554507</v>
      </c>
      <c r="H71" s="1394">
        <v>6.4241863686967235</v>
      </c>
    </row>
    <row r="72" spans="2:8" ht="15" customHeight="1" thickBot="1">
      <c r="B72" s="1397"/>
      <c r="C72" s="1398" t="s">
        <v>212</v>
      </c>
      <c r="D72" s="1399">
        <v>119644.90000000001</v>
      </c>
      <c r="E72" s="1399">
        <v>147311.8</v>
      </c>
      <c r="F72" s="1399">
        <v>172869.01708599998</v>
      </c>
      <c r="G72" s="1400">
        <v>23.124178297612332</v>
      </c>
      <c r="H72" s="1401">
        <v>17.34906306623094</v>
      </c>
    </row>
    <row r="73" ht="13.5" thickTop="1">
      <c r="B73" s="9" t="s">
        <v>470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6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41" t="s">
        <v>455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</row>
    <row r="2" spans="1:11" ht="15.75">
      <c r="A2" s="1757" t="s">
        <v>1038</v>
      </c>
      <c r="B2" s="1757"/>
      <c r="C2" s="1757"/>
      <c r="D2" s="1757"/>
      <c r="E2" s="1757"/>
      <c r="F2" s="1757"/>
      <c r="G2" s="1757"/>
      <c r="H2" s="1757"/>
      <c r="I2" s="1757"/>
      <c r="J2" s="1757"/>
      <c r="K2" s="1757"/>
    </row>
    <row r="3" spans="2:11" ht="13.5" thickBot="1">
      <c r="B3" s="11"/>
      <c r="C3" s="11"/>
      <c r="D3" s="11"/>
      <c r="E3" s="11"/>
      <c r="G3" s="9"/>
      <c r="I3" s="1743" t="s">
        <v>466</v>
      </c>
      <c r="J3" s="1743"/>
      <c r="K3" s="1743"/>
    </row>
    <row r="4" spans="1:11" ht="13.5" thickTop="1">
      <c r="A4" s="533"/>
      <c r="B4" s="567">
        <v>2011</v>
      </c>
      <c r="C4" s="567">
        <v>2012</v>
      </c>
      <c r="D4" s="568">
        <v>2012</v>
      </c>
      <c r="E4" s="569">
        <v>2013</v>
      </c>
      <c r="F4" s="1751" t="s">
        <v>1509</v>
      </c>
      <c r="G4" s="1752"/>
      <c r="H4" s="1752"/>
      <c r="I4" s="1752"/>
      <c r="J4" s="1752"/>
      <c r="K4" s="1753"/>
    </row>
    <row r="5" spans="1:11" ht="12.75">
      <c r="A5" s="134" t="s">
        <v>344</v>
      </c>
      <c r="B5" s="584" t="s">
        <v>959</v>
      </c>
      <c r="C5" s="584" t="s">
        <v>720</v>
      </c>
      <c r="D5" s="585" t="s">
        <v>960</v>
      </c>
      <c r="E5" s="586" t="s">
        <v>1522</v>
      </c>
      <c r="F5" s="1754" t="s">
        <v>464</v>
      </c>
      <c r="G5" s="1755"/>
      <c r="H5" s="1756"/>
      <c r="I5" s="587"/>
      <c r="J5" s="541" t="s">
        <v>311</v>
      </c>
      <c r="K5" s="588"/>
    </row>
    <row r="6" spans="1:11" ht="12.75">
      <c r="A6" s="134"/>
      <c r="B6" s="584"/>
      <c r="C6" s="584"/>
      <c r="D6" s="585"/>
      <c r="E6" s="586"/>
      <c r="F6" s="574" t="s">
        <v>430</v>
      </c>
      <c r="G6" s="575" t="s">
        <v>427</v>
      </c>
      <c r="H6" s="576" t="s">
        <v>419</v>
      </c>
      <c r="I6" s="577" t="s">
        <v>430</v>
      </c>
      <c r="J6" s="575" t="s">
        <v>427</v>
      </c>
      <c r="K6" s="578" t="s">
        <v>419</v>
      </c>
    </row>
    <row r="7" spans="1:11" ht="16.5" customHeight="1">
      <c r="A7" s="551" t="s">
        <v>446</v>
      </c>
      <c r="B7" s="970">
        <v>823234.4774307599</v>
      </c>
      <c r="C7" s="970">
        <v>973153.3713515766</v>
      </c>
      <c r="D7" s="970">
        <v>1011822.9419802343</v>
      </c>
      <c r="E7" s="971">
        <v>1110834.8701357488</v>
      </c>
      <c r="F7" s="972">
        <v>149918.8939208167</v>
      </c>
      <c r="G7" s="992"/>
      <c r="H7" s="973">
        <v>18.21095909256619</v>
      </c>
      <c r="I7" s="970">
        <v>99011.92815551441</v>
      </c>
      <c r="J7" s="993"/>
      <c r="K7" s="974">
        <v>9.785499423618385</v>
      </c>
    </row>
    <row r="8" spans="1:11" ht="16.5" customHeight="1">
      <c r="A8" s="552" t="s">
        <v>1014</v>
      </c>
      <c r="B8" s="975">
        <v>82212.36750010483</v>
      </c>
      <c r="C8" s="975">
        <v>83470.8493202874</v>
      </c>
      <c r="D8" s="975">
        <v>94900.27248609503</v>
      </c>
      <c r="E8" s="979">
        <v>94362.15324488204</v>
      </c>
      <c r="F8" s="978">
        <v>1258.4818201825692</v>
      </c>
      <c r="G8" s="994"/>
      <c r="H8" s="979">
        <v>1.5307694674781924</v>
      </c>
      <c r="I8" s="976">
        <v>-538.1192412129894</v>
      </c>
      <c r="J8" s="977"/>
      <c r="K8" s="980">
        <v>-0.5670365607136014</v>
      </c>
    </row>
    <row r="9" spans="1:11" ht="16.5" customHeight="1">
      <c r="A9" s="552" t="s">
        <v>1015</v>
      </c>
      <c r="B9" s="975">
        <v>71929.33289121925</v>
      </c>
      <c r="C9" s="975">
        <v>73100.64201940472</v>
      </c>
      <c r="D9" s="975">
        <v>84760.75704490568</v>
      </c>
      <c r="E9" s="979">
        <v>81281.03280089243</v>
      </c>
      <c r="F9" s="978">
        <v>1171.3091281854722</v>
      </c>
      <c r="G9" s="994"/>
      <c r="H9" s="979">
        <v>1.6284165042332255</v>
      </c>
      <c r="I9" s="976">
        <v>-3479.724244013254</v>
      </c>
      <c r="J9" s="977"/>
      <c r="K9" s="980">
        <v>-4.105348235823</v>
      </c>
    </row>
    <row r="10" spans="1:11" ht="16.5" customHeight="1">
      <c r="A10" s="552" t="s">
        <v>1016</v>
      </c>
      <c r="B10" s="975">
        <v>10283.034608885579</v>
      </c>
      <c r="C10" s="975">
        <v>10370.207300882666</v>
      </c>
      <c r="D10" s="975">
        <v>10139.515441189349</v>
      </c>
      <c r="E10" s="979">
        <v>13081.120443989616</v>
      </c>
      <c r="F10" s="978">
        <v>87.1726919970879</v>
      </c>
      <c r="G10" s="994"/>
      <c r="H10" s="979">
        <v>0.8477331382485274</v>
      </c>
      <c r="I10" s="976">
        <v>2941.6050028002664</v>
      </c>
      <c r="J10" s="977"/>
      <c r="K10" s="980">
        <v>29.011297629181588</v>
      </c>
    </row>
    <row r="11" spans="1:11" ht="16.5" customHeight="1">
      <c r="A11" s="552" t="s">
        <v>1017</v>
      </c>
      <c r="B11" s="975">
        <v>302587.2638896918</v>
      </c>
      <c r="C11" s="975">
        <v>377947.75462418376</v>
      </c>
      <c r="D11" s="975">
        <v>397168.60178194405</v>
      </c>
      <c r="E11" s="979">
        <v>452468.54718465527</v>
      </c>
      <c r="F11" s="978">
        <v>75360.49073449196</v>
      </c>
      <c r="G11" s="994"/>
      <c r="H11" s="979">
        <v>24.905374325987705</v>
      </c>
      <c r="I11" s="976">
        <v>55299.94540271122</v>
      </c>
      <c r="J11" s="977"/>
      <c r="K11" s="980">
        <v>13.923544095530577</v>
      </c>
    </row>
    <row r="12" spans="1:11" ht="16.5" customHeight="1">
      <c r="A12" s="552" t="s">
        <v>1015</v>
      </c>
      <c r="B12" s="975">
        <v>296814.720093358</v>
      </c>
      <c r="C12" s="975">
        <v>371881.56874076644</v>
      </c>
      <c r="D12" s="975">
        <v>391294.593449085</v>
      </c>
      <c r="E12" s="979">
        <v>445552.49601307855</v>
      </c>
      <c r="F12" s="978">
        <v>75066.84864740842</v>
      </c>
      <c r="G12" s="994"/>
      <c r="H12" s="979">
        <v>25.29081058506715</v>
      </c>
      <c r="I12" s="976">
        <v>54257.90256399353</v>
      </c>
      <c r="J12" s="977"/>
      <c r="K12" s="980">
        <v>13.866254088954982</v>
      </c>
    </row>
    <row r="13" spans="1:11" ht="16.5" customHeight="1">
      <c r="A13" s="552" t="s">
        <v>1016</v>
      </c>
      <c r="B13" s="975">
        <v>5772.54379633377</v>
      </c>
      <c r="C13" s="975">
        <v>6066.185883417329</v>
      </c>
      <c r="D13" s="975">
        <v>5874.008332859027</v>
      </c>
      <c r="E13" s="979">
        <v>6916.051171576733</v>
      </c>
      <c r="F13" s="978">
        <v>293.6420870835591</v>
      </c>
      <c r="G13" s="994"/>
      <c r="H13" s="979">
        <v>5.086874997294185</v>
      </c>
      <c r="I13" s="976">
        <v>1042.0428387177062</v>
      </c>
      <c r="J13" s="977"/>
      <c r="K13" s="980">
        <v>17.73989377727896</v>
      </c>
    </row>
    <row r="14" spans="1:11" ht="16.5" customHeight="1">
      <c r="A14" s="552" t="s">
        <v>1018</v>
      </c>
      <c r="B14" s="975">
        <v>323746.35024089</v>
      </c>
      <c r="C14" s="975">
        <v>366510.7993878669</v>
      </c>
      <c r="D14" s="975">
        <v>368223.5492548013</v>
      </c>
      <c r="E14" s="979">
        <v>396872.2733209147</v>
      </c>
      <c r="F14" s="978">
        <v>42764.44914697693</v>
      </c>
      <c r="G14" s="994"/>
      <c r="H14" s="979">
        <v>13.20924517455013</v>
      </c>
      <c r="I14" s="976">
        <v>28648.724066113413</v>
      </c>
      <c r="J14" s="977"/>
      <c r="K14" s="980">
        <v>7.780253089214896</v>
      </c>
    </row>
    <row r="15" spans="1:11" ht="16.5" customHeight="1">
      <c r="A15" s="552" t="s">
        <v>1015</v>
      </c>
      <c r="B15" s="975">
        <v>293642.67070098</v>
      </c>
      <c r="C15" s="975">
        <v>332726.3269233569</v>
      </c>
      <c r="D15" s="975">
        <v>334232.35008284904</v>
      </c>
      <c r="E15" s="979">
        <v>357720.78435774735</v>
      </c>
      <c r="F15" s="978">
        <v>39083.656222376914</v>
      </c>
      <c r="G15" s="994"/>
      <c r="H15" s="979">
        <v>13.309937594926824</v>
      </c>
      <c r="I15" s="976">
        <v>23488.434274898318</v>
      </c>
      <c r="J15" s="977"/>
      <c r="K15" s="980">
        <v>7.02757655537414</v>
      </c>
    </row>
    <row r="16" spans="1:11" ht="16.5" customHeight="1">
      <c r="A16" s="552" t="s">
        <v>1016</v>
      </c>
      <c r="B16" s="975">
        <v>30103.67953991</v>
      </c>
      <c r="C16" s="975">
        <v>33784.47246451</v>
      </c>
      <c r="D16" s="975">
        <v>33991.199171952256</v>
      </c>
      <c r="E16" s="979">
        <v>39151.48896316738</v>
      </c>
      <c r="F16" s="978">
        <v>3680.7929245999985</v>
      </c>
      <c r="G16" s="994"/>
      <c r="H16" s="979">
        <v>12.22705324018674</v>
      </c>
      <c r="I16" s="976">
        <v>5160.289791215124</v>
      </c>
      <c r="J16" s="977"/>
      <c r="K16" s="980">
        <v>15.181252550434063</v>
      </c>
    </row>
    <row r="17" spans="1:11" ht="16.5" customHeight="1">
      <c r="A17" s="552" t="s">
        <v>1019</v>
      </c>
      <c r="B17" s="975">
        <v>109336.9916508533</v>
      </c>
      <c r="C17" s="975">
        <v>138646.50114177854</v>
      </c>
      <c r="D17" s="975">
        <v>144729.8672938739</v>
      </c>
      <c r="E17" s="979">
        <v>158335.41905288072</v>
      </c>
      <c r="F17" s="978">
        <v>29309.509490925237</v>
      </c>
      <c r="G17" s="994"/>
      <c r="H17" s="979">
        <v>26.806581238781042</v>
      </c>
      <c r="I17" s="976">
        <v>13605.551759006834</v>
      </c>
      <c r="J17" s="977"/>
      <c r="K17" s="980">
        <v>9.400652410867462</v>
      </c>
    </row>
    <row r="18" spans="1:11" ht="16.5" customHeight="1">
      <c r="A18" s="552" t="s">
        <v>1015</v>
      </c>
      <c r="B18" s="975">
        <v>103159.82678415003</v>
      </c>
      <c r="C18" s="975">
        <v>129375.36349154952</v>
      </c>
      <c r="D18" s="975">
        <v>134268.99689922863</v>
      </c>
      <c r="E18" s="979">
        <v>145819.080429189</v>
      </c>
      <c r="F18" s="978">
        <v>26215.536707399486</v>
      </c>
      <c r="G18" s="994"/>
      <c r="H18" s="979">
        <v>25.412544325275434</v>
      </c>
      <c r="I18" s="976">
        <v>11550.083529960364</v>
      </c>
      <c r="J18" s="977"/>
      <c r="K18" s="980">
        <v>8.602196930560908</v>
      </c>
    </row>
    <row r="19" spans="1:11" ht="16.5" customHeight="1">
      <c r="A19" s="552" t="s">
        <v>1016</v>
      </c>
      <c r="B19" s="975">
        <v>6177.164866703274</v>
      </c>
      <c r="C19" s="975">
        <v>9271.137650229031</v>
      </c>
      <c r="D19" s="975">
        <v>10460.870394645255</v>
      </c>
      <c r="E19" s="979">
        <v>12516.33862369173</v>
      </c>
      <c r="F19" s="978">
        <v>3093.972783525757</v>
      </c>
      <c r="G19" s="994"/>
      <c r="H19" s="979">
        <v>50.08726252723439</v>
      </c>
      <c r="I19" s="976">
        <v>2055.4682290464752</v>
      </c>
      <c r="J19" s="977"/>
      <c r="K19" s="980">
        <v>19.649112851055254</v>
      </c>
    </row>
    <row r="20" spans="1:11" ht="16.5" customHeight="1">
      <c r="A20" s="552" t="s">
        <v>1020</v>
      </c>
      <c r="B20" s="975">
        <v>5351.50414922</v>
      </c>
      <c r="C20" s="975">
        <v>6577.4668774599995</v>
      </c>
      <c r="D20" s="975">
        <v>6800.65116352</v>
      </c>
      <c r="E20" s="979">
        <v>8796.477332416001</v>
      </c>
      <c r="F20" s="978">
        <v>1225.9627282399997</v>
      </c>
      <c r="G20" s="994"/>
      <c r="H20" s="979">
        <v>22.90875040092584</v>
      </c>
      <c r="I20" s="976">
        <v>1995.826168896001</v>
      </c>
      <c r="J20" s="977"/>
      <c r="K20" s="980">
        <v>29.347574532303554</v>
      </c>
    </row>
    <row r="21" spans="1:11" ht="16.5" customHeight="1">
      <c r="A21" s="551" t="s">
        <v>467</v>
      </c>
      <c r="B21" s="969">
        <v>8327.68</v>
      </c>
      <c r="C21" s="969">
        <v>986.89786871</v>
      </c>
      <c r="D21" s="969">
        <v>473.27786871</v>
      </c>
      <c r="E21" s="973">
        <v>2579.24667032</v>
      </c>
      <c r="F21" s="972">
        <v>-7340.7821312900005</v>
      </c>
      <c r="G21" s="992"/>
      <c r="H21" s="973">
        <v>-88.14918598325104</v>
      </c>
      <c r="I21" s="970">
        <v>2105.96880161</v>
      </c>
      <c r="J21" s="971"/>
      <c r="K21" s="974">
        <v>444.9751278990034</v>
      </c>
    </row>
    <row r="22" spans="1:11" ht="16.5" customHeight="1">
      <c r="A22" s="551" t="s">
        <v>449</v>
      </c>
      <c r="B22" s="969">
        <v>2227.89023374</v>
      </c>
      <c r="C22" s="969">
        <v>2655.2062743</v>
      </c>
      <c r="D22" s="969">
        <v>2507.9283262100003</v>
      </c>
      <c r="E22" s="973">
        <v>2882.6132674699998</v>
      </c>
      <c r="F22" s="972">
        <v>427.31604056000015</v>
      </c>
      <c r="G22" s="992"/>
      <c r="H22" s="973">
        <v>19.180300451457022</v>
      </c>
      <c r="I22" s="970">
        <v>374.6849412599995</v>
      </c>
      <c r="J22" s="971"/>
      <c r="K22" s="974">
        <v>14.940017916150982</v>
      </c>
    </row>
    <row r="23" spans="1:11" ht="16.5" customHeight="1">
      <c r="A23" s="589" t="s">
        <v>450</v>
      </c>
      <c r="B23" s="969">
        <v>225879.4852821733</v>
      </c>
      <c r="C23" s="969">
        <v>262215.2105369739</v>
      </c>
      <c r="D23" s="969">
        <v>251983.82263072615</v>
      </c>
      <c r="E23" s="973">
        <v>304882.01887164696</v>
      </c>
      <c r="F23" s="972">
        <v>36335.72525480061</v>
      </c>
      <c r="G23" s="992"/>
      <c r="H23" s="973">
        <v>16.086332589880517</v>
      </c>
      <c r="I23" s="970">
        <v>52898.196240920806</v>
      </c>
      <c r="J23" s="971"/>
      <c r="K23" s="974">
        <v>20.99269535982925</v>
      </c>
    </row>
    <row r="24" spans="1:11" ht="16.5" customHeight="1">
      <c r="A24" s="590" t="s">
        <v>451</v>
      </c>
      <c r="B24" s="975">
        <v>98705.74745013002</v>
      </c>
      <c r="C24" s="975">
        <v>102959.79767814999</v>
      </c>
      <c r="D24" s="975">
        <v>104817.05232587</v>
      </c>
      <c r="E24" s="979">
        <v>117944.63810839</v>
      </c>
      <c r="F24" s="978">
        <v>4254.050228019973</v>
      </c>
      <c r="G24" s="994"/>
      <c r="H24" s="979">
        <v>4.309830316790098</v>
      </c>
      <c r="I24" s="976">
        <v>13127.585782520007</v>
      </c>
      <c r="J24" s="977"/>
      <c r="K24" s="980">
        <v>12.524284447254939</v>
      </c>
    </row>
    <row r="25" spans="1:11" ht="16.5" customHeight="1">
      <c r="A25" s="590" t="s">
        <v>452</v>
      </c>
      <c r="B25" s="975">
        <v>35207.753525598324</v>
      </c>
      <c r="C25" s="975">
        <v>46751.31342354251</v>
      </c>
      <c r="D25" s="975">
        <v>46787.397031850145</v>
      </c>
      <c r="E25" s="979">
        <v>54759.496816844185</v>
      </c>
      <c r="F25" s="978">
        <v>11543.559897944186</v>
      </c>
      <c r="G25" s="994"/>
      <c r="H25" s="979">
        <v>32.78698224682602</v>
      </c>
      <c r="I25" s="976">
        <v>7972.0997849940395</v>
      </c>
      <c r="J25" s="977"/>
      <c r="K25" s="980">
        <v>17.03898975095173</v>
      </c>
    </row>
    <row r="26" spans="1:11" ht="16.5" customHeight="1">
      <c r="A26" s="590" t="s">
        <v>453</v>
      </c>
      <c r="B26" s="975">
        <v>91965.98430644497</v>
      </c>
      <c r="C26" s="975">
        <v>112504.09943528139</v>
      </c>
      <c r="D26" s="975">
        <v>100379.37327300599</v>
      </c>
      <c r="E26" s="979">
        <v>132177.88394641274</v>
      </c>
      <c r="F26" s="978">
        <v>20538.11512883642</v>
      </c>
      <c r="G26" s="994"/>
      <c r="H26" s="979">
        <v>22.332295232550575</v>
      </c>
      <c r="I26" s="976">
        <v>31798.510673406752</v>
      </c>
      <c r="J26" s="977"/>
      <c r="K26" s="980">
        <v>31.67833155017118</v>
      </c>
    </row>
    <row r="27" spans="1:11" ht="16.5" customHeight="1">
      <c r="A27" s="591" t="s">
        <v>1021</v>
      </c>
      <c r="B27" s="996">
        <v>1059669.5329466732</v>
      </c>
      <c r="C27" s="996">
        <v>1239010.6860315604</v>
      </c>
      <c r="D27" s="996">
        <v>1266787.9708058806</v>
      </c>
      <c r="E27" s="997">
        <v>1421178.7489451854</v>
      </c>
      <c r="F27" s="998">
        <v>179341.1530848872</v>
      </c>
      <c r="G27" s="999"/>
      <c r="H27" s="997">
        <v>16.924253034451674</v>
      </c>
      <c r="I27" s="1000">
        <v>154390.77813930484</v>
      </c>
      <c r="J27" s="1001"/>
      <c r="K27" s="1002">
        <v>12.18757848174762</v>
      </c>
    </row>
    <row r="28" spans="1:11" ht="16.5" customHeight="1">
      <c r="A28" s="551" t="s">
        <v>1022</v>
      </c>
      <c r="B28" s="969">
        <v>141265.09872522595</v>
      </c>
      <c r="C28" s="969">
        <v>171694.516554304</v>
      </c>
      <c r="D28" s="969">
        <v>201188.79906025977</v>
      </c>
      <c r="E28" s="973">
        <v>190322.67050662023</v>
      </c>
      <c r="F28" s="972">
        <v>30429.41782907804</v>
      </c>
      <c r="G28" s="992"/>
      <c r="H28" s="973">
        <v>21.540648117385423</v>
      </c>
      <c r="I28" s="970">
        <v>-10866.128553639544</v>
      </c>
      <c r="J28" s="971"/>
      <c r="K28" s="974">
        <v>-5.400960990072284</v>
      </c>
    </row>
    <row r="29" spans="1:11" ht="16.5" customHeight="1">
      <c r="A29" s="552" t="s">
        <v>1023</v>
      </c>
      <c r="B29" s="975">
        <v>23431.563178128</v>
      </c>
      <c r="C29" s="975">
        <v>24845.202402514</v>
      </c>
      <c r="D29" s="975">
        <v>30353.971786665996</v>
      </c>
      <c r="E29" s="979">
        <v>27267.064781603</v>
      </c>
      <c r="F29" s="978">
        <v>1413.6392243860028</v>
      </c>
      <c r="G29" s="994"/>
      <c r="H29" s="979">
        <v>6.033055556897513</v>
      </c>
      <c r="I29" s="976">
        <v>-3086.907005062996</v>
      </c>
      <c r="J29" s="977"/>
      <c r="K29" s="980">
        <v>-10.1696971544891</v>
      </c>
    </row>
    <row r="30" spans="1:11" ht="16.5" customHeight="1">
      <c r="A30" s="552" t="s">
        <v>1024</v>
      </c>
      <c r="B30" s="975">
        <v>60335.191275339996</v>
      </c>
      <c r="C30" s="975">
        <v>83435.68181012926</v>
      </c>
      <c r="D30" s="975">
        <v>110024.29651172001</v>
      </c>
      <c r="E30" s="979">
        <v>75304.83097773</v>
      </c>
      <c r="F30" s="978">
        <v>23100.490534789264</v>
      </c>
      <c r="G30" s="994"/>
      <c r="H30" s="979">
        <v>38.28692682744643</v>
      </c>
      <c r="I30" s="976">
        <v>-34719.465533990005</v>
      </c>
      <c r="J30" s="977"/>
      <c r="K30" s="980">
        <v>-31.556180439010234</v>
      </c>
    </row>
    <row r="31" spans="1:11" ht="16.5" customHeight="1">
      <c r="A31" s="552" t="s">
        <v>1025</v>
      </c>
      <c r="B31" s="975">
        <v>539.9387125645001</v>
      </c>
      <c r="C31" s="975">
        <v>745.2151445647497</v>
      </c>
      <c r="D31" s="975">
        <v>688.07762990025</v>
      </c>
      <c r="E31" s="979">
        <v>886.0644777417505</v>
      </c>
      <c r="F31" s="978">
        <v>205.27643200024966</v>
      </c>
      <c r="G31" s="994"/>
      <c r="H31" s="979">
        <v>38.01846898979812</v>
      </c>
      <c r="I31" s="976">
        <v>197.98684784150043</v>
      </c>
      <c r="J31" s="977"/>
      <c r="K31" s="980">
        <v>28.77391143644684</v>
      </c>
    </row>
    <row r="32" spans="1:11" ht="16.5" customHeight="1">
      <c r="A32" s="552" t="s">
        <v>1026</v>
      </c>
      <c r="B32" s="976">
        <v>56783.51974979347</v>
      </c>
      <c r="C32" s="976">
        <v>61877.06360718599</v>
      </c>
      <c r="D32" s="976">
        <v>59753.6633239735</v>
      </c>
      <c r="E32" s="977">
        <v>86361.7788840255</v>
      </c>
      <c r="F32" s="978">
        <v>5093.54385739252</v>
      </c>
      <c r="G32" s="994"/>
      <c r="H32" s="979">
        <v>8.970109425826928</v>
      </c>
      <c r="I32" s="976">
        <v>26608.115560051992</v>
      </c>
      <c r="J32" s="977"/>
      <c r="K32" s="980">
        <v>44.52968082607359</v>
      </c>
    </row>
    <row r="33" spans="1:11" ht="16.5" customHeight="1">
      <c r="A33" s="552" t="s">
        <v>1027</v>
      </c>
      <c r="B33" s="975">
        <v>174.8858094</v>
      </c>
      <c r="C33" s="975">
        <v>791.3535899100001</v>
      </c>
      <c r="D33" s="975">
        <v>368.789808</v>
      </c>
      <c r="E33" s="979">
        <v>502.93138552</v>
      </c>
      <c r="F33" s="978">
        <v>616.4677805100001</v>
      </c>
      <c r="G33" s="994"/>
      <c r="H33" s="979">
        <v>352.49731389012294</v>
      </c>
      <c r="I33" s="976">
        <v>134.14157752</v>
      </c>
      <c r="J33" s="977"/>
      <c r="K33" s="980">
        <v>36.37345029882171</v>
      </c>
    </row>
    <row r="34" spans="1:11" ht="16.5" customHeight="1">
      <c r="A34" s="579" t="s">
        <v>1028</v>
      </c>
      <c r="B34" s="969">
        <v>854869.8550058439</v>
      </c>
      <c r="C34" s="969">
        <v>975013.6414707426</v>
      </c>
      <c r="D34" s="969">
        <v>967654.228966491</v>
      </c>
      <c r="E34" s="973">
        <v>1127242.3389847819</v>
      </c>
      <c r="F34" s="972">
        <v>120143.78646489873</v>
      </c>
      <c r="G34" s="992"/>
      <c r="H34" s="973">
        <v>14.054044105237216</v>
      </c>
      <c r="I34" s="970">
        <v>159588.11001829093</v>
      </c>
      <c r="J34" s="971"/>
      <c r="K34" s="974">
        <v>16.49226606375089</v>
      </c>
    </row>
    <row r="35" spans="1:11" ht="16.5" customHeight="1">
      <c r="A35" s="552" t="s">
        <v>1029</v>
      </c>
      <c r="B35" s="975">
        <v>111002.99299999999</v>
      </c>
      <c r="C35" s="975">
        <v>145644.1</v>
      </c>
      <c r="D35" s="975">
        <v>137031.6</v>
      </c>
      <c r="E35" s="979">
        <v>137770.06199999998</v>
      </c>
      <c r="F35" s="978">
        <v>34641.10700000002</v>
      </c>
      <c r="G35" s="994"/>
      <c r="H35" s="979">
        <v>31.207363030292367</v>
      </c>
      <c r="I35" s="976">
        <v>738.4619999999704</v>
      </c>
      <c r="J35" s="977"/>
      <c r="K35" s="980">
        <v>0.538899056859856</v>
      </c>
    </row>
    <row r="36" spans="1:11" ht="16.5" customHeight="1">
      <c r="A36" s="552" t="s">
        <v>1030</v>
      </c>
      <c r="B36" s="975">
        <v>6347.5535</v>
      </c>
      <c r="C36" s="975">
        <v>9205.101529020001</v>
      </c>
      <c r="D36" s="975">
        <v>10070.55929792</v>
      </c>
      <c r="E36" s="979">
        <v>10824.85580619</v>
      </c>
      <c r="F36" s="978">
        <v>2857.548029020001</v>
      </c>
      <c r="G36" s="994"/>
      <c r="H36" s="979">
        <v>45.01810073786698</v>
      </c>
      <c r="I36" s="976">
        <v>754.2965082700011</v>
      </c>
      <c r="J36" s="977"/>
      <c r="K36" s="980">
        <v>7.490115354623805</v>
      </c>
    </row>
    <row r="37" spans="1:11" ht="16.5" customHeight="1">
      <c r="A37" s="555" t="s">
        <v>1031</v>
      </c>
      <c r="B37" s="975">
        <v>12884.595125481617</v>
      </c>
      <c r="C37" s="975">
        <v>10814.970208870192</v>
      </c>
      <c r="D37" s="975">
        <v>11754.169154773675</v>
      </c>
      <c r="E37" s="979">
        <v>14498.510967946078</v>
      </c>
      <c r="F37" s="978">
        <v>-2069.624916611425</v>
      </c>
      <c r="G37" s="994"/>
      <c r="H37" s="979">
        <v>-16.062785803167127</v>
      </c>
      <c r="I37" s="976">
        <v>2744.341813172403</v>
      </c>
      <c r="J37" s="977"/>
      <c r="K37" s="980">
        <v>23.347816226192847</v>
      </c>
    </row>
    <row r="38" spans="1:11" ht="16.5" customHeight="1">
      <c r="A38" s="592" t="s">
        <v>1032</v>
      </c>
      <c r="B38" s="975">
        <v>2112.3</v>
      </c>
      <c r="C38" s="975">
        <v>1096.2</v>
      </c>
      <c r="D38" s="975">
        <v>1162</v>
      </c>
      <c r="E38" s="1003">
        <v>1090.4</v>
      </c>
      <c r="F38" s="978">
        <v>-1016.1</v>
      </c>
      <c r="G38" s="994"/>
      <c r="H38" s="979">
        <v>-48.103962505325946</v>
      </c>
      <c r="I38" s="976">
        <v>-71.59999999999991</v>
      </c>
      <c r="J38" s="977"/>
      <c r="K38" s="980">
        <v>-6.161790017211696</v>
      </c>
    </row>
    <row r="39" spans="1:11" ht="16.5" customHeight="1">
      <c r="A39" s="592" t="s">
        <v>1033</v>
      </c>
      <c r="B39" s="975">
        <v>10772.295125481616</v>
      </c>
      <c r="C39" s="975">
        <v>9718.770208870192</v>
      </c>
      <c r="D39" s="975">
        <v>10592.169154773675</v>
      </c>
      <c r="E39" s="979">
        <v>13408.110967946079</v>
      </c>
      <c r="F39" s="978">
        <v>-1053.5249166114245</v>
      </c>
      <c r="G39" s="994"/>
      <c r="H39" s="979">
        <v>-9.779948509945067</v>
      </c>
      <c r="I39" s="976">
        <v>2815.9418131724033</v>
      </c>
      <c r="J39" s="977"/>
      <c r="K39" s="980">
        <v>26.58512880624943</v>
      </c>
    </row>
    <row r="40" spans="1:11" ht="16.5" customHeight="1">
      <c r="A40" s="552" t="s">
        <v>1034</v>
      </c>
      <c r="B40" s="975">
        <v>722900.1464051999</v>
      </c>
      <c r="C40" s="975">
        <v>806912.7539844924</v>
      </c>
      <c r="D40" s="975">
        <v>805307.5172847573</v>
      </c>
      <c r="E40" s="979">
        <v>962221.1981105959</v>
      </c>
      <c r="F40" s="978">
        <v>84012.6075792925</v>
      </c>
      <c r="G40" s="994"/>
      <c r="H40" s="979">
        <v>11.62160610937292</v>
      </c>
      <c r="I40" s="976">
        <v>156913.6808258386</v>
      </c>
      <c r="J40" s="977"/>
      <c r="K40" s="980">
        <v>19.484939288149448</v>
      </c>
    </row>
    <row r="41" spans="1:11" ht="16.5" customHeight="1">
      <c r="A41" s="555" t="s">
        <v>1035</v>
      </c>
      <c r="B41" s="975">
        <v>694399.071558579</v>
      </c>
      <c r="C41" s="975">
        <v>765898.8149797072</v>
      </c>
      <c r="D41" s="975">
        <v>779262.5258145572</v>
      </c>
      <c r="E41" s="979">
        <v>924156.16443535</v>
      </c>
      <c r="F41" s="978">
        <v>71499.74342112825</v>
      </c>
      <c r="G41" s="994"/>
      <c r="H41" s="979">
        <v>10.296635803479266</v>
      </c>
      <c r="I41" s="976">
        <v>144893.63862079277</v>
      </c>
      <c r="J41" s="977"/>
      <c r="K41" s="980">
        <v>18.59368747000076</v>
      </c>
    </row>
    <row r="42" spans="1:11" ht="16.5" customHeight="1">
      <c r="A42" s="555" t="s">
        <v>1036</v>
      </c>
      <c r="B42" s="975">
        <v>28501.07484662093</v>
      </c>
      <c r="C42" s="975">
        <v>41013.9390047851</v>
      </c>
      <c r="D42" s="975">
        <v>26044.99147020016</v>
      </c>
      <c r="E42" s="979">
        <v>38065.033675245904</v>
      </c>
      <c r="F42" s="978">
        <v>12512.864158164168</v>
      </c>
      <c r="G42" s="994"/>
      <c r="H42" s="979">
        <v>43.90313076086562</v>
      </c>
      <c r="I42" s="976">
        <v>12020.042205045746</v>
      </c>
      <c r="J42" s="977"/>
      <c r="K42" s="980">
        <v>46.151069846955764</v>
      </c>
    </row>
    <row r="43" spans="1:11" ht="16.5" customHeight="1">
      <c r="A43" s="556" t="s">
        <v>1037</v>
      </c>
      <c r="B43" s="1004">
        <v>1734.5669751625092</v>
      </c>
      <c r="C43" s="1004">
        <v>2436.7157483599995</v>
      </c>
      <c r="D43" s="1004">
        <v>3490.38322904</v>
      </c>
      <c r="E43" s="984">
        <v>1927.7121000500001</v>
      </c>
      <c r="F43" s="983">
        <v>702.1487731974903</v>
      </c>
      <c r="G43" s="1005"/>
      <c r="H43" s="984">
        <v>40.47977294919425</v>
      </c>
      <c r="I43" s="981">
        <v>-1562.67112899</v>
      </c>
      <c r="J43" s="982"/>
      <c r="K43" s="985">
        <v>-44.77076087200314</v>
      </c>
    </row>
    <row r="44" spans="1:11" s="594" customFormat="1" ht="16.5" customHeight="1" thickBot="1">
      <c r="A44" s="593" t="s">
        <v>439</v>
      </c>
      <c r="B44" s="986">
        <v>63534.61099280676</v>
      </c>
      <c r="C44" s="987">
        <v>92302.37575443274</v>
      </c>
      <c r="D44" s="986">
        <v>97944.89708574828</v>
      </c>
      <c r="E44" s="990">
        <v>103613.75527032299</v>
      </c>
      <c r="F44" s="989">
        <v>28767.76476162598</v>
      </c>
      <c r="G44" s="995"/>
      <c r="H44" s="990">
        <v>45.27888706973117</v>
      </c>
      <c r="I44" s="987">
        <v>5668.85818457471</v>
      </c>
      <c r="J44" s="988"/>
      <c r="K44" s="991">
        <v>5.787803503036783</v>
      </c>
    </row>
    <row r="45" spans="1:11" ht="16.5" customHeight="1" thickTop="1">
      <c r="A45" s="278" t="s">
        <v>979</v>
      </c>
      <c r="B45" s="431"/>
      <c r="C45" s="36"/>
      <c r="D45" s="582"/>
      <c r="E45" s="582"/>
      <c r="F45" s="553"/>
      <c r="G45" s="554"/>
      <c r="H45" s="553"/>
      <c r="I45" s="554"/>
      <c r="J45" s="554"/>
      <c r="K45" s="554"/>
    </row>
    <row r="46" spans="1:11" ht="16.5">
      <c r="A46" s="1502" t="s">
        <v>1295</v>
      </c>
      <c r="B46" s="1477"/>
      <c r="C46" s="1478"/>
      <c r="D46" s="582"/>
      <c r="E46" s="582"/>
      <c r="F46" s="553"/>
      <c r="G46" s="554"/>
      <c r="H46" s="553"/>
      <c r="I46" s="554"/>
      <c r="J46" s="554"/>
      <c r="K46" s="554"/>
    </row>
    <row r="47" spans="1:11" ht="16.5" customHeight="1">
      <c r="A47" s="1502" t="s">
        <v>1296</v>
      </c>
      <c r="B47" s="1477"/>
      <c r="C47" s="595"/>
      <c r="D47" s="582"/>
      <c r="E47" s="582"/>
      <c r="F47" s="553"/>
      <c r="G47" s="554"/>
      <c r="H47" s="553"/>
      <c r="I47" s="554"/>
      <c r="J47" s="554"/>
      <c r="K47" s="554"/>
    </row>
    <row r="48" spans="4:11" ht="16.5" customHeight="1">
      <c r="D48" s="596"/>
      <c r="E48" s="596"/>
      <c r="F48" s="564"/>
      <c r="G48" s="565"/>
      <c r="H48" s="564"/>
      <c r="I48" s="565"/>
      <c r="J48" s="565"/>
      <c r="K48" s="565"/>
    </row>
    <row r="49" spans="4:11" ht="16.5" customHeight="1">
      <c r="D49" s="596"/>
      <c r="E49" s="596"/>
      <c r="F49" s="564"/>
      <c r="G49" s="565"/>
      <c r="H49" s="564"/>
      <c r="I49" s="565"/>
      <c r="J49" s="565"/>
      <c r="K49" s="565"/>
    </row>
    <row r="50" spans="1:11" s="40" customFormat="1" ht="16.5" customHeight="1">
      <c r="A50" s="278"/>
      <c r="B50" s="431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78"/>
      <c r="B51" s="431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78"/>
      <c r="B52" s="431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78"/>
      <c r="B53" s="431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78"/>
      <c r="B54" s="431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78"/>
      <c r="B55" s="431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78"/>
      <c r="B56" s="431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78"/>
      <c r="B57" s="431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78"/>
      <c r="B58" s="431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78"/>
      <c r="B59" s="431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78"/>
      <c r="B60" s="431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78"/>
      <c r="B61" s="431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78"/>
      <c r="B62" s="431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78"/>
      <c r="B63" s="431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78"/>
      <c r="B64" s="431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78"/>
      <c r="B65" s="431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78"/>
      <c r="B66" s="431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78"/>
      <c r="B67" s="431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78"/>
      <c r="B68" s="431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78"/>
      <c r="B69" s="431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78"/>
      <c r="B70" s="431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78"/>
      <c r="B71" s="431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78"/>
      <c r="B72" s="431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78"/>
      <c r="B73" s="431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78"/>
      <c r="B74" s="431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78"/>
      <c r="B75" s="431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78"/>
      <c r="B76" s="431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78"/>
      <c r="B77" s="431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78"/>
      <c r="B78" s="431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78"/>
      <c r="B79" s="431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78"/>
      <c r="B80" s="431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78"/>
      <c r="B81" s="431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78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97"/>
      <c r="B83" s="598"/>
      <c r="C83" s="598"/>
      <c r="D83" s="598"/>
      <c r="E83" s="598"/>
    </row>
    <row r="84" spans="1:5" ht="16.5" customHeight="1">
      <c r="A84" s="597"/>
      <c r="B84" s="599"/>
      <c r="C84" s="599"/>
      <c r="D84" s="599"/>
      <c r="E84" s="599"/>
    </row>
  </sheetData>
  <sheetProtection/>
  <mergeCells count="5">
    <mergeCell ref="A1:K1"/>
    <mergeCell ref="I3:K3"/>
    <mergeCell ref="F4:K4"/>
    <mergeCell ref="F5:H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1" sqref="A1:I1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4.8515625" style="9" customWidth="1"/>
    <col min="7" max="7" width="15.8515625" style="9" customWidth="1"/>
    <col min="8" max="8" width="14.57421875" style="9" customWidth="1"/>
    <col min="9" max="9" width="11.57421875" style="9" bestFit="1" customWidth="1"/>
    <col min="10" max="16384" width="9.140625" style="9" customWidth="1"/>
  </cols>
  <sheetData>
    <row r="1" spans="1:9" ht="12.75">
      <c r="A1" s="1741" t="s">
        <v>875</v>
      </c>
      <c r="B1" s="1741"/>
      <c r="C1" s="1741"/>
      <c r="D1" s="1741"/>
      <c r="E1" s="1741"/>
      <c r="F1" s="1741"/>
      <c r="G1" s="1741"/>
      <c r="H1" s="1741"/>
      <c r="I1" s="1741"/>
    </row>
    <row r="2" spans="1:9" ht="15.75">
      <c r="A2" s="1757" t="s">
        <v>85</v>
      </c>
      <c r="B2" s="1757"/>
      <c r="C2" s="1757"/>
      <c r="D2" s="1757"/>
      <c r="E2" s="1757"/>
      <c r="F2" s="1757"/>
      <c r="G2" s="1757"/>
      <c r="H2" s="1757"/>
      <c r="I2" s="1757"/>
    </row>
    <row r="3" spans="1:9" ht="13.5" thickBot="1">
      <c r="A3" s="2001" t="s">
        <v>225</v>
      </c>
      <c r="B3" s="2001"/>
      <c r="C3" s="2001"/>
      <c r="D3" s="2001"/>
      <c r="E3" s="2001"/>
      <c r="F3" s="2001"/>
      <c r="G3" s="2001"/>
      <c r="H3" s="2001"/>
      <c r="I3" s="2001"/>
    </row>
    <row r="4" spans="1:9" ht="21" customHeight="1" thickBot="1" thickTop="1">
      <c r="A4" s="839" t="s">
        <v>715</v>
      </c>
      <c r="B4" s="840" t="s">
        <v>428</v>
      </c>
      <c r="C4" s="840" t="s">
        <v>49</v>
      </c>
      <c r="D4" s="840" t="s">
        <v>733</v>
      </c>
      <c r="E4" s="840" t="s">
        <v>50</v>
      </c>
      <c r="F4" s="841" t="s">
        <v>776</v>
      </c>
      <c r="G4" s="841" t="s">
        <v>750</v>
      </c>
      <c r="H4" s="841" t="s">
        <v>464</v>
      </c>
      <c r="I4" s="842" t="s">
        <v>1187</v>
      </c>
    </row>
    <row r="5" spans="1:9" ht="21" customHeight="1" thickTop="1">
      <c r="A5" s="843" t="s">
        <v>864</v>
      </c>
      <c r="B5" s="1288">
        <v>980.096</v>
      </c>
      <c r="C5" s="1268">
        <v>957.5</v>
      </c>
      <c r="D5" s="1268">
        <v>2133.8</v>
      </c>
      <c r="E5" s="1268">
        <v>3417.43</v>
      </c>
      <c r="F5" s="1268">
        <v>3939.5</v>
      </c>
      <c r="G5" s="1268">
        <v>2628.646</v>
      </c>
      <c r="H5" s="1268">
        <v>3023.9850000000006</v>
      </c>
      <c r="I5" s="1289">
        <v>3350.8</v>
      </c>
    </row>
    <row r="6" spans="1:9" ht="21" customHeight="1">
      <c r="A6" s="843" t="s">
        <v>865</v>
      </c>
      <c r="B6" s="1290">
        <v>977.561</v>
      </c>
      <c r="C6" s="1291">
        <v>1207.954</v>
      </c>
      <c r="D6" s="1291">
        <v>1655.209</v>
      </c>
      <c r="E6" s="1291">
        <v>2820.1</v>
      </c>
      <c r="F6" s="1291">
        <v>4235.2</v>
      </c>
      <c r="G6" s="1291">
        <v>4914.036</v>
      </c>
      <c r="H6" s="1291">
        <v>5135.26</v>
      </c>
      <c r="I6" s="1292">
        <v>3193.1</v>
      </c>
    </row>
    <row r="7" spans="1:9" ht="21" customHeight="1">
      <c r="A7" s="843" t="s">
        <v>866</v>
      </c>
      <c r="B7" s="1290">
        <v>907.879</v>
      </c>
      <c r="C7" s="1291">
        <v>865.719</v>
      </c>
      <c r="D7" s="1291">
        <v>2411.6</v>
      </c>
      <c r="E7" s="1291">
        <v>1543.517</v>
      </c>
      <c r="F7" s="1291">
        <v>4145.5</v>
      </c>
      <c r="G7" s="1291">
        <v>4589.347</v>
      </c>
      <c r="H7" s="1291">
        <v>3823.28</v>
      </c>
      <c r="I7" s="1292">
        <v>2878.583504</v>
      </c>
    </row>
    <row r="8" spans="1:9" ht="21" customHeight="1">
      <c r="A8" s="843" t="s">
        <v>867</v>
      </c>
      <c r="B8" s="1290">
        <v>1103.189</v>
      </c>
      <c r="C8" s="1291">
        <v>1188.259</v>
      </c>
      <c r="D8" s="1291">
        <v>2065.7</v>
      </c>
      <c r="E8" s="1291">
        <v>1571.367</v>
      </c>
      <c r="F8" s="1291">
        <v>3894.8</v>
      </c>
      <c r="G8" s="1291">
        <v>2064.913</v>
      </c>
      <c r="H8" s="1291">
        <v>3673.03</v>
      </c>
      <c r="I8" s="1292">
        <v>4227.299999999999</v>
      </c>
    </row>
    <row r="9" spans="1:9" ht="21" customHeight="1">
      <c r="A9" s="843" t="s">
        <v>868</v>
      </c>
      <c r="B9" s="1290">
        <v>1583.675</v>
      </c>
      <c r="C9" s="1291">
        <v>1661.361</v>
      </c>
      <c r="D9" s="1291">
        <v>2859.9</v>
      </c>
      <c r="E9" s="1291">
        <v>2301.56</v>
      </c>
      <c r="F9" s="1291">
        <v>4767.4</v>
      </c>
      <c r="G9" s="1291">
        <v>3784.984</v>
      </c>
      <c r="H9" s="1291">
        <v>5468.766</v>
      </c>
      <c r="I9" s="1292">
        <v>3117</v>
      </c>
    </row>
    <row r="10" spans="1:9" ht="21" customHeight="1">
      <c r="A10" s="843" t="s">
        <v>869</v>
      </c>
      <c r="B10" s="1290">
        <v>1156.237</v>
      </c>
      <c r="C10" s="1291">
        <v>1643.985</v>
      </c>
      <c r="D10" s="1291">
        <v>3805.5</v>
      </c>
      <c r="E10" s="1291">
        <v>2016.824</v>
      </c>
      <c r="F10" s="1291">
        <v>4917.8</v>
      </c>
      <c r="G10" s="1291">
        <v>4026.84</v>
      </c>
      <c r="H10" s="1291">
        <v>5113.109</v>
      </c>
      <c r="I10" s="1292">
        <v>1084</v>
      </c>
    </row>
    <row r="11" spans="1:9" ht="21" customHeight="1">
      <c r="A11" s="843" t="s">
        <v>870</v>
      </c>
      <c r="B11" s="1290">
        <v>603.806</v>
      </c>
      <c r="C11" s="1291">
        <v>716.981</v>
      </c>
      <c r="D11" s="1291">
        <v>2962.1</v>
      </c>
      <c r="E11" s="1291">
        <v>2007.5</v>
      </c>
      <c r="F11" s="1291">
        <v>5107.5</v>
      </c>
      <c r="G11" s="1291">
        <v>5404.078</v>
      </c>
      <c r="H11" s="1291">
        <v>5923.4</v>
      </c>
      <c r="I11" s="1449">
        <v>3693.200732</v>
      </c>
    </row>
    <row r="12" spans="1:9" ht="21" customHeight="1">
      <c r="A12" s="843" t="s">
        <v>871</v>
      </c>
      <c r="B12" s="1290">
        <v>603.011</v>
      </c>
      <c r="C12" s="1291">
        <v>1428.479</v>
      </c>
      <c r="D12" s="1291">
        <v>1963.1</v>
      </c>
      <c r="E12" s="1291">
        <v>2480.095</v>
      </c>
      <c r="F12" s="1291">
        <v>3755.8</v>
      </c>
      <c r="G12" s="1291">
        <v>4548.177</v>
      </c>
      <c r="H12" s="1291">
        <v>5524.553</v>
      </c>
      <c r="I12" s="1449">
        <v>2894.6</v>
      </c>
    </row>
    <row r="13" spans="1:9" ht="21" customHeight="1">
      <c r="A13" s="843" t="s">
        <v>872</v>
      </c>
      <c r="B13" s="1290">
        <v>1398.554</v>
      </c>
      <c r="C13" s="1291">
        <v>2052.853</v>
      </c>
      <c r="D13" s="1291">
        <v>3442.1</v>
      </c>
      <c r="E13" s="1291">
        <v>3768.18</v>
      </c>
      <c r="F13" s="1291">
        <v>4382.1</v>
      </c>
      <c r="G13" s="1291">
        <v>4505.977</v>
      </c>
      <c r="H13" s="1291">
        <v>4638.701</v>
      </c>
      <c r="I13" s="1449">
        <v>3614.076429</v>
      </c>
    </row>
    <row r="14" spans="1:9" ht="21" customHeight="1">
      <c r="A14" s="843" t="s">
        <v>592</v>
      </c>
      <c r="B14" s="1290">
        <v>916.412</v>
      </c>
      <c r="C14" s="1291">
        <v>2714.843</v>
      </c>
      <c r="D14" s="1291">
        <v>3420.2</v>
      </c>
      <c r="E14" s="1291">
        <v>3495.035</v>
      </c>
      <c r="F14" s="1291">
        <v>3427.2</v>
      </c>
      <c r="G14" s="1291">
        <v>3263.921</v>
      </c>
      <c r="H14" s="1291">
        <v>5139.568</v>
      </c>
      <c r="I14" s="1449">
        <v>3358.239235000001</v>
      </c>
    </row>
    <row r="15" spans="1:9" ht="21" customHeight="1">
      <c r="A15" s="843" t="s">
        <v>593</v>
      </c>
      <c r="B15" s="1290">
        <v>1181.457</v>
      </c>
      <c r="C15" s="1291">
        <v>1711.2</v>
      </c>
      <c r="D15" s="1291">
        <v>2205.73</v>
      </c>
      <c r="E15" s="1291">
        <v>3452.1</v>
      </c>
      <c r="F15" s="1291">
        <v>3016.2</v>
      </c>
      <c r="G15" s="1291">
        <v>4066.715</v>
      </c>
      <c r="H15" s="1291">
        <v>5497.373</v>
      </c>
      <c r="I15" s="1449">
        <v>3799.3208210000007</v>
      </c>
    </row>
    <row r="16" spans="1:9" ht="21" customHeight="1">
      <c r="A16" s="843" t="s">
        <v>594</v>
      </c>
      <c r="B16" s="1290">
        <v>1394</v>
      </c>
      <c r="C16" s="1291">
        <v>1571.796</v>
      </c>
      <c r="D16" s="1291">
        <v>3091.435</v>
      </c>
      <c r="E16" s="1291">
        <v>4253.095</v>
      </c>
      <c r="F16" s="1293">
        <v>2113.92</v>
      </c>
      <c r="G16" s="1293">
        <v>3970.419</v>
      </c>
      <c r="H16" s="1291">
        <v>7717.93</v>
      </c>
      <c r="I16" s="1449"/>
    </row>
    <row r="17" spans="1:9" ht="21" customHeight="1" thickBot="1">
      <c r="A17" s="844" t="s">
        <v>597</v>
      </c>
      <c r="B17" s="1294">
        <v>12805.877000000002</v>
      </c>
      <c r="C17" s="1295">
        <v>17720.93</v>
      </c>
      <c r="D17" s="1295">
        <v>32016.374</v>
      </c>
      <c r="E17" s="1295">
        <v>33126.803</v>
      </c>
      <c r="F17" s="1295">
        <v>47702.91999999999</v>
      </c>
      <c r="G17" s="1295">
        <v>47768.05300000001</v>
      </c>
      <c r="H17" s="1295">
        <v>60678.955</v>
      </c>
      <c r="I17" s="1296">
        <v>35210.220721</v>
      </c>
    </row>
    <row r="18" spans="1:9" ht="21" customHeight="1" thickTop="1">
      <c r="A18" s="835" t="s">
        <v>51</v>
      </c>
      <c r="B18" s="835"/>
      <c r="C18" s="835"/>
      <c r="D18" s="836"/>
      <c r="E18" s="835"/>
      <c r="F18" s="835"/>
      <c r="G18" s="836"/>
      <c r="H18" s="837"/>
      <c r="I18" s="837"/>
    </row>
    <row r="19" spans="1:9" ht="21" customHeight="1">
      <c r="A19" s="835"/>
      <c r="B19" s="835"/>
      <c r="C19" s="835"/>
      <c r="D19" s="836"/>
      <c r="E19" s="835"/>
      <c r="F19" s="835"/>
      <c r="G19" s="838"/>
      <c r="H19" s="837"/>
      <c r="I19" s="1660"/>
    </row>
  </sheetData>
  <sheetProtection/>
  <mergeCells count="3">
    <mergeCell ref="A3:I3"/>
    <mergeCell ref="A1:I1"/>
    <mergeCell ref="A2:I2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9.140625" style="40" customWidth="1"/>
    <col min="2" max="2" width="3.28125" style="40" customWidth="1"/>
    <col min="3" max="3" width="4.8515625" style="40" customWidth="1"/>
    <col min="4" max="4" width="6.140625" style="40" customWidth="1"/>
    <col min="5" max="5" width="5.28125" style="40" customWidth="1"/>
    <col min="6" max="6" width="26.140625" style="40" customWidth="1"/>
    <col min="7" max="16384" width="9.140625" style="40" customWidth="1"/>
  </cols>
  <sheetData>
    <row r="1" spans="1:13" ht="12.75">
      <c r="A1" s="1778" t="s">
        <v>876</v>
      </c>
      <c r="B1" s="1778"/>
      <c r="C1" s="1778"/>
      <c r="D1" s="1778"/>
      <c r="E1" s="1778"/>
      <c r="F1" s="1778"/>
      <c r="G1" s="1778"/>
      <c r="H1" s="1778"/>
      <c r="I1" s="1778"/>
      <c r="J1" s="1778"/>
      <c r="K1" s="1778"/>
      <c r="L1" s="1778"/>
      <c r="M1" s="1778"/>
    </row>
    <row r="2" spans="1:13" ht="16.5" thickBot="1">
      <c r="A2" s="1777" t="s">
        <v>426</v>
      </c>
      <c r="B2" s="1777"/>
      <c r="C2" s="1777"/>
      <c r="D2" s="1777"/>
      <c r="E2" s="1777"/>
      <c r="F2" s="1777"/>
      <c r="G2" s="1777"/>
      <c r="H2" s="1777"/>
      <c r="I2" s="1777"/>
      <c r="J2" s="1777"/>
      <c r="K2" s="1777"/>
      <c r="L2" s="1777"/>
      <c r="M2" s="1777"/>
    </row>
    <row r="3" spans="1:13" ht="13.5" thickTop="1">
      <c r="A3" s="36"/>
      <c r="B3" s="2002" t="s">
        <v>731</v>
      </c>
      <c r="C3" s="2003"/>
      <c r="D3" s="2003"/>
      <c r="E3" s="2003"/>
      <c r="F3" s="2004"/>
      <c r="G3" s="2003" t="s">
        <v>750</v>
      </c>
      <c r="H3" s="2004"/>
      <c r="I3" s="2003" t="s">
        <v>464</v>
      </c>
      <c r="J3" s="2004"/>
      <c r="K3" s="1960" t="s">
        <v>43</v>
      </c>
      <c r="L3" s="2011" t="s">
        <v>84</v>
      </c>
      <c r="M3" s="2012"/>
    </row>
    <row r="4" spans="1:13" ht="12.75">
      <c r="A4" s="36"/>
      <c r="B4" s="2005"/>
      <c r="C4" s="2006"/>
      <c r="D4" s="2006"/>
      <c r="E4" s="2006"/>
      <c r="F4" s="2007"/>
      <c r="G4" s="2009"/>
      <c r="H4" s="2010"/>
      <c r="I4" s="2009"/>
      <c r="J4" s="2010"/>
      <c r="K4" s="1857"/>
      <c r="L4" s="1797" t="s">
        <v>1519</v>
      </c>
      <c r="M4" s="1798"/>
    </row>
    <row r="5" spans="1:13" ht="15.75">
      <c r="A5" s="36"/>
      <c r="B5" s="2008"/>
      <c r="C5" s="2009"/>
      <c r="D5" s="2009"/>
      <c r="E5" s="2009"/>
      <c r="F5" s="2010"/>
      <c r="G5" s="1450" t="s">
        <v>1518</v>
      </c>
      <c r="H5" s="1450" t="s">
        <v>806</v>
      </c>
      <c r="I5" s="1450" t="s">
        <v>1518</v>
      </c>
      <c r="J5" s="1450" t="s">
        <v>806</v>
      </c>
      <c r="K5" s="1450" t="s">
        <v>1518</v>
      </c>
      <c r="L5" s="1450" t="s">
        <v>44</v>
      </c>
      <c r="M5" s="1451" t="s">
        <v>105</v>
      </c>
    </row>
    <row r="6" spans="1:13" ht="12.75">
      <c r="A6" s="36"/>
      <c r="B6" s="151" t="s">
        <v>807</v>
      </c>
      <c r="C6" s="36"/>
      <c r="D6" s="36"/>
      <c r="E6" s="36"/>
      <c r="F6" s="36"/>
      <c r="G6" s="1382">
        <v>-14692.1</v>
      </c>
      <c r="H6" s="1382">
        <v>-12936.4</v>
      </c>
      <c r="I6" s="1382">
        <v>61560.800000000076</v>
      </c>
      <c r="J6" s="1382">
        <v>75979.20000000007</v>
      </c>
      <c r="K6" s="1382">
        <v>41555.33999999991</v>
      </c>
      <c r="L6" s="1382">
        <v>-519.0061325474239</v>
      </c>
      <c r="M6" s="1383">
        <v>-32.49707606138995</v>
      </c>
    </row>
    <row r="7" spans="1:13" ht="12.75">
      <c r="A7" s="36"/>
      <c r="B7" s="151"/>
      <c r="C7" s="36" t="s">
        <v>811</v>
      </c>
      <c r="D7" s="36"/>
      <c r="E7" s="36"/>
      <c r="F7" s="36"/>
      <c r="G7" s="1382">
        <v>61706</v>
      </c>
      <c r="H7" s="1382">
        <v>68701.5</v>
      </c>
      <c r="I7" s="1382">
        <v>73904</v>
      </c>
      <c r="J7" s="1382">
        <v>81511.8</v>
      </c>
      <c r="K7" s="1382">
        <v>78115.8</v>
      </c>
      <c r="L7" s="1382">
        <v>19.767931805659103</v>
      </c>
      <c r="M7" s="1384">
        <v>5.6990149382983475</v>
      </c>
    </row>
    <row r="8" spans="1:13" ht="12.75">
      <c r="A8" s="36"/>
      <c r="B8" s="151"/>
      <c r="C8" s="36"/>
      <c r="D8" s="36" t="s">
        <v>812</v>
      </c>
      <c r="E8" s="36"/>
      <c r="F8" s="36"/>
      <c r="G8" s="1382">
        <v>0</v>
      </c>
      <c r="H8" s="1382">
        <v>0</v>
      </c>
      <c r="I8" s="1382">
        <v>0</v>
      </c>
      <c r="J8" s="1382">
        <v>0</v>
      </c>
      <c r="K8" s="1382">
        <v>0</v>
      </c>
      <c r="L8" s="1385" t="s">
        <v>774</v>
      </c>
      <c r="M8" s="1386" t="s">
        <v>774</v>
      </c>
    </row>
    <row r="9" spans="1:13" ht="12.75">
      <c r="A9" s="36"/>
      <c r="B9" s="151"/>
      <c r="C9" s="36"/>
      <c r="D9" s="36" t="s">
        <v>813</v>
      </c>
      <c r="E9" s="36"/>
      <c r="F9" s="36"/>
      <c r="G9" s="1382">
        <v>61706</v>
      </c>
      <c r="H9" s="1382">
        <v>68701.5</v>
      </c>
      <c r="I9" s="1382">
        <v>73904</v>
      </c>
      <c r="J9" s="1382">
        <v>81511.8</v>
      </c>
      <c r="K9" s="1382">
        <v>78115.8</v>
      </c>
      <c r="L9" s="1382">
        <v>19.767931805659103</v>
      </c>
      <c r="M9" s="1384">
        <v>5.6990149382983475</v>
      </c>
    </row>
    <row r="10" spans="1:13" ht="12.75">
      <c r="A10" s="36"/>
      <c r="B10" s="151"/>
      <c r="C10" s="36" t="s">
        <v>814</v>
      </c>
      <c r="D10" s="36"/>
      <c r="E10" s="36"/>
      <c r="F10" s="36"/>
      <c r="G10" s="1382">
        <v>-352419.2</v>
      </c>
      <c r="H10" s="1382">
        <v>-388371.4</v>
      </c>
      <c r="I10" s="1382">
        <v>-413195.6</v>
      </c>
      <c r="J10" s="1382">
        <v>-454653.1</v>
      </c>
      <c r="K10" s="1382">
        <v>-499904.9</v>
      </c>
      <c r="L10" s="1382">
        <v>17.245484922501376</v>
      </c>
      <c r="M10" s="1384">
        <v>20.985049211559854</v>
      </c>
    </row>
    <row r="11" spans="1:13" ht="12.75">
      <c r="A11" s="36"/>
      <c r="B11" s="151"/>
      <c r="C11" s="36"/>
      <c r="D11" s="36" t="s">
        <v>812</v>
      </c>
      <c r="E11" s="36"/>
      <c r="F11" s="36"/>
      <c r="G11" s="1382">
        <v>-68167.7</v>
      </c>
      <c r="H11" s="1382">
        <v>-75076.2</v>
      </c>
      <c r="I11" s="1382">
        <v>-84455.5</v>
      </c>
      <c r="J11" s="1382">
        <v>-92255.6</v>
      </c>
      <c r="K11" s="1382">
        <v>-98055.5</v>
      </c>
      <c r="L11" s="1382">
        <v>23.893720926479844</v>
      </c>
      <c r="M11" s="1384">
        <v>16.103154915902465</v>
      </c>
    </row>
    <row r="12" spans="1:13" ht="12.75">
      <c r="A12" s="36"/>
      <c r="B12" s="151"/>
      <c r="C12" s="36"/>
      <c r="D12" s="36" t="s">
        <v>813</v>
      </c>
      <c r="E12" s="36"/>
      <c r="F12" s="36"/>
      <c r="G12" s="1382">
        <v>-284251.5</v>
      </c>
      <c r="H12" s="1382">
        <v>-313295.2</v>
      </c>
      <c r="I12" s="1382">
        <v>-328740.1</v>
      </c>
      <c r="J12" s="1382">
        <v>-362397.5</v>
      </c>
      <c r="K12" s="1382">
        <v>-401849.4</v>
      </c>
      <c r="L12" s="1382">
        <v>15.651139923623973</v>
      </c>
      <c r="M12" s="1384">
        <v>22.239240056202462</v>
      </c>
    </row>
    <row r="13" spans="1:13" ht="12.75">
      <c r="A13" s="36"/>
      <c r="B13" s="151"/>
      <c r="C13" s="36" t="s">
        <v>815</v>
      </c>
      <c r="D13" s="36"/>
      <c r="E13" s="36"/>
      <c r="F13" s="36"/>
      <c r="G13" s="1382">
        <v>-290713.2</v>
      </c>
      <c r="H13" s="1382">
        <v>-319669.9</v>
      </c>
      <c r="I13" s="1382">
        <v>-339291.6</v>
      </c>
      <c r="J13" s="1382">
        <v>-373141.3</v>
      </c>
      <c r="K13" s="1382">
        <v>-421789.1</v>
      </c>
      <c r="L13" s="1382">
        <v>16.71007714819966</v>
      </c>
      <c r="M13" s="1384">
        <v>24.3146308367198</v>
      </c>
    </row>
    <row r="14" spans="1:13" ht="12.75">
      <c r="A14" s="36"/>
      <c r="B14" s="151"/>
      <c r="C14" s="36" t="s">
        <v>816</v>
      </c>
      <c r="D14" s="36"/>
      <c r="E14" s="36"/>
      <c r="F14" s="36"/>
      <c r="G14" s="1382">
        <v>-8692.8</v>
      </c>
      <c r="H14" s="1382">
        <v>-8674.599999999991</v>
      </c>
      <c r="I14" s="1382">
        <v>14231.2</v>
      </c>
      <c r="J14" s="1382">
        <v>14057</v>
      </c>
      <c r="K14" s="1382">
        <v>7151.600000000017</v>
      </c>
      <c r="L14" s="1382">
        <v>-263.7124976992454</v>
      </c>
      <c r="M14" s="1384">
        <v>-49.747034684355384</v>
      </c>
    </row>
    <row r="15" spans="1:13" ht="12.75">
      <c r="A15" s="36"/>
      <c r="B15" s="151"/>
      <c r="C15" s="36"/>
      <c r="D15" s="36" t="s">
        <v>778</v>
      </c>
      <c r="E15" s="36"/>
      <c r="F15" s="36"/>
      <c r="G15" s="1382">
        <v>47412.8</v>
      </c>
      <c r="H15" s="1382">
        <v>53012.5</v>
      </c>
      <c r="I15" s="1382">
        <v>63840.4</v>
      </c>
      <c r="J15" s="1382">
        <v>72351.5</v>
      </c>
      <c r="K15" s="1382">
        <v>86708.7</v>
      </c>
      <c r="L15" s="1382">
        <v>34.64802753686766</v>
      </c>
      <c r="M15" s="1384">
        <v>35.82104748717114</v>
      </c>
    </row>
    <row r="16" spans="1:13" ht="12.75">
      <c r="A16" s="36"/>
      <c r="B16" s="151"/>
      <c r="C16" s="36"/>
      <c r="D16" s="36"/>
      <c r="E16" s="36" t="s">
        <v>817</v>
      </c>
      <c r="F16" s="36"/>
      <c r="G16" s="1382">
        <v>22917.3</v>
      </c>
      <c r="H16" s="1382">
        <v>24610.7</v>
      </c>
      <c r="I16" s="1382">
        <v>28757.5</v>
      </c>
      <c r="J16" s="1382">
        <v>30703.8</v>
      </c>
      <c r="K16" s="1382">
        <v>31563.3</v>
      </c>
      <c r="L16" s="1382">
        <v>25.483804811212494</v>
      </c>
      <c r="M16" s="1384">
        <v>9.75675910632009</v>
      </c>
    </row>
    <row r="17" spans="1:13" ht="12.75">
      <c r="A17" s="36"/>
      <c r="B17" s="151"/>
      <c r="C17" s="36"/>
      <c r="D17" s="36"/>
      <c r="E17" s="36" t="s">
        <v>818</v>
      </c>
      <c r="F17" s="36"/>
      <c r="G17" s="1382">
        <v>5182.1</v>
      </c>
      <c r="H17" s="1382">
        <v>5534.6</v>
      </c>
      <c r="I17" s="1382">
        <v>8287</v>
      </c>
      <c r="J17" s="1382">
        <v>10071.4</v>
      </c>
      <c r="K17" s="1382">
        <v>16920.6</v>
      </c>
      <c r="L17" s="1382">
        <v>59.9158642249281</v>
      </c>
      <c r="M17" s="1384">
        <v>104.18245444672377</v>
      </c>
    </row>
    <row r="18" spans="1:13" ht="12.75">
      <c r="A18" s="36"/>
      <c r="B18" s="151"/>
      <c r="C18" s="36"/>
      <c r="D18" s="36"/>
      <c r="E18" s="36" t="s">
        <v>813</v>
      </c>
      <c r="F18" s="36"/>
      <c r="G18" s="1382">
        <v>19313.4</v>
      </c>
      <c r="H18" s="1382">
        <v>22867.2</v>
      </c>
      <c r="I18" s="1382">
        <v>26795.9</v>
      </c>
      <c r="J18" s="1382">
        <v>31576.3</v>
      </c>
      <c r="K18" s="1382">
        <v>38224.8</v>
      </c>
      <c r="L18" s="1382">
        <v>38.742531092402174</v>
      </c>
      <c r="M18" s="1384">
        <v>42.65167432331066</v>
      </c>
    </row>
    <row r="19" spans="1:13" ht="12.75">
      <c r="A19" s="36"/>
      <c r="B19" s="151"/>
      <c r="C19" s="36"/>
      <c r="D19" s="36" t="s">
        <v>779</v>
      </c>
      <c r="E19" s="36"/>
      <c r="F19" s="36"/>
      <c r="G19" s="1382">
        <v>-56105.6</v>
      </c>
      <c r="H19" s="1382">
        <v>-61687.1</v>
      </c>
      <c r="I19" s="1382">
        <v>-49609.2</v>
      </c>
      <c r="J19" s="1382">
        <v>-58294.5</v>
      </c>
      <c r="K19" s="1382">
        <v>-79557.1</v>
      </c>
      <c r="L19" s="1382">
        <v>-11.578879826612692</v>
      </c>
      <c r="M19" s="1384">
        <v>60.36763342283288</v>
      </c>
    </row>
    <row r="20" spans="1:13" ht="12.75">
      <c r="A20" s="36"/>
      <c r="B20" s="151"/>
      <c r="C20" s="36"/>
      <c r="D20" s="36"/>
      <c r="E20" s="36" t="s">
        <v>829</v>
      </c>
      <c r="F20" s="36"/>
      <c r="G20" s="1382">
        <v>-16293.9</v>
      </c>
      <c r="H20" s="1382">
        <v>-18604.7</v>
      </c>
      <c r="I20" s="1382">
        <v>-19421.1</v>
      </c>
      <c r="J20" s="1382">
        <v>-22292.3</v>
      </c>
      <c r="K20" s="1382">
        <v>-30312.3</v>
      </c>
      <c r="L20" s="1382">
        <v>19.192458527424364</v>
      </c>
      <c r="M20" s="1384">
        <v>56.0792128149281</v>
      </c>
    </row>
    <row r="21" spans="1:13" ht="12.75">
      <c r="A21" s="36"/>
      <c r="B21" s="151"/>
      <c r="C21" s="36"/>
      <c r="D21" s="36"/>
      <c r="E21" s="36" t="s">
        <v>817</v>
      </c>
      <c r="F21" s="36"/>
      <c r="G21" s="1382">
        <v>-25502.1</v>
      </c>
      <c r="H21" s="1382">
        <v>-27642.9</v>
      </c>
      <c r="I21" s="1382">
        <v>-21046.3</v>
      </c>
      <c r="J21" s="1382">
        <v>-25769.7</v>
      </c>
      <c r="K21" s="1382">
        <v>-36199.1</v>
      </c>
      <c r="L21" s="1382">
        <v>-17.472286596005816</v>
      </c>
      <c r="M21" s="1384">
        <v>71.99745323406015</v>
      </c>
    </row>
    <row r="22" spans="1:13" ht="12.75">
      <c r="A22" s="36"/>
      <c r="B22" s="151"/>
      <c r="C22" s="36"/>
      <c r="D22" s="36"/>
      <c r="E22" s="36"/>
      <c r="F22" s="64" t="s">
        <v>780</v>
      </c>
      <c r="G22" s="1382">
        <v>-6680.1</v>
      </c>
      <c r="H22" s="1382">
        <v>-7166.7</v>
      </c>
      <c r="I22" s="1382">
        <v>-5745.7</v>
      </c>
      <c r="J22" s="1382">
        <v>-6371.7</v>
      </c>
      <c r="K22" s="1382">
        <v>-8599.5</v>
      </c>
      <c r="L22" s="1382">
        <v>-13.987814553674355</v>
      </c>
      <c r="M22" s="1384">
        <v>49.66844770872132</v>
      </c>
    </row>
    <row r="23" spans="1:13" ht="12.75">
      <c r="A23" s="36"/>
      <c r="B23" s="151"/>
      <c r="C23" s="36"/>
      <c r="D23" s="36"/>
      <c r="E23" s="36" t="s">
        <v>781</v>
      </c>
      <c r="F23" s="36"/>
      <c r="G23" s="1382">
        <v>-1113.5</v>
      </c>
      <c r="H23" s="1382">
        <v>-1154.6</v>
      </c>
      <c r="I23" s="1382">
        <v>-1403.1</v>
      </c>
      <c r="J23" s="1382">
        <v>-1566.4</v>
      </c>
      <c r="K23" s="1382">
        <v>-1062.6</v>
      </c>
      <c r="L23" s="1385">
        <v>26.00808262236191</v>
      </c>
      <c r="M23" s="1384">
        <v>-24.26769296557623</v>
      </c>
    </row>
    <row r="24" spans="1:13" ht="12.75">
      <c r="A24" s="36"/>
      <c r="B24" s="151"/>
      <c r="C24" s="36"/>
      <c r="D24" s="36"/>
      <c r="E24" s="36" t="s">
        <v>813</v>
      </c>
      <c r="F24" s="36"/>
      <c r="G24" s="1382">
        <v>-13196.1</v>
      </c>
      <c r="H24" s="1382">
        <v>-14284.9</v>
      </c>
      <c r="I24" s="1382">
        <v>-7738.7</v>
      </c>
      <c r="J24" s="1382">
        <v>-8666.1</v>
      </c>
      <c r="K24" s="1382">
        <v>-11983.1</v>
      </c>
      <c r="L24" s="1382">
        <v>-41.356158258879525</v>
      </c>
      <c r="M24" s="1384">
        <v>54.846421233540525</v>
      </c>
    </row>
    <row r="25" spans="1:13" ht="12.75">
      <c r="A25" s="845"/>
      <c r="B25" s="151"/>
      <c r="C25" s="36" t="s">
        <v>830</v>
      </c>
      <c r="D25" s="36"/>
      <c r="E25" s="36"/>
      <c r="F25" s="36"/>
      <c r="G25" s="1382">
        <v>-299406</v>
      </c>
      <c r="H25" s="1382">
        <v>-328344.5</v>
      </c>
      <c r="I25" s="1382">
        <v>-325060.4</v>
      </c>
      <c r="J25" s="1382">
        <v>-359084.3</v>
      </c>
      <c r="K25" s="1382">
        <v>-414637.5</v>
      </c>
      <c r="L25" s="1382">
        <v>8.568432162348131</v>
      </c>
      <c r="M25" s="1384">
        <v>27.557063241169942</v>
      </c>
    </row>
    <row r="26" spans="1:13" ht="12.75">
      <c r="A26" s="36"/>
      <c r="B26" s="151"/>
      <c r="C26" s="36" t="s">
        <v>842</v>
      </c>
      <c r="D26" s="36"/>
      <c r="E26" s="36"/>
      <c r="F26" s="36"/>
      <c r="G26" s="1382">
        <v>5818.5</v>
      </c>
      <c r="H26" s="1382">
        <v>7549.4</v>
      </c>
      <c r="I26" s="1382">
        <v>9565</v>
      </c>
      <c r="J26" s="1382">
        <v>12291.4</v>
      </c>
      <c r="K26" s="1382">
        <v>9693.94</v>
      </c>
      <c r="L26" s="1382">
        <v>64.38944745209247</v>
      </c>
      <c r="M26" s="1384">
        <v>1.3480397281756353</v>
      </c>
    </row>
    <row r="27" spans="1:13" ht="12.75">
      <c r="A27" s="36"/>
      <c r="B27" s="151"/>
      <c r="C27" s="36"/>
      <c r="D27" s="36" t="s">
        <v>782</v>
      </c>
      <c r="E27" s="36"/>
      <c r="F27" s="36"/>
      <c r="G27" s="1382">
        <v>14624</v>
      </c>
      <c r="H27" s="1382">
        <v>17504</v>
      </c>
      <c r="I27" s="1382">
        <v>19142.7</v>
      </c>
      <c r="J27" s="1382">
        <v>22521.3</v>
      </c>
      <c r="K27" s="1382">
        <v>19483.24</v>
      </c>
      <c r="L27" s="1382">
        <v>30.899206783369806</v>
      </c>
      <c r="M27" s="1384">
        <v>1.7789549018686017</v>
      </c>
    </row>
    <row r="28" spans="1:13" ht="12.75">
      <c r="A28" s="36"/>
      <c r="B28" s="151"/>
      <c r="C28" s="36"/>
      <c r="D28" s="36" t="s">
        <v>783</v>
      </c>
      <c r="E28" s="36"/>
      <c r="F28" s="36"/>
      <c r="G28" s="1382">
        <v>-8805.5</v>
      </c>
      <c r="H28" s="1382">
        <v>-9954.6</v>
      </c>
      <c r="I28" s="1382">
        <v>-9577.7</v>
      </c>
      <c r="J28" s="1382">
        <v>-10229.9</v>
      </c>
      <c r="K28" s="1382">
        <v>-9789.3</v>
      </c>
      <c r="L28" s="1382">
        <v>8.769519050593374</v>
      </c>
      <c r="M28" s="1384">
        <v>2.209298683399979</v>
      </c>
    </row>
    <row r="29" spans="1:13" ht="12.75">
      <c r="A29" s="36"/>
      <c r="B29" s="151"/>
      <c r="C29" s="36" t="s">
        <v>784</v>
      </c>
      <c r="D29" s="36"/>
      <c r="E29" s="36"/>
      <c r="F29" s="36"/>
      <c r="G29" s="1382">
        <v>-293587.5</v>
      </c>
      <c r="H29" s="1382">
        <v>-320795.1</v>
      </c>
      <c r="I29" s="1382">
        <v>-315495.4</v>
      </c>
      <c r="J29" s="1382">
        <v>-346792.9</v>
      </c>
      <c r="K29" s="1382">
        <v>-404943.56</v>
      </c>
      <c r="L29" s="1382">
        <v>7.462136501043133</v>
      </c>
      <c r="M29" s="1384">
        <v>28.35165267068868</v>
      </c>
    </row>
    <row r="30" spans="1:13" ht="12.75">
      <c r="A30" s="36"/>
      <c r="B30" s="151"/>
      <c r="C30" s="36" t="s">
        <v>843</v>
      </c>
      <c r="D30" s="36"/>
      <c r="E30" s="36"/>
      <c r="F30" s="36"/>
      <c r="G30" s="1382">
        <v>278895.4</v>
      </c>
      <c r="H30" s="1382">
        <v>307858.7</v>
      </c>
      <c r="I30" s="1382">
        <v>377056.2</v>
      </c>
      <c r="J30" s="1382">
        <v>422772.1</v>
      </c>
      <c r="K30" s="1382">
        <v>446498.9</v>
      </c>
      <c r="L30" s="1382">
        <v>35.196277887695516</v>
      </c>
      <c r="M30" s="1384">
        <v>18.417068861352774</v>
      </c>
    </row>
    <row r="31" spans="1:13" ht="12.75">
      <c r="A31" s="36"/>
      <c r="B31" s="151"/>
      <c r="C31" s="36"/>
      <c r="D31" s="36" t="s">
        <v>785</v>
      </c>
      <c r="E31" s="36"/>
      <c r="F31" s="36"/>
      <c r="G31" s="1382">
        <v>281848.2</v>
      </c>
      <c r="H31" s="1382">
        <v>311156.7</v>
      </c>
      <c r="I31" s="1382">
        <v>381636.6</v>
      </c>
      <c r="J31" s="1382">
        <v>427805.7</v>
      </c>
      <c r="K31" s="1382">
        <v>453551.2</v>
      </c>
      <c r="L31" s="1382">
        <v>35.40501589153308</v>
      </c>
      <c r="M31" s="1384">
        <v>18.84373773374986</v>
      </c>
    </row>
    <row r="32" spans="1:13" ht="12.75">
      <c r="A32" s="36"/>
      <c r="B32" s="151"/>
      <c r="C32" s="36"/>
      <c r="D32" s="36"/>
      <c r="E32" s="36" t="s">
        <v>844</v>
      </c>
      <c r="F32" s="36"/>
      <c r="G32" s="1382">
        <v>24466.2</v>
      </c>
      <c r="H32" s="1382">
        <v>25780</v>
      </c>
      <c r="I32" s="1382">
        <v>32293.1</v>
      </c>
      <c r="J32" s="1382">
        <v>36227.1</v>
      </c>
      <c r="K32" s="1382">
        <v>31211</v>
      </c>
      <c r="L32" s="1382">
        <v>31.990664672078196</v>
      </c>
      <c r="M32" s="1384">
        <v>-3.350870619420249</v>
      </c>
    </row>
    <row r="33" spans="1:13" ht="12.75">
      <c r="A33" s="36"/>
      <c r="B33" s="151"/>
      <c r="C33" s="36"/>
      <c r="D33" s="36"/>
      <c r="E33" s="36" t="s">
        <v>786</v>
      </c>
      <c r="F33" s="36"/>
      <c r="G33" s="1382">
        <v>229524.2</v>
      </c>
      <c r="H33" s="1382">
        <v>253551.6</v>
      </c>
      <c r="I33" s="1382">
        <v>320379.8</v>
      </c>
      <c r="J33" s="1382">
        <v>359554.4</v>
      </c>
      <c r="K33" s="1387">
        <v>388462.3</v>
      </c>
      <c r="L33" s="1382">
        <v>39.58432269887007</v>
      </c>
      <c r="M33" s="1384">
        <v>21.250559492202697</v>
      </c>
    </row>
    <row r="34" spans="1:13" ht="12.75">
      <c r="A34" s="36"/>
      <c r="B34" s="151"/>
      <c r="C34" s="36"/>
      <c r="D34" s="36"/>
      <c r="E34" s="36" t="s">
        <v>845</v>
      </c>
      <c r="F34" s="36"/>
      <c r="G34" s="1382">
        <v>25553.2</v>
      </c>
      <c r="H34" s="1382">
        <v>28993.4</v>
      </c>
      <c r="I34" s="1382">
        <v>25774</v>
      </c>
      <c r="J34" s="1382">
        <v>28343.6</v>
      </c>
      <c r="K34" s="1382">
        <v>32898.6</v>
      </c>
      <c r="L34" s="1382">
        <v>0.8640796456021178</v>
      </c>
      <c r="M34" s="1384">
        <v>27.642585551330782</v>
      </c>
    </row>
    <row r="35" spans="1:13" ht="12.75">
      <c r="A35" s="36"/>
      <c r="B35" s="151"/>
      <c r="C35" s="36"/>
      <c r="D35" s="36"/>
      <c r="E35" s="36" t="s">
        <v>846</v>
      </c>
      <c r="F35" s="36"/>
      <c r="G35" s="1382">
        <v>2304.6</v>
      </c>
      <c r="H35" s="1382">
        <v>2831.7</v>
      </c>
      <c r="I35" s="1382">
        <v>3189.7</v>
      </c>
      <c r="J35" s="1382">
        <v>3680.6</v>
      </c>
      <c r="K35" s="1382">
        <v>979.3</v>
      </c>
      <c r="L35" s="1382">
        <v>38.40579710144928</v>
      </c>
      <c r="M35" s="1384">
        <v>-69.2980531084428</v>
      </c>
    </row>
    <row r="36" spans="1:13" ht="12.75">
      <c r="A36" s="36"/>
      <c r="B36" s="151"/>
      <c r="C36" s="36"/>
      <c r="D36" s="36" t="s">
        <v>787</v>
      </c>
      <c r="E36" s="36"/>
      <c r="F36" s="36"/>
      <c r="G36" s="1382">
        <v>-2952.8</v>
      </c>
      <c r="H36" s="1382">
        <v>-3298</v>
      </c>
      <c r="I36" s="1382">
        <v>-4580.4</v>
      </c>
      <c r="J36" s="1382">
        <v>-5033.6</v>
      </c>
      <c r="K36" s="1382">
        <v>-7052.3</v>
      </c>
      <c r="L36" s="1382">
        <v>55.120563532917885</v>
      </c>
      <c r="M36" s="1384">
        <v>53.96690245393418</v>
      </c>
    </row>
    <row r="37" spans="1:13" ht="12.75">
      <c r="A37" s="36"/>
      <c r="B37" s="149" t="s">
        <v>847</v>
      </c>
      <c r="C37" s="284" t="s">
        <v>848</v>
      </c>
      <c r="D37" s="284"/>
      <c r="E37" s="284"/>
      <c r="F37" s="284"/>
      <c r="G37" s="1388">
        <v>14395.2</v>
      </c>
      <c r="H37" s="1388">
        <v>15906.1</v>
      </c>
      <c r="I37" s="1388">
        <v>15151.7</v>
      </c>
      <c r="J37" s="1388">
        <v>18241.7</v>
      </c>
      <c r="K37" s="1388">
        <v>9238.9</v>
      </c>
      <c r="L37" s="1388">
        <v>5.255223963543415</v>
      </c>
      <c r="M37" s="1383">
        <v>-39.024003907152334</v>
      </c>
    </row>
    <row r="38" spans="1:13" ht="12.75">
      <c r="A38" s="36"/>
      <c r="B38" s="150" t="s">
        <v>849</v>
      </c>
      <c r="C38" s="150"/>
      <c r="D38" s="66"/>
      <c r="E38" s="66"/>
      <c r="F38" s="66"/>
      <c r="G38" s="1389">
        <v>-296.8999999999651</v>
      </c>
      <c r="H38" s="1389">
        <v>2969.7000000000407</v>
      </c>
      <c r="I38" s="1389">
        <v>76712.50000000009</v>
      </c>
      <c r="J38" s="1389">
        <v>94220.90000000008</v>
      </c>
      <c r="K38" s="1389">
        <v>50794.23999999993</v>
      </c>
      <c r="L38" s="1389">
        <v>-25937.824183229743</v>
      </c>
      <c r="M38" s="1390">
        <v>-33.78622779859883</v>
      </c>
    </row>
    <row r="39" spans="1:13" ht="12.75">
      <c r="A39" s="36"/>
      <c r="B39" s="151" t="s">
        <v>850</v>
      </c>
      <c r="C39" s="36" t="s">
        <v>851</v>
      </c>
      <c r="D39" s="36"/>
      <c r="E39" s="36"/>
      <c r="F39" s="36"/>
      <c r="G39" s="1382">
        <v>970.5399999999972</v>
      </c>
      <c r="H39" s="1382">
        <v>3212.54</v>
      </c>
      <c r="I39" s="1382">
        <v>28350.7</v>
      </c>
      <c r="J39" s="1382">
        <v>28912.8</v>
      </c>
      <c r="K39" s="1382">
        <v>10100.4</v>
      </c>
      <c r="L39" s="1382">
        <v>2821.1263832505697</v>
      </c>
      <c r="M39" s="1384">
        <v>-64.37336644245116</v>
      </c>
    </row>
    <row r="40" spans="1:13" ht="12.75">
      <c r="A40" s="36"/>
      <c r="B40" s="151"/>
      <c r="C40" s="36" t="s">
        <v>852</v>
      </c>
      <c r="D40" s="36"/>
      <c r="E40" s="36"/>
      <c r="F40" s="36"/>
      <c r="G40" s="1382">
        <v>6058.1</v>
      </c>
      <c r="H40" s="1382">
        <v>6437.1</v>
      </c>
      <c r="I40" s="1382">
        <v>8069</v>
      </c>
      <c r="J40" s="1382">
        <v>9195.4</v>
      </c>
      <c r="K40" s="1382">
        <v>6689.8</v>
      </c>
      <c r="L40" s="1385">
        <v>33.19357554348721</v>
      </c>
      <c r="M40" s="1384">
        <v>-17.09257652745073</v>
      </c>
    </row>
    <row r="41" spans="1:13" ht="12.75">
      <c r="A41" s="36"/>
      <c r="B41" s="151"/>
      <c r="C41" s="36" t="s">
        <v>853</v>
      </c>
      <c r="D41" s="36"/>
      <c r="E41" s="36"/>
      <c r="F41" s="36"/>
      <c r="G41" s="1382">
        <v>0</v>
      </c>
      <c r="H41" s="1382">
        <v>0</v>
      </c>
      <c r="I41" s="1382">
        <v>0</v>
      </c>
      <c r="J41" s="1382">
        <v>0</v>
      </c>
      <c r="K41" s="1382">
        <v>0</v>
      </c>
      <c r="L41" s="1385" t="s">
        <v>774</v>
      </c>
      <c r="M41" s="1386" t="s">
        <v>774</v>
      </c>
    </row>
    <row r="42" spans="1:13" ht="12.75">
      <c r="A42" s="36"/>
      <c r="B42" s="151"/>
      <c r="C42" s="36" t="s">
        <v>788</v>
      </c>
      <c r="D42" s="36"/>
      <c r="E42" s="36"/>
      <c r="F42" s="36"/>
      <c r="G42" s="1382">
        <v>-22258.26</v>
      </c>
      <c r="H42" s="1382">
        <v>-25762.16</v>
      </c>
      <c r="I42" s="1382">
        <v>-11734.5</v>
      </c>
      <c r="J42" s="1382">
        <v>-15719.6</v>
      </c>
      <c r="K42" s="1382">
        <v>-20301.7</v>
      </c>
      <c r="L42" s="1382">
        <v>-47.28024562566885</v>
      </c>
      <c r="M42" s="1384">
        <v>73.00864970812563</v>
      </c>
    </row>
    <row r="43" spans="1:13" ht="12.75">
      <c r="A43" s="36"/>
      <c r="B43" s="151"/>
      <c r="C43" s="36"/>
      <c r="D43" s="36" t="s">
        <v>789</v>
      </c>
      <c r="E43" s="36"/>
      <c r="F43" s="36"/>
      <c r="G43" s="1382">
        <v>-4824.5</v>
      </c>
      <c r="H43" s="1382">
        <v>-6133.4</v>
      </c>
      <c r="I43" s="1382">
        <v>-3991.2</v>
      </c>
      <c r="J43" s="1382">
        <v>-5137.4</v>
      </c>
      <c r="K43" s="1382">
        <v>-4560.5</v>
      </c>
      <c r="L43" s="1382">
        <v>-17.272256192351534</v>
      </c>
      <c r="M43" s="1384">
        <v>14.263880537181805</v>
      </c>
    </row>
    <row r="44" spans="1:13" ht="12.75">
      <c r="A44" s="36"/>
      <c r="B44" s="151"/>
      <c r="C44" s="36"/>
      <c r="D44" s="36" t="s">
        <v>813</v>
      </c>
      <c r="E44" s="36"/>
      <c r="F44" s="36"/>
      <c r="G44" s="1382">
        <v>-17433.76</v>
      </c>
      <c r="H44" s="1382">
        <v>-19628.76</v>
      </c>
      <c r="I44" s="1382">
        <v>-7743.3</v>
      </c>
      <c r="J44" s="1382">
        <v>-10582.2</v>
      </c>
      <c r="K44" s="1382">
        <v>-15741.2</v>
      </c>
      <c r="L44" s="1382">
        <v>-55.584452235203415</v>
      </c>
      <c r="M44" s="1384">
        <v>103.28800382265959</v>
      </c>
    </row>
    <row r="45" spans="1:13" ht="12.75">
      <c r="A45" s="36"/>
      <c r="B45" s="151"/>
      <c r="C45" s="36" t="s">
        <v>790</v>
      </c>
      <c r="D45" s="36"/>
      <c r="E45" s="36"/>
      <c r="F45" s="36"/>
      <c r="G45" s="1382">
        <v>17170.7</v>
      </c>
      <c r="H45" s="1382">
        <v>22537.6</v>
      </c>
      <c r="I45" s="1382">
        <v>32016.2</v>
      </c>
      <c r="J45" s="1382">
        <v>35437</v>
      </c>
      <c r="K45" s="1382">
        <v>23712.3</v>
      </c>
      <c r="L45" s="1382">
        <v>86.45832726679751</v>
      </c>
      <c r="M45" s="1384">
        <v>-25.93655711795904</v>
      </c>
    </row>
    <row r="46" spans="1:13" ht="12.75">
      <c r="A46" s="36"/>
      <c r="B46" s="151"/>
      <c r="C46" s="36"/>
      <c r="D46" s="36" t="s">
        <v>789</v>
      </c>
      <c r="E46" s="36"/>
      <c r="F46" s="36"/>
      <c r="G46" s="1382">
        <v>18756</v>
      </c>
      <c r="H46" s="1382">
        <v>18292.5</v>
      </c>
      <c r="I46" s="1382">
        <v>25197.8</v>
      </c>
      <c r="J46" s="1382">
        <v>26442.3</v>
      </c>
      <c r="K46" s="1382">
        <v>13439.7</v>
      </c>
      <c r="L46" s="1382">
        <v>34.345276178289595</v>
      </c>
      <c r="M46" s="1384">
        <v>-46.66320075562152</v>
      </c>
    </row>
    <row r="47" spans="1:13" ht="12.75">
      <c r="A47" s="36"/>
      <c r="B47" s="151"/>
      <c r="C47" s="36"/>
      <c r="D47" s="36" t="s">
        <v>854</v>
      </c>
      <c r="E47" s="36"/>
      <c r="F47" s="36"/>
      <c r="G47" s="1382">
        <v>-2141.9</v>
      </c>
      <c r="H47" s="1382">
        <v>2612</v>
      </c>
      <c r="I47" s="1382">
        <v>-239</v>
      </c>
      <c r="J47" s="1382">
        <v>1036.8</v>
      </c>
      <c r="K47" s="1382">
        <v>-187.70000000000147</v>
      </c>
      <c r="L47" s="1382">
        <v>-88.84168261823615</v>
      </c>
      <c r="M47" s="1384">
        <v>-21.46443514644291</v>
      </c>
    </row>
    <row r="48" spans="1:13" ht="12.75">
      <c r="A48" s="36"/>
      <c r="B48" s="151"/>
      <c r="C48" s="36"/>
      <c r="D48" s="36"/>
      <c r="E48" s="36" t="s">
        <v>855</v>
      </c>
      <c r="F48" s="36"/>
      <c r="G48" s="1382">
        <v>-2126.2</v>
      </c>
      <c r="H48" s="1382">
        <v>2631.6</v>
      </c>
      <c r="I48" s="1382">
        <v>-227.6</v>
      </c>
      <c r="J48" s="1382">
        <v>1047.6</v>
      </c>
      <c r="K48" s="1382">
        <v>-128.80000000000146</v>
      </c>
      <c r="L48" s="1382">
        <v>-89.29545668328473</v>
      </c>
      <c r="M48" s="1384">
        <v>-43.40949033391851</v>
      </c>
    </row>
    <row r="49" spans="1:13" ht="12.75">
      <c r="A49" s="36"/>
      <c r="B49" s="151"/>
      <c r="C49" s="36"/>
      <c r="D49" s="36"/>
      <c r="E49" s="36"/>
      <c r="F49" s="36" t="s">
        <v>856</v>
      </c>
      <c r="G49" s="1382">
        <v>8652.5</v>
      </c>
      <c r="H49" s="1382">
        <v>13849.2</v>
      </c>
      <c r="I49" s="1382">
        <v>10830.6</v>
      </c>
      <c r="J49" s="1382">
        <v>13445.3</v>
      </c>
      <c r="K49" s="1382">
        <v>13249.3</v>
      </c>
      <c r="L49" s="1382">
        <v>25.173071366657027</v>
      </c>
      <c r="M49" s="1384">
        <v>22.332096098092435</v>
      </c>
    </row>
    <row r="50" spans="1:13" ht="12.75">
      <c r="A50" s="36"/>
      <c r="B50" s="151"/>
      <c r="C50" s="36"/>
      <c r="D50" s="36"/>
      <c r="E50" s="36"/>
      <c r="F50" s="36" t="s">
        <v>857</v>
      </c>
      <c r="G50" s="1382">
        <v>-10778.7</v>
      </c>
      <c r="H50" s="1382">
        <v>-11217.6</v>
      </c>
      <c r="I50" s="1382">
        <v>-11058.2</v>
      </c>
      <c r="J50" s="1382">
        <v>-12397.7</v>
      </c>
      <c r="K50" s="1382">
        <v>-13378.1</v>
      </c>
      <c r="L50" s="1382">
        <v>2.5930770872183047</v>
      </c>
      <c r="M50" s="1384">
        <v>20.97900200756</v>
      </c>
    </row>
    <row r="51" spans="1:13" ht="12.75">
      <c r="A51" s="36"/>
      <c r="B51" s="151"/>
      <c r="C51" s="36"/>
      <c r="D51" s="36"/>
      <c r="E51" s="36" t="s">
        <v>791</v>
      </c>
      <c r="F51" s="36"/>
      <c r="G51" s="1382">
        <v>-15.7</v>
      </c>
      <c r="H51" s="1382">
        <v>-19.6</v>
      </c>
      <c r="I51" s="1382">
        <v>-11.4</v>
      </c>
      <c r="J51" s="1382">
        <v>-10.8</v>
      </c>
      <c r="K51" s="1382">
        <v>-58.9</v>
      </c>
      <c r="L51" s="1382">
        <v>-27.388535031847127</v>
      </c>
      <c r="M51" s="1384">
        <v>416.66666666666663</v>
      </c>
    </row>
    <row r="52" spans="1:13" ht="12.75">
      <c r="A52" s="36"/>
      <c r="B52" s="151"/>
      <c r="C52" s="36"/>
      <c r="D52" s="36" t="s">
        <v>792</v>
      </c>
      <c r="E52" s="36"/>
      <c r="F52" s="36"/>
      <c r="G52" s="1382">
        <v>155.1</v>
      </c>
      <c r="H52" s="1382">
        <v>1231.7</v>
      </c>
      <c r="I52" s="1382">
        <v>7545.7</v>
      </c>
      <c r="J52" s="1382">
        <v>8446.2</v>
      </c>
      <c r="K52" s="1382">
        <v>11510.3</v>
      </c>
      <c r="L52" s="1382">
        <v>4765.054803352676</v>
      </c>
      <c r="M52" s="1384">
        <v>52.54118239527148</v>
      </c>
    </row>
    <row r="53" spans="1:13" ht="12.75">
      <c r="A53" s="36"/>
      <c r="B53" s="151"/>
      <c r="C53" s="36"/>
      <c r="D53" s="36"/>
      <c r="E53" s="36" t="s">
        <v>506</v>
      </c>
      <c r="F53" s="36"/>
      <c r="G53" s="1382">
        <v>-44.5</v>
      </c>
      <c r="H53" s="1382">
        <v>-7.8</v>
      </c>
      <c r="I53" s="1382">
        <v>-37.2</v>
      </c>
      <c r="J53" s="1382">
        <v>37</v>
      </c>
      <c r="K53" s="1382">
        <v>-63.8</v>
      </c>
      <c r="L53" s="1385">
        <v>-16.404494382022463</v>
      </c>
      <c r="M53" s="1384">
        <v>71.50537634408599</v>
      </c>
    </row>
    <row r="54" spans="1:13" ht="12.75">
      <c r="A54" s="36"/>
      <c r="B54" s="151"/>
      <c r="C54" s="36"/>
      <c r="D54" s="36"/>
      <c r="E54" s="36" t="s">
        <v>793</v>
      </c>
      <c r="F54" s="36"/>
      <c r="G54" s="1382">
        <v>199.6</v>
      </c>
      <c r="H54" s="1382">
        <v>1239.5</v>
      </c>
      <c r="I54" s="1382">
        <v>7582.9</v>
      </c>
      <c r="J54" s="1382">
        <v>8409.2</v>
      </c>
      <c r="K54" s="1382">
        <v>11574.1</v>
      </c>
      <c r="L54" s="1382">
        <v>3699.0480961923845</v>
      </c>
      <c r="M54" s="1384">
        <v>52.634216460720836</v>
      </c>
    </row>
    <row r="55" spans="1:13" ht="12.75">
      <c r="A55" s="36"/>
      <c r="B55" s="151"/>
      <c r="C55" s="36"/>
      <c r="D55" s="36" t="s">
        <v>794</v>
      </c>
      <c r="E55" s="36"/>
      <c r="F55" s="36"/>
      <c r="G55" s="1382">
        <v>401.5</v>
      </c>
      <c r="H55" s="1382">
        <v>401.4</v>
      </c>
      <c r="I55" s="1382">
        <v>-488.3</v>
      </c>
      <c r="J55" s="1382">
        <v>-488.3</v>
      </c>
      <c r="K55" s="1382">
        <v>-1050</v>
      </c>
      <c r="L55" s="1382">
        <v>-221.6189290161893</v>
      </c>
      <c r="M55" s="1384">
        <v>115.03174278107721</v>
      </c>
    </row>
    <row r="56" spans="1:13" ht="12.75">
      <c r="A56" s="36"/>
      <c r="B56" s="151" t="s">
        <v>858</v>
      </c>
      <c r="C56" s="36"/>
      <c r="D56" s="36"/>
      <c r="E56" s="36"/>
      <c r="F56" s="36"/>
      <c r="G56" s="1382">
        <v>673.640000000014</v>
      </c>
      <c r="H56" s="1382">
        <v>6182.24000000002</v>
      </c>
      <c r="I56" s="1382">
        <v>105063.2</v>
      </c>
      <c r="J56" s="1382">
        <v>123133.7</v>
      </c>
      <c r="K56" s="1382">
        <v>60894.64</v>
      </c>
      <c r="L56" s="1382">
        <v>15496.342259960486</v>
      </c>
      <c r="M56" s="1384">
        <v>-42.03999116722126</v>
      </c>
    </row>
    <row r="57" spans="1:13" ht="12.75">
      <c r="A57" s="36"/>
      <c r="B57" s="149" t="s">
        <v>859</v>
      </c>
      <c r="C57" s="284" t="s">
        <v>860</v>
      </c>
      <c r="D57" s="284"/>
      <c r="E57" s="284"/>
      <c r="F57" s="284"/>
      <c r="G57" s="1388">
        <v>1052.859999999986</v>
      </c>
      <c r="H57" s="1388">
        <v>-860.8400000000256</v>
      </c>
      <c r="I57" s="1388">
        <v>18240.899999999878</v>
      </c>
      <c r="J57" s="1388">
        <v>16939.099999999948</v>
      </c>
      <c r="K57" s="1388">
        <v>3302.1600000000326</v>
      </c>
      <c r="L57" s="1388">
        <v>1632.5095454286534</v>
      </c>
      <c r="M57" s="1383">
        <v>-81.89694587438089</v>
      </c>
    </row>
    <row r="58" spans="1:13" ht="12.75">
      <c r="A58" s="36"/>
      <c r="B58" s="150" t="s">
        <v>861</v>
      </c>
      <c r="C58" s="66"/>
      <c r="D58" s="66"/>
      <c r="E58" s="66"/>
      <c r="F58" s="66"/>
      <c r="G58" s="1389">
        <v>1726.5</v>
      </c>
      <c r="H58" s="1389">
        <v>5321.399999999994</v>
      </c>
      <c r="I58" s="1389">
        <v>123304.1</v>
      </c>
      <c r="J58" s="1389">
        <v>140072.8</v>
      </c>
      <c r="K58" s="1389">
        <v>64196.8</v>
      </c>
      <c r="L58" s="1389">
        <v>7041.853460758761</v>
      </c>
      <c r="M58" s="1390">
        <v>-47.936200012813856</v>
      </c>
    </row>
    <row r="59" spans="1:13" ht="12.75">
      <c r="A59" s="36"/>
      <c r="B59" s="151" t="s">
        <v>862</v>
      </c>
      <c r="C59" s="36"/>
      <c r="D59" s="36"/>
      <c r="E59" s="36"/>
      <c r="F59" s="36"/>
      <c r="G59" s="1382">
        <v>-1726.5</v>
      </c>
      <c r="H59" s="1382">
        <v>-5321.399999999994</v>
      </c>
      <c r="I59" s="1382">
        <v>-123304.1</v>
      </c>
      <c r="J59" s="1382">
        <v>-140072.8</v>
      </c>
      <c r="K59" s="1382">
        <v>-64196.8</v>
      </c>
      <c r="L59" s="1382">
        <v>7041.853460758761</v>
      </c>
      <c r="M59" s="1384">
        <v>-47.936200012813856</v>
      </c>
    </row>
    <row r="60" spans="1:13" ht="12.75">
      <c r="A60" s="36"/>
      <c r="B60" s="151"/>
      <c r="C60" s="36" t="s">
        <v>795</v>
      </c>
      <c r="D60" s="36"/>
      <c r="E60" s="36"/>
      <c r="F60" s="36"/>
      <c r="G60" s="1382">
        <v>-1323.8</v>
      </c>
      <c r="H60" s="1382">
        <v>-4918.7</v>
      </c>
      <c r="I60" s="1382">
        <v>-122819.1</v>
      </c>
      <c r="J60" s="1382">
        <v>-139587.8</v>
      </c>
      <c r="K60" s="1382">
        <v>-63148.2</v>
      </c>
      <c r="L60" s="1382">
        <v>9177.768545097448</v>
      </c>
      <c r="M60" s="1384">
        <v>-48.58438141950234</v>
      </c>
    </row>
    <row r="61" spans="1:13" ht="12.75">
      <c r="A61" s="36"/>
      <c r="B61" s="151"/>
      <c r="C61" s="36"/>
      <c r="D61" s="36" t="s">
        <v>506</v>
      </c>
      <c r="E61" s="36"/>
      <c r="F61" s="36"/>
      <c r="G61" s="1382">
        <v>-8518.6</v>
      </c>
      <c r="H61" s="1382">
        <v>-9438.4</v>
      </c>
      <c r="I61" s="1382">
        <v>-116891.4</v>
      </c>
      <c r="J61" s="1382">
        <v>-134787</v>
      </c>
      <c r="K61" s="1382">
        <v>-37986.4</v>
      </c>
      <c r="L61" s="1382">
        <v>1272.190266006151</v>
      </c>
      <c r="M61" s="1384">
        <v>-67.50282741074193</v>
      </c>
    </row>
    <row r="62" spans="1:13" ht="12.75">
      <c r="A62" s="36"/>
      <c r="B62" s="151"/>
      <c r="C62" s="36"/>
      <c r="D62" s="36" t="s">
        <v>793</v>
      </c>
      <c r="E62" s="36"/>
      <c r="F62" s="36"/>
      <c r="G62" s="1382">
        <v>7194.8</v>
      </c>
      <c r="H62" s="1382">
        <v>4519.7</v>
      </c>
      <c r="I62" s="1382">
        <v>-5927.7</v>
      </c>
      <c r="J62" s="1382">
        <v>-4800.8</v>
      </c>
      <c r="K62" s="1382">
        <v>-25161.8</v>
      </c>
      <c r="L62" s="1382">
        <v>-182.38866959470727</v>
      </c>
      <c r="M62" s="1384">
        <v>324.4782968098925</v>
      </c>
    </row>
    <row r="63" spans="1:13" ht="12.75">
      <c r="A63" s="36"/>
      <c r="B63" s="151"/>
      <c r="C63" s="36" t="s">
        <v>863</v>
      </c>
      <c r="D63" s="36"/>
      <c r="E63" s="36"/>
      <c r="F63" s="36"/>
      <c r="G63" s="1382">
        <v>-402.7</v>
      </c>
      <c r="H63" s="1382">
        <v>-402.7</v>
      </c>
      <c r="I63" s="1382">
        <v>-485</v>
      </c>
      <c r="J63" s="1382">
        <v>-485</v>
      </c>
      <c r="K63" s="1382">
        <v>-1048.6</v>
      </c>
      <c r="L63" s="1382">
        <v>20.437049913086668</v>
      </c>
      <c r="M63" s="1386" t="s">
        <v>774</v>
      </c>
    </row>
    <row r="64" spans="1:13" ht="13.5" thickBot="1">
      <c r="A64" s="300"/>
      <c r="B64" s="301" t="s">
        <v>95</v>
      </c>
      <c r="C64" s="302"/>
      <c r="D64" s="302"/>
      <c r="E64" s="302"/>
      <c r="F64" s="302"/>
      <c r="G64" s="1391">
        <v>-1571.4</v>
      </c>
      <c r="H64" s="1391">
        <v>-4089.7</v>
      </c>
      <c r="I64" s="1391">
        <v>-115758.4</v>
      </c>
      <c r="J64" s="1391">
        <v>-131626.6</v>
      </c>
      <c r="K64" s="1391">
        <v>-52686.5</v>
      </c>
      <c r="L64" s="1391">
        <v>7266.577574137711</v>
      </c>
      <c r="M64" s="1392">
        <v>-54.48580837330163</v>
      </c>
    </row>
    <row r="65" ht="13.5" thickTop="1">
      <c r="B65" s="40" t="s">
        <v>472</v>
      </c>
    </row>
    <row r="66" ht="12.75">
      <c r="B66" s="900" t="s">
        <v>93</v>
      </c>
    </row>
    <row r="67" ht="12.75">
      <c r="B67" s="900" t="s">
        <v>94</v>
      </c>
    </row>
  </sheetData>
  <sheetProtection/>
  <mergeCells count="8">
    <mergeCell ref="A1:M1"/>
    <mergeCell ref="A2:M2"/>
    <mergeCell ref="B3:F5"/>
    <mergeCell ref="G3:H4"/>
    <mergeCell ref="I3:J4"/>
    <mergeCell ref="K3:K4"/>
    <mergeCell ref="L3:M3"/>
    <mergeCell ref="L4:M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741" t="s">
        <v>877</v>
      </c>
      <c r="C1" s="1741"/>
      <c r="D1" s="1741"/>
      <c r="E1" s="1741"/>
      <c r="F1" s="1741"/>
      <c r="G1" s="1741"/>
      <c r="H1" s="1741"/>
      <c r="I1" s="1741"/>
    </row>
    <row r="2" spans="2:9" ht="15" customHeight="1">
      <c r="B2" s="86" t="s">
        <v>425</v>
      </c>
      <c r="C2" s="58"/>
      <c r="D2" s="58"/>
      <c r="E2" s="58"/>
      <c r="F2" s="58"/>
      <c r="G2" s="58"/>
      <c r="H2" s="58"/>
      <c r="I2" s="87"/>
    </row>
    <row r="3" spans="2:9" ht="15" customHeight="1" thickBot="1">
      <c r="B3" s="2013" t="s">
        <v>431</v>
      </c>
      <c r="C3" s="2013"/>
      <c r="D3" s="2013"/>
      <c r="E3" s="2013"/>
      <c r="F3" s="2013"/>
      <c r="G3" s="2013"/>
      <c r="H3" s="2013"/>
      <c r="I3" s="2013"/>
    </row>
    <row r="4" spans="2:9" ht="15" customHeight="1" thickTop="1">
      <c r="B4" s="239"/>
      <c r="C4" s="1556"/>
      <c r="D4" s="240"/>
      <c r="E4" s="240"/>
      <c r="F4" s="240"/>
      <c r="G4" s="240"/>
      <c r="H4" s="1452" t="s">
        <v>777</v>
      </c>
      <c r="I4" s="249"/>
    </row>
    <row r="5" spans="2:9" ht="15" customHeight="1">
      <c r="B5" s="1554"/>
      <c r="C5" s="1557"/>
      <c r="D5" s="51" t="s">
        <v>537</v>
      </c>
      <c r="E5" s="51" t="s">
        <v>1390</v>
      </c>
      <c r="F5" s="51" t="s">
        <v>537</v>
      </c>
      <c r="G5" s="51" t="s">
        <v>1390</v>
      </c>
      <c r="H5" s="1453" t="s">
        <v>1527</v>
      </c>
      <c r="I5" s="1454"/>
    </row>
    <row r="6" spans="2:9" ht="15" customHeight="1">
      <c r="B6" s="1555"/>
      <c r="C6" s="1558"/>
      <c r="D6" s="1455">
        <v>2011</v>
      </c>
      <c r="E6" s="1455">
        <v>2012</v>
      </c>
      <c r="F6" s="1455">
        <v>2012</v>
      </c>
      <c r="G6" s="1455">
        <v>2013</v>
      </c>
      <c r="H6" s="1456" t="s">
        <v>464</v>
      </c>
      <c r="I6" s="1457" t="s">
        <v>311</v>
      </c>
    </row>
    <row r="7" spans="2:9" ht="15" customHeight="1">
      <c r="B7" s="241"/>
      <c r="C7" s="59"/>
      <c r="D7" s="237"/>
      <c r="E7" s="237"/>
      <c r="F7" s="59"/>
      <c r="G7" s="237"/>
      <c r="H7" s="78"/>
      <c r="I7" s="242"/>
    </row>
    <row r="8" spans="2:9" ht="15" customHeight="1">
      <c r="B8" s="243" t="s">
        <v>506</v>
      </c>
      <c r="C8" s="60"/>
      <c r="D8" s="1300">
        <v>213095.09999999998</v>
      </c>
      <c r="E8" s="1300">
        <v>361954.3</v>
      </c>
      <c r="F8" s="1300">
        <v>375524.5</v>
      </c>
      <c r="G8" s="1301">
        <v>422517.7</v>
      </c>
      <c r="H8" s="1297">
        <v>69.8557592361345</v>
      </c>
      <c r="I8" s="1368">
        <v>12.514017061470014</v>
      </c>
    </row>
    <row r="9" spans="2:9" ht="15" customHeight="1">
      <c r="B9" s="173"/>
      <c r="C9" s="41" t="s">
        <v>643</v>
      </c>
      <c r="D9" s="1302">
        <v>165257.548915</v>
      </c>
      <c r="E9" s="1305">
        <v>272666.630554</v>
      </c>
      <c r="F9" s="1303">
        <v>285681.86461168</v>
      </c>
      <c r="G9" s="1305">
        <v>314960.51207906</v>
      </c>
      <c r="H9" s="1304">
        <v>64.99496231439673</v>
      </c>
      <c r="I9" s="1369">
        <v>10.248689571939678</v>
      </c>
    </row>
    <row r="10" spans="2:9" ht="15" customHeight="1">
      <c r="B10" s="173"/>
      <c r="C10" s="61" t="s">
        <v>644</v>
      </c>
      <c r="D10" s="1302">
        <v>47837.551085</v>
      </c>
      <c r="E10" s="1305">
        <v>89287.669446</v>
      </c>
      <c r="F10" s="1303">
        <v>89842.63538832</v>
      </c>
      <c r="G10" s="1305">
        <v>107557.18792093999</v>
      </c>
      <c r="H10" s="1304">
        <v>86.64765946599039</v>
      </c>
      <c r="I10" s="1369">
        <v>19.717311781932608</v>
      </c>
    </row>
    <row r="11" spans="2:9" ht="15" customHeight="1">
      <c r="B11" s="178"/>
      <c r="C11" s="42"/>
      <c r="D11" s="1306"/>
      <c r="E11" s="1309"/>
      <c r="F11" s="1307"/>
      <c r="G11" s="1309"/>
      <c r="H11" s="1370"/>
      <c r="I11" s="1371"/>
    </row>
    <row r="12" spans="2:9" ht="15" customHeight="1">
      <c r="B12" s="241"/>
      <c r="C12" s="59"/>
      <c r="D12" s="1302"/>
      <c r="E12" s="1311"/>
      <c r="F12" s="1310"/>
      <c r="G12" s="1303"/>
      <c r="H12" s="1312"/>
      <c r="I12" s="1372"/>
    </row>
    <row r="13" spans="2:9" ht="15" customHeight="1">
      <c r="B13" s="243" t="s">
        <v>645</v>
      </c>
      <c r="C13" s="41"/>
      <c r="D13" s="1300">
        <v>59058</v>
      </c>
      <c r="E13" s="1300">
        <v>65058.99999999999</v>
      </c>
      <c r="F13" s="1300">
        <v>63932.2</v>
      </c>
      <c r="G13" s="1300">
        <v>89175.6</v>
      </c>
      <c r="H13" s="1313">
        <v>10.161197466896937</v>
      </c>
      <c r="I13" s="1373">
        <v>39.484641542133716</v>
      </c>
    </row>
    <row r="14" spans="2:9" ht="15" customHeight="1">
      <c r="B14" s="173"/>
      <c r="C14" s="41" t="s">
        <v>643</v>
      </c>
      <c r="D14" s="1302">
        <v>55503.3</v>
      </c>
      <c r="E14" s="1305">
        <v>56845.99999999999</v>
      </c>
      <c r="F14" s="1303">
        <v>57144</v>
      </c>
      <c r="G14" s="1305">
        <v>83127.3</v>
      </c>
      <c r="H14" s="1314">
        <v>2.4191354387937025</v>
      </c>
      <c r="I14" s="1374">
        <v>45.469865602687946</v>
      </c>
    </row>
    <row r="15" spans="2:9" ht="15" customHeight="1">
      <c r="B15" s="173"/>
      <c r="C15" s="61" t="s">
        <v>644</v>
      </c>
      <c r="D15" s="1302">
        <v>3554.7</v>
      </c>
      <c r="E15" s="1305">
        <v>8213</v>
      </c>
      <c r="F15" s="1303">
        <v>6788.2</v>
      </c>
      <c r="G15" s="1305">
        <v>6048.3</v>
      </c>
      <c r="H15" s="1314">
        <v>131.04622049680708</v>
      </c>
      <c r="I15" s="1374">
        <v>-10.899796706048733</v>
      </c>
    </row>
    <row r="16" spans="2:9" ht="15" customHeight="1">
      <c r="B16" s="178"/>
      <c r="C16" s="42"/>
      <c r="D16" s="1306"/>
      <c r="E16" s="1316"/>
      <c r="F16" s="1315"/>
      <c r="G16" s="1309"/>
      <c r="H16" s="1317"/>
      <c r="I16" s="1375"/>
    </row>
    <row r="17" spans="2:9" ht="15" customHeight="1">
      <c r="B17" s="173"/>
      <c r="C17" s="41"/>
      <c r="D17" s="1302"/>
      <c r="E17" s="1305"/>
      <c r="F17" s="1303"/>
      <c r="G17" s="1303"/>
      <c r="H17" s="1314"/>
      <c r="I17" s="1369"/>
    </row>
    <row r="18" spans="2:9" ht="15" customHeight="1">
      <c r="B18" s="243" t="s">
        <v>646</v>
      </c>
      <c r="C18" s="60"/>
      <c r="D18" s="1300">
        <v>272153.1</v>
      </c>
      <c r="E18" s="1300">
        <v>427013.3</v>
      </c>
      <c r="F18" s="1300">
        <v>439456.69999999995</v>
      </c>
      <c r="G18" s="1300">
        <v>511693.3</v>
      </c>
      <c r="H18" s="1313">
        <v>56.901868837797565</v>
      </c>
      <c r="I18" s="1373">
        <v>16.437705921880365</v>
      </c>
    </row>
    <row r="19" spans="2:9" ht="15" customHeight="1">
      <c r="B19" s="173"/>
      <c r="C19" s="41"/>
      <c r="D19" s="1302"/>
      <c r="E19" s="1319"/>
      <c r="F19" s="1318"/>
      <c r="G19" s="1305"/>
      <c r="H19" s="1320"/>
      <c r="I19" s="1376"/>
    </row>
    <row r="20" spans="2:9" ht="15" customHeight="1">
      <c r="B20" s="173"/>
      <c r="C20" s="41" t="s">
        <v>643</v>
      </c>
      <c r="D20" s="1302">
        <v>220760.84891499998</v>
      </c>
      <c r="E20" s="1305">
        <v>329512.630554</v>
      </c>
      <c r="F20" s="1303">
        <v>342825.86461168</v>
      </c>
      <c r="G20" s="1305">
        <v>398087.81207906</v>
      </c>
      <c r="H20" s="1314">
        <v>49.26225921556991</v>
      </c>
      <c r="I20" s="1374">
        <v>16.1195385680644</v>
      </c>
    </row>
    <row r="21" spans="2:9" ht="15" customHeight="1">
      <c r="B21" s="173"/>
      <c r="C21" s="64" t="s">
        <v>647</v>
      </c>
      <c r="D21" s="1302">
        <v>81.11641899908544</v>
      </c>
      <c r="E21" s="1305">
        <v>77.16683076475603</v>
      </c>
      <c r="F21" s="1303">
        <v>78.0112954499681</v>
      </c>
      <c r="G21" s="1305">
        <v>77.79812869917585</v>
      </c>
      <c r="H21" s="1314" t="s">
        <v>774</v>
      </c>
      <c r="I21" s="1374" t="s">
        <v>774</v>
      </c>
    </row>
    <row r="22" spans="2:9" ht="15" customHeight="1">
      <c r="B22" s="173"/>
      <c r="C22" s="61" t="s">
        <v>644</v>
      </c>
      <c r="D22" s="1302">
        <v>51392.251084999996</v>
      </c>
      <c r="E22" s="1305">
        <v>97500.669446</v>
      </c>
      <c r="F22" s="1303">
        <v>96630.83538832</v>
      </c>
      <c r="G22" s="1305">
        <v>113605.48792094</v>
      </c>
      <c r="H22" s="1314">
        <v>89.71861980659142</v>
      </c>
      <c r="I22" s="1374">
        <v>17.566496723748457</v>
      </c>
    </row>
    <row r="23" spans="2:9" ht="15" customHeight="1">
      <c r="B23" s="178"/>
      <c r="C23" s="65" t="s">
        <v>647</v>
      </c>
      <c r="D23" s="1306">
        <v>18.88358100091456</v>
      </c>
      <c r="E23" s="1305">
        <v>22.83316923524396</v>
      </c>
      <c r="F23" s="1303">
        <v>21.988704550031894</v>
      </c>
      <c r="G23" s="1309">
        <v>22.201871300824145</v>
      </c>
      <c r="H23" s="1314" t="s">
        <v>774</v>
      </c>
      <c r="I23" s="1374" t="s">
        <v>774</v>
      </c>
    </row>
    <row r="24" spans="2:9" ht="15" customHeight="1">
      <c r="B24" s="244" t="s">
        <v>648</v>
      </c>
      <c r="C24" s="238"/>
      <c r="D24" s="1321"/>
      <c r="E24" s="1299"/>
      <c r="F24" s="1299"/>
      <c r="G24" s="1303"/>
      <c r="H24" s="1322"/>
      <c r="I24" s="1377"/>
    </row>
    <row r="25" spans="2:9" ht="15" customHeight="1">
      <c r="B25" s="151"/>
      <c r="C25" s="64" t="s">
        <v>649</v>
      </c>
      <c r="D25" s="1302">
        <v>8.409056897598534</v>
      </c>
      <c r="E25" s="1305">
        <v>11.367851690579474</v>
      </c>
      <c r="F25" s="1305">
        <v>11.598910026127614</v>
      </c>
      <c r="G25" s="1298">
        <v>11.3</v>
      </c>
      <c r="H25" s="1314" t="s">
        <v>774</v>
      </c>
      <c r="I25" s="1374" t="s">
        <v>774</v>
      </c>
    </row>
    <row r="26" spans="2:9" ht="15" customHeight="1">
      <c r="B26" s="150"/>
      <c r="C26" s="66" t="s">
        <v>650</v>
      </c>
      <c r="D26" s="1306">
        <v>7.2564726585543875</v>
      </c>
      <c r="E26" s="1305">
        <v>10.149303334796873</v>
      </c>
      <c r="F26" s="1309">
        <v>10.280739007259221</v>
      </c>
      <c r="G26" s="1298">
        <v>9.7</v>
      </c>
      <c r="H26" s="1308" t="s">
        <v>774</v>
      </c>
      <c r="I26" s="1375" t="s">
        <v>774</v>
      </c>
    </row>
    <row r="27" spans="2:9" ht="15" customHeight="1">
      <c r="B27" s="245" t="s">
        <v>651</v>
      </c>
      <c r="C27" s="59"/>
      <c r="D27" s="1302">
        <v>272153.1</v>
      </c>
      <c r="E27" s="1311">
        <v>427013.3</v>
      </c>
      <c r="F27" s="1305">
        <v>439456.7</v>
      </c>
      <c r="G27" s="1311">
        <v>511693.30000000005</v>
      </c>
      <c r="H27" s="1314">
        <v>56.901868837797565</v>
      </c>
      <c r="I27" s="1374">
        <v>16.437705921880365</v>
      </c>
    </row>
    <row r="28" spans="2:9" ht="15" customHeight="1">
      <c r="B28" s="246" t="s">
        <v>709</v>
      </c>
      <c r="C28" s="41"/>
      <c r="D28" s="1302">
        <v>11957.036922430001</v>
      </c>
      <c r="E28" s="1305">
        <v>15197.69275451</v>
      </c>
      <c r="F28" s="1305">
        <v>16520.18225451</v>
      </c>
      <c r="G28" s="1305">
        <v>19111</v>
      </c>
      <c r="H28" s="1314">
        <v>27.102499165164474</v>
      </c>
      <c r="I28" s="1374">
        <v>15.682743117332791</v>
      </c>
    </row>
    <row r="29" spans="2:9" ht="15" customHeight="1">
      <c r="B29" s="246" t="s">
        <v>710</v>
      </c>
      <c r="C29" s="41"/>
      <c r="D29" s="1302">
        <v>284110.13692242996</v>
      </c>
      <c r="E29" s="1305">
        <v>442210.99275450996</v>
      </c>
      <c r="F29" s="1305">
        <v>455976.88225451</v>
      </c>
      <c r="G29" s="1305">
        <v>530804.3</v>
      </c>
      <c r="H29" s="1314">
        <v>55.64773490473732</v>
      </c>
      <c r="I29" s="1374">
        <v>16.410353387986902</v>
      </c>
    </row>
    <row r="30" spans="2:9" ht="15" customHeight="1">
      <c r="B30" s="246" t="s">
        <v>711</v>
      </c>
      <c r="C30" s="41"/>
      <c r="D30" s="1302">
        <v>62844.5</v>
      </c>
      <c r="E30" s="1305">
        <v>71378.5</v>
      </c>
      <c r="F30" s="1305">
        <v>72204.6</v>
      </c>
      <c r="G30" s="1305">
        <v>83154.20000000001</v>
      </c>
      <c r="H30" s="1314">
        <v>13.579549523029073</v>
      </c>
      <c r="I30" s="1374">
        <v>15.164684798475463</v>
      </c>
    </row>
    <row r="31" spans="2:9" ht="15" customHeight="1">
      <c r="B31" s="246" t="s">
        <v>712</v>
      </c>
      <c r="C31" s="41"/>
      <c r="D31" s="1302">
        <v>221265.63692242996</v>
      </c>
      <c r="E31" s="1305">
        <v>370832.49275450996</v>
      </c>
      <c r="F31" s="1305">
        <v>383772.28225451</v>
      </c>
      <c r="G31" s="1305">
        <v>447650.10000000003</v>
      </c>
      <c r="H31" s="1314">
        <v>67.5960614184815</v>
      </c>
      <c r="I31" s="1374">
        <v>16.64471893859381</v>
      </c>
    </row>
    <row r="32" spans="2:9" ht="15" customHeight="1">
      <c r="B32" s="246" t="s">
        <v>493</v>
      </c>
      <c r="C32" s="41"/>
      <c r="D32" s="1302">
        <v>-4740.517990389984</v>
      </c>
      <c r="E32" s="1305">
        <v>-149566.85583208</v>
      </c>
      <c r="F32" s="1305">
        <v>-162506.64533208002</v>
      </c>
      <c r="G32" s="1305">
        <v>-63877.81774549006</v>
      </c>
      <c r="H32" s="1314" t="s">
        <v>774</v>
      </c>
      <c r="I32" s="1369" t="s">
        <v>774</v>
      </c>
    </row>
    <row r="33" spans="2:9" ht="15" customHeight="1">
      <c r="B33" s="246" t="s">
        <v>494</v>
      </c>
      <c r="C33" s="41"/>
      <c r="D33" s="1302">
        <v>650.8</v>
      </c>
      <c r="E33" s="1305">
        <v>33808.5</v>
      </c>
      <c r="F33" s="1305">
        <v>30880</v>
      </c>
      <c r="G33" s="1305">
        <v>11191.3</v>
      </c>
      <c r="H33" s="1314" t="s">
        <v>774</v>
      </c>
      <c r="I33" s="1369" t="s">
        <v>774</v>
      </c>
    </row>
    <row r="34" spans="2:9" ht="15" customHeight="1" thickBot="1">
      <c r="B34" s="247" t="s">
        <v>495</v>
      </c>
      <c r="C34" s="136"/>
      <c r="D34" s="1378">
        <v>-4089.717990389984</v>
      </c>
      <c r="E34" s="1378">
        <v>-115758.35583208001</v>
      </c>
      <c r="F34" s="1379">
        <v>-131626.64533208002</v>
      </c>
      <c r="G34" s="1379">
        <v>-52686.517745490055</v>
      </c>
      <c r="H34" s="1380" t="s">
        <v>774</v>
      </c>
      <c r="I34" s="1381" t="s">
        <v>774</v>
      </c>
    </row>
    <row r="35" spans="2:9" ht="15" customHeight="1" thickTop="1">
      <c r="B35" s="21" t="s">
        <v>713</v>
      </c>
      <c r="C35" s="9"/>
      <c r="D35" s="9"/>
      <c r="E35" s="9"/>
      <c r="F35" s="9"/>
      <c r="G35" s="9"/>
      <c r="H35" s="9"/>
      <c r="I35" s="9"/>
    </row>
    <row r="36" spans="2:9" ht="15" customHeight="1">
      <c r="B36" s="70" t="s">
        <v>916</v>
      </c>
      <c r="C36" s="10"/>
      <c r="D36" s="9"/>
      <c r="E36" s="9"/>
      <c r="F36" s="9"/>
      <c r="G36" s="9"/>
      <c r="H36" s="9"/>
      <c r="I36" s="9"/>
    </row>
    <row r="37" spans="2:9" ht="15" customHeight="1">
      <c r="B37" s="69" t="s">
        <v>482</v>
      </c>
      <c r="C37" s="10"/>
      <c r="D37" s="9"/>
      <c r="E37" s="9"/>
      <c r="F37" s="9"/>
      <c r="G37" s="9"/>
      <c r="H37" s="9"/>
      <c r="I37" s="9"/>
    </row>
    <row r="38" spans="2:9" ht="15" customHeight="1">
      <c r="B38" s="10" t="s">
        <v>917</v>
      </c>
      <c r="C38" s="9"/>
      <c r="D38" s="1323">
        <v>70.95</v>
      </c>
      <c r="E38" s="1324">
        <v>88.6</v>
      </c>
      <c r="F38" s="1324">
        <v>88.6</v>
      </c>
      <c r="G38" s="1324">
        <v>92.72</v>
      </c>
      <c r="H38" s="9"/>
      <c r="I38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K36" sqref="K36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741" t="s">
        <v>297</v>
      </c>
      <c r="C1" s="1741"/>
      <c r="D1" s="1741"/>
      <c r="E1" s="1741"/>
      <c r="F1" s="1741"/>
      <c r="G1" s="1741"/>
      <c r="H1" s="1741"/>
      <c r="I1" s="1741"/>
    </row>
    <row r="2" spans="2:9" ht="15.75">
      <c r="B2" s="86" t="s">
        <v>425</v>
      </c>
      <c r="C2" s="58"/>
      <c r="D2" s="58"/>
      <c r="E2" s="58"/>
      <c r="F2" s="58"/>
      <c r="G2" s="58"/>
      <c r="H2" s="58"/>
      <c r="I2" s="58"/>
    </row>
    <row r="3" spans="2:9" ht="13.5" customHeight="1" thickBot="1">
      <c r="B3" s="2014" t="s">
        <v>582</v>
      </c>
      <c r="C3" s="2014"/>
      <c r="D3" s="2014"/>
      <c r="E3" s="2014"/>
      <c r="F3" s="2014"/>
      <c r="G3" s="2014"/>
      <c r="H3" s="2014"/>
      <c r="I3" s="2014"/>
    </row>
    <row r="4" spans="2:9" ht="15" customHeight="1" thickTop="1">
      <c r="B4" s="239"/>
      <c r="C4" s="258"/>
      <c r="D4" s="1458"/>
      <c r="E4" s="1459"/>
      <c r="F4" s="1459"/>
      <c r="G4" s="1459"/>
      <c r="H4" s="1460" t="s">
        <v>777</v>
      </c>
      <c r="I4" s="1461"/>
    </row>
    <row r="5" spans="2:9" ht="15" customHeight="1">
      <c r="B5" s="250"/>
      <c r="C5" s="259"/>
      <c r="D5" s="1462" t="s">
        <v>537</v>
      </c>
      <c r="E5" s="1463" t="s">
        <v>1390</v>
      </c>
      <c r="F5" s="1463" t="s">
        <v>537</v>
      </c>
      <c r="G5" s="1463" t="s">
        <v>1390</v>
      </c>
      <c r="H5" s="1453" t="s">
        <v>1527</v>
      </c>
      <c r="I5" s="1454"/>
    </row>
    <row r="6" spans="2:9" ht="15" customHeight="1">
      <c r="B6" s="251"/>
      <c r="C6" s="260"/>
      <c r="D6" s="1464">
        <v>2011</v>
      </c>
      <c r="E6" s="1465">
        <v>2012</v>
      </c>
      <c r="F6" s="1465">
        <v>2012</v>
      </c>
      <c r="G6" s="1465">
        <v>2013</v>
      </c>
      <c r="H6" s="1464" t="s">
        <v>464</v>
      </c>
      <c r="I6" s="1466" t="s">
        <v>311</v>
      </c>
    </row>
    <row r="7" spans="2:9" ht="15" customHeight="1">
      <c r="B7" s="252"/>
      <c r="C7" s="261"/>
      <c r="D7" s="67"/>
      <c r="E7" s="248"/>
      <c r="F7" s="248"/>
      <c r="G7" s="248"/>
      <c r="H7" s="67"/>
      <c r="I7" s="253"/>
    </row>
    <row r="8" spans="2:9" ht="15" customHeight="1">
      <c r="B8" s="243" t="s">
        <v>506</v>
      </c>
      <c r="C8" s="262"/>
      <c r="D8" s="1336">
        <v>3003.454545454545</v>
      </c>
      <c r="E8" s="1336">
        <v>4085.262979683973</v>
      </c>
      <c r="F8" s="1336">
        <v>4238.425507900677</v>
      </c>
      <c r="G8" s="1325">
        <v>4556.920836928387</v>
      </c>
      <c r="H8" s="1325">
        <v>36.018804941351505</v>
      </c>
      <c r="I8" s="1356">
        <v>7.5144727313011686</v>
      </c>
    </row>
    <row r="9" spans="2:9" ht="15" customHeight="1">
      <c r="B9" s="252"/>
      <c r="C9" s="261" t="s">
        <v>643</v>
      </c>
      <c r="D9" s="1329">
        <v>2329.2114011980266</v>
      </c>
      <c r="E9" s="1329">
        <v>3077.5014735214445</v>
      </c>
      <c r="F9" s="1329">
        <v>3224.400277784199</v>
      </c>
      <c r="G9" s="1326">
        <v>3396.8993968837362</v>
      </c>
      <c r="H9" s="1326">
        <v>32.12632704521951</v>
      </c>
      <c r="I9" s="1357">
        <v>5.349804746266756</v>
      </c>
    </row>
    <row r="10" spans="2:9" ht="15" customHeight="1">
      <c r="B10" s="252"/>
      <c r="C10" s="263" t="s">
        <v>644</v>
      </c>
      <c r="D10" s="1329">
        <v>674.2431442565187</v>
      </c>
      <c r="E10" s="1329">
        <v>1007.7615061625282</v>
      </c>
      <c r="F10" s="1329">
        <v>1014.0252301164787</v>
      </c>
      <c r="G10" s="1326">
        <v>1160.0214400446505</v>
      </c>
      <c r="H10" s="1326">
        <v>49.4655918635668</v>
      </c>
      <c r="I10" s="1357">
        <v>14.397690076350614</v>
      </c>
    </row>
    <row r="11" spans="2:9" ht="15" customHeight="1">
      <c r="B11" s="252"/>
      <c r="C11" s="261"/>
      <c r="D11" s="1329"/>
      <c r="E11" s="1329"/>
      <c r="F11" s="1329"/>
      <c r="G11" s="1326"/>
      <c r="H11" s="1326"/>
      <c r="I11" s="1357"/>
    </row>
    <row r="12" spans="2:9" ht="15" customHeight="1">
      <c r="B12" s="254"/>
      <c r="C12" s="264"/>
      <c r="D12" s="1331"/>
      <c r="E12" s="1331"/>
      <c r="F12" s="1331"/>
      <c r="G12" s="1330"/>
      <c r="H12" s="1330"/>
      <c r="I12" s="1358"/>
    </row>
    <row r="13" spans="2:9" ht="15" customHeight="1">
      <c r="B13" s="255" t="s">
        <v>645</v>
      </c>
      <c r="C13" s="265"/>
      <c r="D13" s="1336">
        <v>832.3890063424947</v>
      </c>
      <c r="E13" s="1336">
        <v>734.3002257336343</v>
      </c>
      <c r="F13" s="1336">
        <v>721.5823927765238</v>
      </c>
      <c r="G13" s="1325">
        <v>961.7730802415876</v>
      </c>
      <c r="H13" s="1325">
        <v>-11.784007220357353</v>
      </c>
      <c r="I13" s="1356">
        <v>33.28666135281543</v>
      </c>
    </row>
    <row r="14" spans="2:9" ht="15" customHeight="1">
      <c r="B14" s="252"/>
      <c r="C14" s="261" t="s">
        <v>643</v>
      </c>
      <c r="D14" s="1329">
        <v>782.2875264270613</v>
      </c>
      <c r="E14" s="1329">
        <v>641.6027088036117</v>
      </c>
      <c r="F14" s="1329">
        <v>644.9661399548534</v>
      </c>
      <c r="G14" s="1326">
        <v>896.5411993097498</v>
      </c>
      <c r="H14" s="1326">
        <v>-17.98377359613528</v>
      </c>
      <c r="I14" s="1357">
        <v>39.00593283432002</v>
      </c>
    </row>
    <row r="15" spans="2:9" ht="15" customHeight="1">
      <c r="B15" s="252"/>
      <c r="C15" s="263" t="s">
        <v>644</v>
      </c>
      <c r="D15" s="1329">
        <v>50.1014799154334</v>
      </c>
      <c r="E15" s="1329">
        <v>92.69751693002257</v>
      </c>
      <c r="F15" s="1329">
        <v>76.61625282167043</v>
      </c>
      <c r="G15" s="1326">
        <v>65.2318809318378</v>
      </c>
      <c r="H15" s="1326">
        <v>85.01951855810904</v>
      </c>
      <c r="I15" s="1357">
        <v>-14.858951554744579</v>
      </c>
    </row>
    <row r="16" spans="2:9" ht="15" customHeight="1">
      <c r="B16" s="252"/>
      <c r="C16" s="261"/>
      <c r="D16" s="1340"/>
      <c r="E16" s="1340"/>
      <c r="F16" s="1340"/>
      <c r="G16" s="1341"/>
      <c r="H16" s="1341"/>
      <c r="I16" s="1359"/>
    </row>
    <row r="17" spans="2:9" ht="15" customHeight="1">
      <c r="B17" s="254"/>
      <c r="C17" s="264"/>
      <c r="D17" s="1331"/>
      <c r="E17" s="1331"/>
      <c r="F17" s="1331"/>
      <c r="G17" s="1330"/>
      <c r="H17" s="1330"/>
      <c r="I17" s="1358"/>
    </row>
    <row r="18" spans="2:9" ht="15" customHeight="1">
      <c r="B18" s="255" t="s">
        <v>646</v>
      </c>
      <c r="C18" s="266"/>
      <c r="D18" s="1336">
        <v>3835.8435517970397</v>
      </c>
      <c r="E18" s="1336">
        <v>4819.563205417608</v>
      </c>
      <c r="F18" s="1336">
        <v>4960.0079006772</v>
      </c>
      <c r="G18" s="1325">
        <v>5518.693917169974</v>
      </c>
      <c r="H18" s="1325">
        <v>25.645458172028654</v>
      </c>
      <c r="I18" s="1356">
        <v>11.263813035791642</v>
      </c>
    </row>
    <row r="19" spans="2:9" ht="15" customHeight="1">
      <c r="B19" s="252"/>
      <c r="C19" s="261"/>
      <c r="D19" s="1339"/>
      <c r="E19" s="1339"/>
      <c r="F19" s="1339"/>
      <c r="G19" s="1338"/>
      <c r="H19" s="1338"/>
      <c r="I19" s="1360"/>
    </row>
    <row r="20" spans="2:9" ht="15" customHeight="1">
      <c r="B20" s="252"/>
      <c r="C20" s="261" t="s">
        <v>643</v>
      </c>
      <c r="D20" s="1329">
        <v>3111.4989276250876</v>
      </c>
      <c r="E20" s="1329">
        <v>3719.104182325056</v>
      </c>
      <c r="F20" s="1329">
        <v>3869.366417739052</v>
      </c>
      <c r="G20" s="1326">
        <v>4293.440596193486</v>
      </c>
      <c r="H20" s="1326">
        <v>19.527734665289927</v>
      </c>
      <c r="I20" s="1357">
        <v>10.959783403046885</v>
      </c>
    </row>
    <row r="21" spans="2:9" ht="15" customHeight="1">
      <c r="B21" s="252"/>
      <c r="C21" s="267" t="s">
        <v>647</v>
      </c>
      <c r="D21" s="1329">
        <v>81.11641899908544</v>
      </c>
      <c r="E21" s="1329">
        <v>77.16683076475603</v>
      </c>
      <c r="F21" s="1329">
        <v>78.0112954499681</v>
      </c>
      <c r="G21" s="1326">
        <v>77.79812869917585</v>
      </c>
      <c r="H21" s="1326" t="s">
        <v>774</v>
      </c>
      <c r="I21" s="1357" t="s">
        <v>774</v>
      </c>
    </row>
    <row r="22" spans="2:9" ht="15" customHeight="1">
      <c r="B22" s="252"/>
      <c r="C22" s="263" t="s">
        <v>644</v>
      </c>
      <c r="D22" s="1329">
        <v>724.344624171952</v>
      </c>
      <c r="E22" s="1329">
        <v>1100.4590230925508</v>
      </c>
      <c r="F22" s="1329">
        <v>1090.641482938149</v>
      </c>
      <c r="G22" s="1326">
        <v>1225.2533209764883</v>
      </c>
      <c r="H22" s="1326">
        <v>51.9247864026824</v>
      </c>
      <c r="I22" s="1357">
        <v>12.34244617907801</v>
      </c>
    </row>
    <row r="23" spans="2:9" ht="15" customHeight="1">
      <c r="B23" s="178"/>
      <c r="C23" s="268" t="s">
        <v>647</v>
      </c>
      <c r="D23" s="1331">
        <v>18.88358100091456</v>
      </c>
      <c r="E23" s="1331">
        <v>22.83316923524396</v>
      </c>
      <c r="F23" s="1331">
        <v>21.988704550031894</v>
      </c>
      <c r="G23" s="1330">
        <v>22.201871300824145</v>
      </c>
      <c r="H23" s="1330" t="s">
        <v>774</v>
      </c>
      <c r="I23" s="1358" t="s">
        <v>774</v>
      </c>
    </row>
    <row r="24" spans="2:9" ht="15" customHeight="1">
      <c r="B24" s="244" t="s">
        <v>648</v>
      </c>
      <c r="C24" s="269"/>
      <c r="D24" s="1340"/>
      <c r="E24" s="1340"/>
      <c r="F24" s="1340"/>
      <c r="G24" s="1341"/>
      <c r="H24" s="1341"/>
      <c r="I24" s="1359"/>
    </row>
    <row r="25" spans="2:9" ht="15" customHeight="1">
      <c r="B25" s="256"/>
      <c r="C25" s="267" t="s">
        <v>649</v>
      </c>
      <c r="D25" s="1329">
        <v>8.409056897598534</v>
      </c>
      <c r="E25" s="1329">
        <v>11.367851690579474</v>
      </c>
      <c r="F25" s="1329">
        <v>11.598910026127614</v>
      </c>
      <c r="G25" s="1326">
        <v>11.3</v>
      </c>
      <c r="H25" s="1326" t="s">
        <v>774</v>
      </c>
      <c r="I25" s="1357" t="s">
        <v>774</v>
      </c>
    </row>
    <row r="26" spans="2:9" ht="15" customHeight="1">
      <c r="B26" s="257"/>
      <c r="C26" s="268" t="s">
        <v>650</v>
      </c>
      <c r="D26" s="1331">
        <v>7.2564726585543875</v>
      </c>
      <c r="E26" s="1331">
        <v>10.149303334796873</v>
      </c>
      <c r="F26" s="1331">
        <v>10.280739007259221</v>
      </c>
      <c r="G26" s="1330">
        <v>9.7</v>
      </c>
      <c r="H26" s="1330" t="s">
        <v>774</v>
      </c>
      <c r="I26" s="1358" t="s">
        <v>774</v>
      </c>
    </row>
    <row r="27" spans="2:9" ht="15" customHeight="1">
      <c r="B27" s="245" t="s">
        <v>651</v>
      </c>
      <c r="C27" s="265"/>
      <c r="D27" s="1335">
        <v>3835.8435517970397</v>
      </c>
      <c r="E27" s="1332">
        <v>4819.563205417608</v>
      </c>
      <c r="F27" s="1332">
        <v>4960.007900677201</v>
      </c>
      <c r="G27" s="1333">
        <v>5518.693917169975</v>
      </c>
      <c r="H27" s="1334">
        <v>25.645458172028654</v>
      </c>
      <c r="I27" s="1361">
        <v>11.263813035791642</v>
      </c>
    </row>
    <row r="28" spans="2:9" ht="15" customHeight="1">
      <c r="B28" s="246" t="s">
        <v>709</v>
      </c>
      <c r="C28" s="261"/>
      <c r="D28" s="1329">
        <v>168.52765218365047</v>
      </c>
      <c r="E28" s="1327">
        <v>171.53152093126414</v>
      </c>
      <c r="F28" s="1327">
        <v>186.45803898995487</v>
      </c>
      <c r="G28" s="1328">
        <v>206.11518550474548</v>
      </c>
      <c r="H28" s="1326">
        <v>1.7824189138647881</v>
      </c>
      <c r="I28" s="1362">
        <v>10.542396895984524</v>
      </c>
    </row>
    <row r="29" spans="2:9" ht="15" customHeight="1">
      <c r="B29" s="246" t="s">
        <v>710</v>
      </c>
      <c r="C29" s="270"/>
      <c r="D29" s="1329">
        <v>4004.3712039806896</v>
      </c>
      <c r="E29" s="1327">
        <v>4991.0947263488715</v>
      </c>
      <c r="F29" s="1327">
        <v>5146.465939667156</v>
      </c>
      <c r="G29" s="1328">
        <v>5724.80910267472</v>
      </c>
      <c r="H29" s="1326">
        <v>24.64116017484328</v>
      </c>
      <c r="I29" s="1362">
        <v>11.237675907847702</v>
      </c>
    </row>
    <row r="30" spans="2:9" ht="15" customHeight="1">
      <c r="B30" s="246" t="s">
        <v>711</v>
      </c>
      <c r="C30" s="270"/>
      <c r="D30" s="1329">
        <v>885.7575757575758</v>
      </c>
      <c r="E30" s="1327">
        <v>805.6264108352145</v>
      </c>
      <c r="F30" s="1327">
        <v>814.9503386004516</v>
      </c>
      <c r="G30" s="1328">
        <v>896.8313201035377</v>
      </c>
      <c r="H30" s="1326">
        <v>-9.046624845836192</v>
      </c>
      <c r="I30" s="1357">
        <v>10.047358424772696</v>
      </c>
    </row>
    <row r="31" spans="2:9" ht="15" customHeight="1">
      <c r="B31" s="246" t="s">
        <v>712</v>
      </c>
      <c r="C31" s="270"/>
      <c r="D31" s="1329">
        <v>3118.613628223114</v>
      </c>
      <c r="E31" s="1327">
        <v>4185.468315513656</v>
      </c>
      <c r="F31" s="1327">
        <v>4331.515601066704</v>
      </c>
      <c r="G31" s="1328">
        <v>4827.977782571183</v>
      </c>
      <c r="H31" s="1326">
        <v>34.20926137292622</v>
      </c>
      <c r="I31" s="1362">
        <v>11.461627458578619</v>
      </c>
    </row>
    <row r="32" spans="2:9" ht="15" customHeight="1">
      <c r="B32" s="246" t="s">
        <v>493</v>
      </c>
      <c r="C32" s="270"/>
      <c r="D32" s="1329">
        <v>-66.8149117743479</v>
      </c>
      <c r="E32" s="1327">
        <v>-1688.1134969760724</v>
      </c>
      <c r="F32" s="1327">
        <v>-1834.16078252912</v>
      </c>
      <c r="G32" s="1326">
        <v>-688.932460585527</v>
      </c>
      <c r="H32" s="1337" t="s">
        <v>774</v>
      </c>
      <c r="I32" s="1357" t="s">
        <v>774</v>
      </c>
    </row>
    <row r="33" spans="2:9" ht="15" customHeight="1">
      <c r="B33" s="246" t="s">
        <v>494</v>
      </c>
      <c r="C33" s="270"/>
      <c r="D33" s="1329">
        <v>9.172656800563777</v>
      </c>
      <c r="E33" s="1327">
        <v>381.5857787810384</v>
      </c>
      <c r="F33" s="1327">
        <v>348.53273137697516</v>
      </c>
      <c r="G33" s="1326">
        <v>120.6999568593615</v>
      </c>
      <c r="H33" s="1337" t="s">
        <v>774</v>
      </c>
      <c r="I33" s="1357" t="s">
        <v>774</v>
      </c>
    </row>
    <row r="34" spans="2:9" ht="15" customHeight="1" thickBot="1">
      <c r="B34" s="247" t="s">
        <v>495</v>
      </c>
      <c r="C34" s="271"/>
      <c r="D34" s="1363">
        <v>-57.64225497378413</v>
      </c>
      <c r="E34" s="1364">
        <v>-1306.5277181950341</v>
      </c>
      <c r="F34" s="1364">
        <v>-1485.6280511521447</v>
      </c>
      <c r="G34" s="1365">
        <v>-568.2325037261654</v>
      </c>
      <c r="H34" s="1366" t="s">
        <v>774</v>
      </c>
      <c r="I34" s="1367" t="s">
        <v>774</v>
      </c>
    </row>
    <row r="35" spans="3:9" ht="16.5" thickTop="1">
      <c r="C35" s="68"/>
      <c r="D35" s="31"/>
      <c r="E35" s="31"/>
      <c r="F35" s="31"/>
      <c r="G35" s="31"/>
      <c r="H35" s="31"/>
      <c r="I35" s="31"/>
    </row>
    <row r="36" spans="2:9" ht="15.75">
      <c r="B36" s="1586" t="s">
        <v>916</v>
      </c>
      <c r="C36" s="1587"/>
      <c r="D36" s="1588"/>
      <c r="E36" s="1588"/>
      <c r="F36" s="1588"/>
      <c r="G36" s="1589"/>
      <c r="H36" s="1589"/>
      <c r="I36" s="812"/>
    </row>
    <row r="37" spans="2:9" ht="15.75">
      <c r="B37" s="1590" t="s">
        <v>482</v>
      </c>
      <c r="C37" s="1587"/>
      <c r="D37" s="1591"/>
      <c r="E37" s="1591"/>
      <c r="F37" s="1591"/>
      <c r="G37" s="1592"/>
      <c r="H37" s="1589"/>
      <c r="I37" s="812"/>
    </row>
    <row r="38" spans="2:9" ht="15.75">
      <c r="B38" s="1587" t="s">
        <v>917</v>
      </c>
      <c r="C38" s="1592"/>
      <c r="D38" s="9">
        <v>70.95</v>
      </c>
      <c r="E38" s="29">
        <v>88.6</v>
      </c>
      <c r="F38" s="29">
        <v>88.6</v>
      </c>
      <c r="G38" s="9">
        <v>92.72</v>
      </c>
      <c r="H38" s="1592"/>
      <c r="I38" s="813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7"/>
  <sheetViews>
    <sheetView zoomScalePageLayoutView="0" workbookViewId="0" topLeftCell="A1">
      <selection activeCell="G63" sqref="G63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3" width="13.7109375" style="9" bestFit="1" customWidth="1"/>
    <col min="4" max="16384" width="9.140625" style="9" customWidth="1"/>
  </cols>
  <sheetData>
    <row r="1" spans="2:9" ht="12.75">
      <c r="B1" s="1741" t="s">
        <v>496</v>
      </c>
      <c r="C1" s="1741"/>
      <c r="D1" s="1741"/>
      <c r="E1" s="1741"/>
      <c r="F1" s="1741"/>
      <c r="G1" s="1741"/>
      <c r="H1" s="1741"/>
      <c r="I1" s="1741"/>
    </row>
    <row r="2" spans="2:9" ht="16.5" thickBot="1">
      <c r="B2" s="2016" t="s">
        <v>919</v>
      </c>
      <c r="C2" s="2017"/>
      <c r="D2" s="2017"/>
      <c r="E2" s="2017"/>
      <c r="F2" s="2017"/>
      <c r="G2" s="2017"/>
      <c r="H2" s="2017"/>
      <c r="I2" s="2017"/>
    </row>
    <row r="3" spans="2:9" ht="13.5" thickTop="1">
      <c r="B3" s="2002" t="s">
        <v>714</v>
      </c>
      <c r="C3" s="1960" t="s">
        <v>715</v>
      </c>
      <c r="D3" s="1878" t="s">
        <v>716</v>
      </c>
      <c r="E3" s="1878"/>
      <c r="F3" s="1878"/>
      <c r="G3" s="1874" t="s">
        <v>717</v>
      </c>
      <c r="H3" s="1878"/>
      <c r="I3" s="1879"/>
    </row>
    <row r="4" spans="2:9" ht="13.5" thickBot="1">
      <c r="B4" s="2018"/>
      <c r="C4" s="2019"/>
      <c r="D4" s="275" t="s">
        <v>718</v>
      </c>
      <c r="E4" s="275" t="s">
        <v>719</v>
      </c>
      <c r="F4" s="275" t="s">
        <v>918</v>
      </c>
      <c r="G4" s="276" t="s">
        <v>718</v>
      </c>
      <c r="H4" s="275" t="s">
        <v>719</v>
      </c>
      <c r="I4" s="193" t="s">
        <v>918</v>
      </c>
    </row>
    <row r="5" spans="2:9" ht="12.75">
      <c r="B5" s="173" t="s">
        <v>776</v>
      </c>
      <c r="C5" s="819" t="s">
        <v>864</v>
      </c>
      <c r="D5" s="820">
        <v>77</v>
      </c>
      <c r="E5" s="820">
        <v>77.6</v>
      </c>
      <c r="F5" s="820">
        <v>77.3</v>
      </c>
      <c r="G5" s="820">
        <v>76.8359375</v>
      </c>
      <c r="H5" s="820">
        <v>77.4359375</v>
      </c>
      <c r="I5" s="881">
        <v>77.1359375</v>
      </c>
    </row>
    <row r="6" spans="2:9" ht="12.75">
      <c r="B6" s="173"/>
      <c r="C6" s="819" t="s">
        <v>865</v>
      </c>
      <c r="D6" s="820">
        <v>77.5</v>
      </c>
      <c r="E6" s="820">
        <v>78.1</v>
      </c>
      <c r="F6" s="820">
        <v>77.8</v>
      </c>
      <c r="G6" s="820">
        <v>77.64483870967742</v>
      </c>
      <c r="H6" s="820">
        <v>78.24483870967742</v>
      </c>
      <c r="I6" s="881">
        <v>77.94483870967741</v>
      </c>
    </row>
    <row r="7" spans="2:9" ht="12.75">
      <c r="B7" s="173"/>
      <c r="C7" s="819" t="s">
        <v>866</v>
      </c>
      <c r="D7" s="820">
        <v>73.66</v>
      </c>
      <c r="E7" s="820">
        <v>74.26</v>
      </c>
      <c r="F7" s="820">
        <v>73.96</v>
      </c>
      <c r="G7" s="820">
        <v>75.62419354838711</v>
      </c>
      <c r="H7" s="820">
        <v>76.22419354838712</v>
      </c>
      <c r="I7" s="881">
        <v>75.92419354838711</v>
      </c>
    </row>
    <row r="8" spans="2:9" ht="12.75">
      <c r="B8" s="173"/>
      <c r="C8" s="819" t="s">
        <v>867</v>
      </c>
      <c r="D8" s="820">
        <v>74</v>
      </c>
      <c r="E8" s="820">
        <v>74.6</v>
      </c>
      <c r="F8" s="820">
        <v>74.3</v>
      </c>
      <c r="G8" s="820">
        <v>74.4144827586207</v>
      </c>
      <c r="H8" s="820">
        <v>75.01448275862069</v>
      </c>
      <c r="I8" s="881">
        <v>74.71448275862069</v>
      </c>
    </row>
    <row r="9" spans="2:9" ht="12.75">
      <c r="B9" s="173"/>
      <c r="C9" s="819" t="s">
        <v>868</v>
      </c>
      <c r="D9" s="820">
        <v>74.44</v>
      </c>
      <c r="E9" s="820">
        <v>75.04</v>
      </c>
      <c r="F9" s="820">
        <v>74.74</v>
      </c>
      <c r="G9" s="820">
        <v>74.07137931034482</v>
      </c>
      <c r="H9" s="820">
        <v>74.67137931034483</v>
      </c>
      <c r="I9" s="881">
        <v>74.37137931034482</v>
      </c>
    </row>
    <row r="10" spans="2:9" ht="12.75">
      <c r="B10" s="173"/>
      <c r="C10" s="819" t="s">
        <v>869</v>
      </c>
      <c r="D10" s="820">
        <v>72.6</v>
      </c>
      <c r="E10" s="820">
        <v>73.2</v>
      </c>
      <c r="F10" s="820">
        <v>72.9</v>
      </c>
      <c r="G10" s="820">
        <v>73.94466666666666</v>
      </c>
      <c r="H10" s="820">
        <v>74.54466666666667</v>
      </c>
      <c r="I10" s="881">
        <v>74.24466666666666</v>
      </c>
    </row>
    <row r="11" spans="2:9" ht="12.75">
      <c r="B11" s="173"/>
      <c r="C11" s="819" t="s">
        <v>870</v>
      </c>
      <c r="D11" s="820">
        <v>73.99</v>
      </c>
      <c r="E11" s="820">
        <v>74.59</v>
      </c>
      <c r="F11" s="820">
        <v>74.29</v>
      </c>
      <c r="G11" s="820">
        <v>73.5455172413793</v>
      </c>
      <c r="H11" s="820">
        <v>74.14551724137931</v>
      </c>
      <c r="I11" s="881">
        <v>73.8455172413793</v>
      </c>
    </row>
    <row r="12" spans="2:9" ht="12.75">
      <c r="B12" s="173"/>
      <c r="C12" s="819" t="s">
        <v>871</v>
      </c>
      <c r="D12" s="820">
        <v>72.4</v>
      </c>
      <c r="E12" s="820">
        <v>73</v>
      </c>
      <c r="F12" s="820">
        <v>72.7</v>
      </c>
      <c r="G12" s="820">
        <v>73.35655172413793</v>
      </c>
      <c r="H12" s="820">
        <v>73.95655172413792</v>
      </c>
      <c r="I12" s="881">
        <v>73.65655172413793</v>
      </c>
    </row>
    <row r="13" spans="2:9" ht="12.75">
      <c r="B13" s="173"/>
      <c r="C13" s="819" t="s">
        <v>872</v>
      </c>
      <c r="D13" s="820">
        <v>70.76</v>
      </c>
      <c r="E13" s="820">
        <v>71.36</v>
      </c>
      <c r="F13" s="820">
        <v>71.06</v>
      </c>
      <c r="G13" s="820">
        <v>71.81322580645161</v>
      </c>
      <c r="H13" s="820">
        <v>72.4132258064516</v>
      </c>
      <c r="I13" s="881">
        <v>72.11322580645161</v>
      </c>
    </row>
    <row r="14" spans="2:9" ht="12.75">
      <c r="B14" s="173"/>
      <c r="C14" s="819" t="s">
        <v>592</v>
      </c>
      <c r="D14" s="820">
        <v>71.81</v>
      </c>
      <c r="E14" s="820">
        <v>72.41</v>
      </c>
      <c r="F14" s="820">
        <v>72.11</v>
      </c>
      <c r="G14" s="820">
        <v>71.19516129032259</v>
      </c>
      <c r="H14" s="820">
        <v>71.79516129032257</v>
      </c>
      <c r="I14" s="881">
        <v>71.4951612903226</v>
      </c>
    </row>
    <row r="15" spans="2:9" ht="12.75">
      <c r="B15" s="173"/>
      <c r="C15" s="819" t="s">
        <v>593</v>
      </c>
      <c r="D15" s="821">
        <v>74.6</v>
      </c>
      <c r="E15" s="820">
        <v>75.2</v>
      </c>
      <c r="F15" s="821">
        <v>74.9</v>
      </c>
      <c r="G15" s="820">
        <v>74.25129032258064</v>
      </c>
      <c r="H15" s="821">
        <v>74.85129032258065</v>
      </c>
      <c r="I15" s="881">
        <v>74.55129032258066</v>
      </c>
    </row>
    <row r="16" spans="2:9" ht="12.75">
      <c r="B16" s="173"/>
      <c r="C16" s="822" t="s">
        <v>594</v>
      </c>
      <c r="D16" s="823">
        <v>74.44</v>
      </c>
      <c r="E16" s="823">
        <v>75.04</v>
      </c>
      <c r="F16" s="823">
        <v>74.74</v>
      </c>
      <c r="G16" s="823">
        <v>74.13</v>
      </c>
      <c r="H16" s="823">
        <v>74.73</v>
      </c>
      <c r="I16" s="1354">
        <v>74.43</v>
      </c>
    </row>
    <row r="17" spans="2:9" ht="12.75">
      <c r="B17" s="435"/>
      <c r="C17" s="824" t="s">
        <v>934</v>
      </c>
      <c r="D17" s="825">
        <v>73.93</v>
      </c>
      <c r="E17" s="825">
        <v>74.53</v>
      </c>
      <c r="F17" s="825">
        <v>74.23</v>
      </c>
      <c r="G17" s="825">
        <v>74.24</v>
      </c>
      <c r="H17" s="825">
        <v>74.84</v>
      </c>
      <c r="I17" s="1355">
        <v>74.54</v>
      </c>
    </row>
    <row r="18" spans="2:9" ht="12.75">
      <c r="B18" s="173" t="s">
        <v>750</v>
      </c>
      <c r="C18" s="826" t="s">
        <v>864</v>
      </c>
      <c r="D18" s="272">
        <v>74.5</v>
      </c>
      <c r="E18" s="272">
        <v>75.1</v>
      </c>
      <c r="F18" s="272">
        <v>74.8</v>
      </c>
      <c r="G18" s="274">
        <v>74.27064516129032</v>
      </c>
      <c r="H18" s="272">
        <v>74.87064516129031</v>
      </c>
      <c r="I18" s="273">
        <v>74.57064516129032</v>
      </c>
    </row>
    <row r="19" spans="2:9" ht="12.75">
      <c r="B19" s="173"/>
      <c r="C19" s="826" t="s">
        <v>865</v>
      </c>
      <c r="D19" s="272">
        <v>73.9</v>
      </c>
      <c r="E19" s="272">
        <v>74.5</v>
      </c>
      <c r="F19" s="272">
        <v>74.2</v>
      </c>
      <c r="G19" s="274">
        <v>74.37580645161289</v>
      </c>
      <c r="H19" s="272">
        <v>74.9758064516129</v>
      </c>
      <c r="I19" s="273">
        <v>74.67580645161289</v>
      </c>
    </row>
    <row r="20" spans="2:9" ht="12.75">
      <c r="B20" s="173"/>
      <c r="C20" s="826" t="s">
        <v>866</v>
      </c>
      <c r="D20" s="272">
        <v>70.73</v>
      </c>
      <c r="E20" s="272">
        <v>71.33</v>
      </c>
      <c r="F20" s="272">
        <v>71.03</v>
      </c>
      <c r="G20" s="274">
        <v>71.66387096774193</v>
      </c>
      <c r="H20" s="272">
        <v>72.26387096774194</v>
      </c>
      <c r="I20" s="273">
        <v>71.96387096774194</v>
      </c>
    </row>
    <row r="21" spans="2:9" ht="12.75">
      <c r="B21" s="173"/>
      <c r="C21" s="826" t="s">
        <v>867</v>
      </c>
      <c r="D21" s="272">
        <v>72</v>
      </c>
      <c r="E21" s="272">
        <v>72.6</v>
      </c>
      <c r="F21" s="272">
        <v>72.3</v>
      </c>
      <c r="G21" s="274">
        <v>70.77033333333334</v>
      </c>
      <c r="H21" s="272">
        <v>71.37033333333332</v>
      </c>
      <c r="I21" s="273">
        <v>71.07033333333334</v>
      </c>
    </row>
    <row r="22" spans="2:9" ht="12.75">
      <c r="B22" s="173"/>
      <c r="C22" s="826" t="s">
        <v>868</v>
      </c>
      <c r="D22" s="272">
        <v>71.65</v>
      </c>
      <c r="E22" s="272">
        <v>72.25</v>
      </c>
      <c r="F22" s="272">
        <v>71.95</v>
      </c>
      <c r="G22" s="274">
        <v>72.22655172413793</v>
      </c>
      <c r="H22" s="272">
        <v>72.82655172413793</v>
      </c>
      <c r="I22" s="273">
        <v>72.52655172413793</v>
      </c>
    </row>
    <row r="23" spans="2:9" ht="12.75">
      <c r="B23" s="173"/>
      <c r="C23" s="826" t="s">
        <v>869</v>
      </c>
      <c r="D23" s="272">
        <v>71.95</v>
      </c>
      <c r="E23" s="272">
        <v>72.55</v>
      </c>
      <c r="F23" s="272">
        <v>72.25</v>
      </c>
      <c r="G23" s="274">
        <v>71.97099999999999</v>
      </c>
      <c r="H23" s="272">
        <v>70.157</v>
      </c>
      <c r="I23" s="273">
        <v>71.064</v>
      </c>
    </row>
    <row r="24" spans="2:9" ht="12.75">
      <c r="B24" s="173"/>
      <c r="C24" s="826" t="s">
        <v>870</v>
      </c>
      <c r="D24" s="272">
        <v>72.85</v>
      </c>
      <c r="E24" s="272">
        <v>73.45</v>
      </c>
      <c r="F24" s="272">
        <v>73.15</v>
      </c>
      <c r="G24" s="274">
        <v>72.62931034482759</v>
      </c>
      <c r="H24" s="272">
        <v>73.22931034482757</v>
      </c>
      <c r="I24" s="273">
        <v>72.92931034482757</v>
      </c>
    </row>
    <row r="25" spans="2:9" ht="12.75">
      <c r="B25" s="173"/>
      <c r="C25" s="826" t="s">
        <v>871</v>
      </c>
      <c r="D25" s="272">
        <v>72.1</v>
      </c>
      <c r="E25" s="272">
        <v>72.7</v>
      </c>
      <c r="F25" s="272">
        <v>72.4</v>
      </c>
      <c r="G25" s="274">
        <v>72.06833333333334</v>
      </c>
      <c r="H25" s="272">
        <v>72.66833333333332</v>
      </c>
      <c r="I25" s="273">
        <v>72.36833333333334</v>
      </c>
    </row>
    <row r="26" spans="2:9" ht="12.75">
      <c r="B26" s="173"/>
      <c r="C26" s="826" t="s">
        <v>872</v>
      </c>
      <c r="D26" s="272">
        <v>70.58</v>
      </c>
      <c r="E26" s="272">
        <v>71.18</v>
      </c>
      <c r="F26" s="272">
        <v>70.88</v>
      </c>
      <c r="G26" s="274">
        <v>71.18533333333333</v>
      </c>
      <c r="H26" s="272">
        <v>71.78533333333334</v>
      </c>
      <c r="I26" s="273">
        <v>71.48533333333333</v>
      </c>
    </row>
    <row r="27" spans="2:9" ht="12.75">
      <c r="B27" s="173"/>
      <c r="C27" s="826" t="s">
        <v>592</v>
      </c>
      <c r="D27" s="272">
        <v>71.46</v>
      </c>
      <c r="E27" s="272">
        <v>72.06</v>
      </c>
      <c r="F27" s="272">
        <v>71.76</v>
      </c>
      <c r="G27" s="274">
        <v>70.90161290322581</v>
      </c>
      <c r="H27" s="272">
        <v>71.50161290322582</v>
      </c>
      <c r="I27" s="273">
        <v>71.20161290322582</v>
      </c>
    </row>
    <row r="28" spans="2:9" ht="12.75">
      <c r="B28" s="173"/>
      <c r="C28" s="826" t="s">
        <v>593</v>
      </c>
      <c r="D28" s="272">
        <v>71.49</v>
      </c>
      <c r="E28" s="272">
        <v>72.09</v>
      </c>
      <c r="F28" s="272">
        <v>71.79</v>
      </c>
      <c r="G28" s="274">
        <v>71.60741935483871</v>
      </c>
      <c r="H28" s="272">
        <v>72.2074193548387</v>
      </c>
      <c r="I28" s="273">
        <v>71.90741935483871</v>
      </c>
    </row>
    <row r="29" spans="2:9" ht="12.75">
      <c r="B29" s="173"/>
      <c r="C29" s="826" t="s">
        <v>594</v>
      </c>
      <c r="D29" s="272">
        <v>70.95</v>
      </c>
      <c r="E29" s="272">
        <v>71.55</v>
      </c>
      <c r="F29" s="272">
        <v>71.25</v>
      </c>
      <c r="G29" s="274">
        <v>71.220625</v>
      </c>
      <c r="H29" s="272">
        <v>71.820625</v>
      </c>
      <c r="I29" s="273">
        <v>71.520625</v>
      </c>
    </row>
    <row r="30" spans="2:9" ht="12.75">
      <c r="B30" s="434"/>
      <c r="C30" s="439" t="s">
        <v>934</v>
      </c>
      <c r="D30" s="436">
        <v>72.01333333333334</v>
      </c>
      <c r="E30" s="436">
        <v>72.61333333333333</v>
      </c>
      <c r="F30" s="436">
        <v>72.31333333333332</v>
      </c>
      <c r="G30" s="437">
        <v>72.0742368256396</v>
      </c>
      <c r="H30" s="436">
        <v>72.47307015897293</v>
      </c>
      <c r="I30" s="438">
        <v>72.27365349230627</v>
      </c>
    </row>
    <row r="31" spans="2:9" ht="12.75">
      <c r="B31" s="125" t="s">
        <v>464</v>
      </c>
      <c r="C31" s="897" t="s">
        <v>864</v>
      </c>
      <c r="D31" s="814">
        <v>72.1</v>
      </c>
      <c r="E31" s="814">
        <v>72.7</v>
      </c>
      <c r="F31" s="814">
        <v>72.4</v>
      </c>
      <c r="G31" s="814">
        <v>71.1071875</v>
      </c>
      <c r="H31" s="814">
        <v>71.7071875</v>
      </c>
      <c r="I31" s="815">
        <v>71.4071875</v>
      </c>
    </row>
    <row r="32" spans="2:9" ht="12.75">
      <c r="B32" s="128"/>
      <c r="C32" s="898" t="s">
        <v>865</v>
      </c>
      <c r="D32" s="272">
        <v>75.6</v>
      </c>
      <c r="E32" s="272">
        <v>76.2</v>
      </c>
      <c r="F32" s="272">
        <v>75.9</v>
      </c>
      <c r="G32" s="272">
        <v>73.61709677419353</v>
      </c>
      <c r="H32" s="272">
        <v>74.21709677419355</v>
      </c>
      <c r="I32" s="273">
        <v>73.91709677419354</v>
      </c>
    </row>
    <row r="33" spans="2:9" ht="12.75">
      <c r="B33" s="128"/>
      <c r="C33" s="898" t="s">
        <v>866</v>
      </c>
      <c r="D33" s="272">
        <v>78.1</v>
      </c>
      <c r="E33" s="272">
        <v>78.7</v>
      </c>
      <c r="F33" s="272">
        <v>78.4</v>
      </c>
      <c r="G33" s="272">
        <v>77.85466666666666</v>
      </c>
      <c r="H33" s="272">
        <v>78.45466666666667</v>
      </c>
      <c r="I33" s="273">
        <v>78.15466666666666</v>
      </c>
    </row>
    <row r="34" spans="2:9" ht="12.75">
      <c r="B34" s="128"/>
      <c r="C34" s="898" t="s">
        <v>867</v>
      </c>
      <c r="D34" s="272">
        <v>80.74</v>
      </c>
      <c r="E34" s="272">
        <v>81.34</v>
      </c>
      <c r="F34" s="272">
        <v>81.04</v>
      </c>
      <c r="G34" s="272">
        <v>78.98333333333333</v>
      </c>
      <c r="H34" s="272">
        <v>79.58333333333333</v>
      </c>
      <c r="I34" s="273">
        <v>79.28333333333333</v>
      </c>
    </row>
    <row r="35" spans="2:9" ht="12.75">
      <c r="B35" s="128"/>
      <c r="C35" s="898" t="s">
        <v>868</v>
      </c>
      <c r="D35" s="272">
        <v>85.51</v>
      </c>
      <c r="E35" s="272">
        <v>86.11</v>
      </c>
      <c r="F35" s="272">
        <v>85.81</v>
      </c>
      <c r="G35" s="272">
        <v>82.69724137931034</v>
      </c>
      <c r="H35" s="272">
        <v>83.29724137931034</v>
      </c>
      <c r="I35" s="273">
        <v>82.99724137931034</v>
      </c>
    </row>
    <row r="36" spans="2:9" ht="12.75">
      <c r="B36" s="128"/>
      <c r="C36" s="898" t="s">
        <v>869</v>
      </c>
      <c r="D36" s="272">
        <v>81.9</v>
      </c>
      <c r="E36" s="272">
        <v>82.5</v>
      </c>
      <c r="F36" s="272">
        <v>82.2</v>
      </c>
      <c r="G36" s="272">
        <v>84.16366666666666</v>
      </c>
      <c r="H36" s="272">
        <v>84.76366666666667</v>
      </c>
      <c r="I36" s="273">
        <v>84.46366666666665</v>
      </c>
    </row>
    <row r="37" spans="2:9" ht="12.75">
      <c r="B37" s="128"/>
      <c r="C37" s="898" t="s">
        <v>870</v>
      </c>
      <c r="D37" s="272">
        <v>79.05</v>
      </c>
      <c r="E37" s="272">
        <v>79.65</v>
      </c>
      <c r="F37" s="272">
        <v>79.35</v>
      </c>
      <c r="G37" s="272">
        <v>79.45551724137931</v>
      </c>
      <c r="H37" s="272">
        <v>80.0555172413793</v>
      </c>
      <c r="I37" s="273">
        <v>79.75551724137931</v>
      </c>
    </row>
    <row r="38" spans="2:9" ht="12.75">
      <c r="B38" s="128"/>
      <c r="C38" s="898" t="s">
        <v>871</v>
      </c>
      <c r="D38" s="272">
        <v>79.55</v>
      </c>
      <c r="E38" s="272">
        <v>80.15</v>
      </c>
      <c r="F38" s="272">
        <v>79.85</v>
      </c>
      <c r="G38" s="272">
        <v>78.76</v>
      </c>
      <c r="H38" s="272">
        <v>79.36</v>
      </c>
      <c r="I38" s="273">
        <v>79.06</v>
      </c>
    </row>
    <row r="39" spans="2:9" ht="12.75">
      <c r="B39" s="128"/>
      <c r="C39" s="898" t="s">
        <v>872</v>
      </c>
      <c r="D39" s="272">
        <v>82.13</v>
      </c>
      <c r="E39" s="272">
        <v>82.73</v>
      </c>
      <c r="F39" s="272">
        <v>82.43</v>
      </c>
      <c r="G39" s="272">
        <v>80.99233333333332</v>
      </c>
      <c r="H39" s="272">
        <v>81.59233333333334</v>
      </c>
      <c r="I39" s="273">
        <v>81.29233333333333</v>
      </c>
    </row>
    <row r="40" spans="2:9" ht="12.75">
      <c r="B40" s="128"/>
      <c r="C40" s="898" t="s">
        <v>592</v>
      </c>
      <c r="D40" s="272">
        <v>85.32</v>
      </c>
      <c r="E40" s="272">
        <v>85.92</v>
      </c>
      <c r="F40" s="272">
        <v>85.62</v>
      </c>
      <c r="G40" s="272">
        <v>83.74677419354839</v>
      </c>
      <c r="H40" s="272">
        <v>84.34677419354838</v>
      </c>
      <c r="I40" s="273">
        <v>84.04677419354839</v>
      </c>
    </row>
    <row r="41" spans="2:9" ht="12.75">
      <c r="B41" s="128"/>
      <c r="C41" s="898" t="s">
        <v>593</v>
      </c>
      <c r="D41" s="272">
        <v>88.6</v>
      </c>
      <c r="E41" s="272">
        <v>89.2</v>
      </c>
      <c r="F41" s="272">
        <v>88.9</v>
      </c>
      <c r="G41" s="272">
        <v>88.0559375</v>
      </c>
      <c r="H41" s="272">
        <v>88.6559375</v>
      </c>
      <c r="I41" s="273">
        <v>88.3559375</v>
      </c>
    </row>
    <row r="42" spans="2:9" ht="12.75">
      <c r="B42" s="133"/>
      <c r="C42" s="899" t="s">
        <v>594</v>
      </c>
      <c r="D42" s="816">
        <v>88.6</v>
      </c>
      <c r="E42" s="816">
        <v>89.2</v>
      </c>
      <c r="F42" s="816">
        <v>88.9</v>
      </c>
      <c r="G42" s="816">
        <v>89.20290322580645</v>
      </c>
      <c r="H42" s="816">
        <v>89.80290322580646</v>
      </c>
      <c r="I42" s="817">
        <v>89.50290322580645</v>
      </c>
    </row>
    <row r="43" spans="2:9" ht="12.75">
      <c r="B43" s="434"/>
      <c r="C43" s="818" t="s">
        <v>934</v>
      </c>
      <c r="D43" s="436">
        <v>81.43333333333332</v>
      </c>
      <c r="E43" s="436">
        <v>82.03333333333335</v>
      </c>
      <c r="F43" s="436">
        <v>81.73333333333333</v>
      </c>
      <c r="G43" s="436">
        <v>80.71972148451984</v>
      </c>
      <c r="H43" s="436">
        <v>81.31972148451985</v>
      </c>
      <c r="I43" s="438">
        <v>81.01972148451982</v>
      </c>
    </row>
    <row r="44" spans="2:9" ht="12.75">
      <c r="B44" s="125" t="s">
        <v>311</v>
      </c>
      <c r="C44" s="853" t="s">
        <v>864</v>
      </c>
      <c r="D44" s="854">
        <v>88.75</v>
      </c>
      <c r="E44" s="854">
        <v>89.35</v>
      </c>
      <c r="F44" s="854">
        <v>89.05</v>
      </c>
      <c r="G44" s="854">
        <v>88.4484375</v>
      </c>
      <c r="H44" s="854">
        <v>89.0484375</v>
      </c>
      <c r="I44" s="855">
        <v>88.7484375</v>
      </c>
    </row>
    <row r="45" spans="2:9" ht="12.75">
      <c r="B45" s="128"/>
      <c r="C45" s="819" t="s">
        <v>865</v>
      </c>
      <c r="D45" s="820">
        <v>87.23</v>
      </c>
      <c r="E45" s="820">
        <v>87.83</v>
      </c>
      <c r="F45" s="820">
        <v>87.53</v>
      </c>
      <c r="G45" s="820">
        <v>88.50096774193551</v>
      </c>
      <c r="H45" s="820">
        <v>89.10096774193548</v>
      </c>
      <c r="I45" s="881">
        <v>88.8009677419355</v>
      </c>
    </row>
    <row r="46" spans="2:9" ht="12.75">
      <c r="B46" s="128"/>
      <c r="C46" s="819" t="s">
        <v>866</v>
      </c>
      <c r="D46" s="820">
        <v>84.6</v>
      </c>
      <c r="E46" s="820">
        <v>85.2</v>
      </c>
      <c r="F46" s="820">
        <v>84.9</v>
      </c>
      <c r="G46" s="820">
        <v>84.46933333333332</v>
      </c>
      <c r="H46" s="820">
        <v>85.06933333333333</v>
      </c>
      <c r="I46" s="881">
        <v>84.76933333333332</v>
      </c>
    </row>
    <row r="47" spans="2:9" ht="12.75">
      <c r="B47" s="128"/>
      <c r="C47" s="819" t="s">
        <v>867</v>
      </c>
      <c r="D47" s="820">
        <v>87.64</v>
      </c>
      <c r="E47" s="820">
        <v>88.24</v>
      </c>
      <c r="F47" s="820">
        <v>87.94</v>
      </c>
      <c r="G47" s="820">
        <v>85.92666666666668</v>
      </c>
      <c r="H47" s="820">
        <v>86.52666666666666</v>
      </c>
      <c r="I47" s="881">
        <v>86.22666666666666</v>
      </c>
    </row>
    <row r="48" spans="2:9" ht="12.75">
      <c r="B48" s="128"/>
      <c r="C48" s="819" t="s">
        <v>868</v>
      </c>
      <c r="D48" s="1467">
        <v>86.61</v>
      </c>
      <c r="E48" s="1467">
        <v>87.21</v>
      </c>
      <c r="F48" s="1467">
        <v>86.91</v>
      </c>
      <c r="G48" s="1467">
        <v>87.38366666666667</v>
      </c>
      <c r="H48" s="1467">
        <v>87.98366666666668</v>
      </c>
      <c r="I48" s="1468">
        <v>87.68366666666668</v>
      </c>
    </row>
    <row r="49" spans="2:9" ht="12.75">
      <c r="B49" s="128"/>
      <c r="C49" s="819" t="s">
        <v>869</v>
      </c>
      <c r="D49" s="1467">
        <v>87.1</v>
      </c>
      <c r="E49" s="1467">
        <v>87.7</v>
      </c>
      <c r="F49" s="1467">
        <v>87.4</v>
      </c>
      <c r="G49" s="1467">
        <v>87.40275862068967</v>
      </c>
      <c r="H49" s="1467">
        <v>88.00275862068963</v>
      </c>
      <c r="I49" s="1468">
        <v>87.70275862068965</v>
      </c>
    </row>
    <row r="50" spans="2:9" ht="12.75">
      <c r="B50" s="128"/>
      <c r="C50" s="819" t="s">
        <v>870</v>
      </c>
      <c r="D50" s="1467">
        <v>85.3</v>
      </c>
      <c r="E50" s="1467">
        <v>85.9</v>
      </c>
      <c r="F50" s="1467">
        <v>85.6</v>
      </c>
      <c r="G50" s="1467">
        <v>85.64689655172413</v>
      </c>
      <c r="H50" s="1467">
        <v>86.24689655172415</v>
      </c>
      <c r="I50" s="1468">
        <v>85.94689655172414</v>
      </c>
    </row>
    <row r="51" spans="2:9" ht="12.75">
      <c r="B51" s="128"/>
      <c r="C51" s="819" t="s">
        <v>871</v>
      </c>
      <c r="D51" s="1467">
        <v>86.77</v>
      </c>
      <c r="E51" s="1467">
        <v>87.37</v>
      </c>
      <c r="F51" s="1467">
        <v>87.07</v>
      </c>
      <c r="G51" s="1467">
        <v>86.57233333333333</v>
      </c>
      <c r="H51" s="1467">
        <v>87.17233333333334</v>
      </c>
      <c r="I51" s="1468">
        <v>86.87233333333333</v>
      </c>
    </row>
    <row r="52" spans="2:9" ht="12.75">
      <c r="B52" s="128"/>
      <c r="C52" s="819" t="s">
        <v>872</v>
      </c>
      <c r="D52" s="1467">
        <v>86.86</v>
      </c>
      <c r="E52" s="1467">
        <v>87.46</v>
      </c>
      <c r="F52" s="1467">
        <v>87.16</v>
      </c>
      <c r="G52" s="1467">
        <v>86.68645161290321</v>
      </c>
      <c r="H52" s="1467">
        <v>87.28645161290324</v>
      </c>
      <c r="I52" s="1468">
        <v>86.98645161290322</v>
      </c>
    </row>
    <row r="53" spans="2:9" ht="12.75">
      <c r="B53" s="128"/>
      <c r="C53" s="819" t="s">
        <v>592</v>
      </c>
      <c r="D53" s="1467">
        <v>87.61</v>
      </c>
      <c r="E53" s="1467">
        <v>88.21</v>
      </c>
      <c r="F53" s="1467">
        <v>87.91</v>
      </c>
      <c r="G53" s="1467">
        <v>86.4558064516129</v>
      </c>
      <c r="H53" s="1467">
        <v>87.0558064516129</v>
      </c>
      <c r="I53" s="1468">
        <v>86.7558064516129</v>
      </c>
    </row>
    <row r="54" spans="2:9" ht="13.5" thickBot="1">
      <c r="B54" s="520"/>
      <c r="C54" s="852" t="s">
        <v>593</v>
      </c>
      <c r="D54" s="1347">
        <v>92.72</v>
      </c>
      <c r="E54" s="1347">
        <v>93.32</v>
      </c>
      <c r="F54" s="1347">
        <v>93.02</v>
      </c>
      <c r="G54" s="1347">
        <v>89.45870967741936</v>
      </c>
      <c r="H54" s="1347">
        <v>90.05870967741934</v>
      </c>
      <c r="I54" s="1348">
        <v>89.75870967741935</v>
      </c>
    </row>
    <row r="55" ht="13.5" thickTop="1">
      <c r="B55" s="26" t="s">
        <v>722</v>
      </c>
    </row>
    <row r="57" spans="2:12" ht="12.75">
      <c r="B57" s="2015" t="s">
        <v>878</v>
      </c>
      <c r="C57" s="2015"/>
      <c r="D57" s="2015"/>
      <c r="E57" s="2015"/>
      <c r="F57" s="2015"/>
      <c r="G57" s="2015"/>
      <c r="H57" s="2015"/>
      <c r="I57" s="2015"/>
      <c r="J57" s="2015"/>
      <c r="K57" s="2015"/>
      <c r="L57" s="2015"/>
    </row>
    <row r="58" spans="2:12" ht="15.75">
      <c r="B58" s="1757" t="s">
        <v>723</v>
      </c>
      <c r="C58" s="1757"/>
      <c r="D58" s="1757"/>
      <c r="E58" s="1757"/>
      <c r="F58" s="1757"/>
      <c r="G58" s="1757"/>
      <c r="H58" s="1757"/>
      <c r="I58" s="1757"/>
      <c r="J58" s="1757"/>
      <c r="K58" s="1757"/>
      <c r="L58" s="1757"/>
    </row>
    <row r="59" ht="13.5" thickBot="1"/>
    <row r="60" spans="2:12" ht="13.5" thickTop="1">
      <c r="B60" s="2020"/>
      <c r="C60" s="1878" t="s">
        <v>724</v>
      </c>
      <c r="D60" s="1878"/>
      <c r="E60" s="1878"/>
      <c r="F60" s="1878" t="s">
        <v>1390</v>
      </c>
      <c r="G60" s="1878"/>
      <c r="H60" s="1878"/>
      <c r="I60" s="2022" t="s">
        <v>777</v>
      </c>
      <c r="J60" s="2022"/>
      <c r="K60" s="2022"/>
      <c r="L60" s="1945"/>
    </row>
    <row r="61" spans="2:12" ht="12.75">
      <c r="B61" s="2021"/>
      <c r="C61" s="1869"/>
      <c r="D61" s="1869"/>
      <c r="E61" s="1869"/>
      <c r="F61" s="1869"/>
      <c r="G61" s="1869"/>
      <c r="H61" s="1869"/>
      <c r="I61" s="2023" t="s">
        <v>725</v>
      </c>
      <c r="J61" s="2023"/>
      <c r="K61" s="2023" t="s">
        <v>1528</v>
      </c>
      <c r="L61" s="2024"/>
    </row>
    <row r="62" spans="2:12" ht="12.75">
      <c r="B62" s="1469"/>
      <c r="C62" s="1470">
        <v>2010</v>
      </c>
      <c r="D62" s="1471">
        <v>2011</v>
      </c>
      <c r="E62" s="1471">
        <v>2012</v>
      </c>
      <c r="F62" s="1471">
        <v>2011</v>
      </c>
      <c r="G62" s="1471">
        <v>2012</v>
      </c>
      <c r="H62" s="1471">
        <v>2013</v>
      </c>
      <c r="I62" s="1342">
        <v>2011</v>
      </c>
      <c r="J62" s="1342">
        <v>2012</v>
      </c>
      <c r="K62" s="1342">
        <v>2012</v>
      </c>
      <c r="L62" s="1349">
        <v>2013</v>
      </c>
    </row>
    <row r="63" spans="2:12" ht="12.75">
      <c r="B63" s="728" t="s">
        <v>726</v>
      </c>
      <c r="C63" s="1343">
        <v>76.4</v>
      </c>
      <c r="D63" s="1343">
        <v>118.06</v>
      </c>
      <c r="E63" s="1343">
        <v>102.1</v>
      </c>
      <c r="F63" s="1343">
        <v>114.67</v>
      </c>
      <c r="G63" s="1343">
        <v>97.13</v>
      </c>
      <c r="H63" s="1343">
        <v>105.1</v>
      </c>
      <c r="I63" s="1344">
        <v>54.528795811518336</v>
      </c>
      <c r="J63" s="1344">
        <v>-13.5185498898865</v>
      </c>
      <c r="K63" s="1344">
        <v>-15.296066974797256</v>
      </c>
      <c r="L63" s="1350">
        <v>8.205497786471724</v>
      </c>
    </row>
    <row r="64" spans="2:12" ht="13.5" thickBot="1">
      <c r="B64" s="502" t="s">
        <v>756</v>
      </c>
      <c r="C64" s="1351">
        <v>1189.25</v>
      </c>
      <c r="D64" s="1351">
        <v>1587</v>
      </c>
      <c r="E64" s="1351">
        <v>1589.75</v>
      </c>
      <c r="F64" s="1351">
        <v>1529.75</v>
      </c>
      <c r="G64" s="1351">
        <v>1627.25</v>
      </c>
      <c r="H64" s="1351">
        <v>1391.25</v>
      </c>
      <c r="I64" s="1352">
        <v>33.44544881227665</v>
      </c>
      <c r="J64" s="1352">
        <v>0.17328292375550802</v>
      </c>
      <c r="K64" s="1352">
        <v>6.373590455956844</v>
      </c>
      <c r="L64" s="1353">
        <v>-14.502995851897367</v>
      </c>
    </row>
    <row r="65" ht="13.5" thickTop="1">
      <c r="B65" s="320" t="s">
        <v>727</v>
      </c>
    </row>
    <row r="66" ht="12.75">
      <c r="B66" s="320" t="s">
        <v>755</v>
      </c>
    </row>
    <row r="67" spans="2:8" ht="12.75">
      <c r="B67" s="321" t="s">
        <v>920</v>
      </c>
      <c r="C67" s="322"/>
      <c r="D67" s="322"/>
      <c r="E67" s="322"/>
      <c r="F67" s="322"/>
      <c r="G67" s="322"/>
      <c r="H67" s="322"/>
    </row>
  </sheetData>
  <sheetProtection/>
  <mergeCells count="14">
    <mergeCell ref="B60:B61"/>
    <mergeCell ref="C60:E61"/>
    <mergeCell ref="F60:H61"/>
    <mergeCell ref="I60:L60"/>
    <mergeCell ref="I61:J61"/>
    <mergeCell ref="K61:L61"/>
    <mergeCell ref="B1:I1"/>
    <mergeCell ref="B58:L58"/>
    <mergeCell ref="B57:L57"/>
    <mergeCell ref="B2:I2"/>
    <mergeCell ref="B3:B4"/>
    <mergeCell ref="C3:C4"/>
    <mergeCell ref="D3:F3"/>
    <mergeCell ref="G3:I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6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41" t="s">
        <v>605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</row>
    <row r="2" spans="1:11" ht="15.75">
      <c r="A2" s="1757" t="s">
        <v>620</v>
      </c>
      <c r="B2" s="1757"/>
      <c r="C2" s="1757"/>
      <c r="D2" s="1757"/>
      <c r="E2" s="1757"/>
      <c r="F2" s="1757"/>
      <c r="G2" s="1757"/>
      <c r="H2" s="1757"/>
      <c r="I2" s="1757"/>
      <c r="J2" s="1757"/>
      <c r="K2" s="1757"/>
    </row>
    <row r="3" spans="2:11" s="40" customFormat="1" ht="16.5" customHeight="1" thickBot="1">
      <c r="B3" s="36"/>
      <c r="C3" s="36"/>
      <c r="D3" s="36"/>
      <c r="E3" s="36"/>
      <c r="I3" s="1743" t="s">
        <v>466</v>
      </c>
      <c r="J3" s="1743"/>
      <c r="K3" s="1743"/>
    </row>
    <row r="4" spans="1:11" s="40" customFormat="1" ht="13.5" thickTop="1">
      <c r="A4" s="533"/>
      <c r="B4" s="567">
        <v>2011</v>
      </c>
      <c r="C4" s="567">
        <v>2012</v>
      </c>
      <c r="D4" s="568">
        <v>2012</v>
      </c>
      <c r="E4" s="569">
        <v>2013</v>
      </c>
      <c r="F4" s="1751" t="s">
        <v>1509</v>
      </c>
      <c r="G4" s="1752"/>
      <c r="H4" s="1752"/>
      <c r="I4" s="1752"/>
      <c r="J4" s="1752"/>
      <c r="K4" s="1753"/>
    </row>
    <row r="5" spans="1:11" s="40" customFormat="1" ht="12.75">
      <c r="A5" s="134" t="s">
        <v>344</v>
      </c>
      <c r="B5" s="584" t="s">
        <v>959</v>
      </c>
      <c r="C5" s="584" t="s">
        <v>720</v>
      </c>
      <c r="D5" s="584" t="s">
        <v>960</v>
      </c>
      <c r="E5" s="600" t="s">
        <v>1522</v>
      </c>
      <c r="F5" s="1754" t="s">
        <v>464</v>
      </c>
      <c r="G5" s="1755"/>
      <c r="H5" s="1756"/>
      <c r="I5" s="1758" t="s">
        <v>311</v>
      </c>
      <c r="J5" s="1758"/>
      <c r="K5" s="1759"/>
    </row>
    <row r="6" spans="1:11" s="40" customFormat="1" ht="12.75">
      <c r="A6" s="134"/>
      <c r="B6" s="584"/>
      <c r="C6" s="584"/>
      <c r="D6" s="584"/>
      <c r="E6" s="600"/>
      <c r="F6" s="574" t="s">
        <v>430</v>
      </c>
      <c r="G6" s="575" t="s">
        <v>427</v>
      </c>
      <c r="H6" s="576" t="s">
        <v>419</v>
      </c>
      <c r="I6" s="577" t="s">
        <v>430</v>
      </c>
      <c r="J6" s="575" t="s">
        <v>427</v>
      </c>
      <c r="K6" s="578" t="s">
        <v>419</v>
      </c>
    </row>
    <row r="7" spans="1:11" s="40" customFormat="1" ht="16.5" customHeight="1">
      <c r="A7" s="551" t="s">
        <v>446</v>
      </c>
      <c r="B7" s="1007">
        <v>680230.0703709231</v>
      </c>
      <c r="C7" s="1007">
        <v>819077.7091654536</v>
      </c>
      <c r="D7" s="1007">
        <v>861689.974192662</v>
      </c>
      <c r="E7" s="1008">
        <v>940559.3093822137</v>
      </c>
      <c r="F7" s="1009">
        <v>138847.63879453042</v>
      </c>
      <c r="G7" s="1029"/>
      <c r="H7" s="1010">
        <v>20.411864285684707</v>
      </c>
      <c r="I7" s="1007">
        <v>78869.3351895517</v>
      </c>
      <c r="J7" s="1030"/>
      <c r="K7" s="1011">
        <v>9.152866756218936</v>
      </c>
    </row>
    <row r="8" spans="1:11" s="40" customFormat="1" ht="16.5" customHeight="1">
      <c r="A8" s="552" t="s">
        <v>1014</v>
      </c>
      <c r="B8" s="1012">
        <v>78203.61948215801</v>
      </c>
      <c r="C8" s="1012">
        <v>78471.71658247728</v>
      </c>
      <c r="D8" s="1012">
        <v>91135.21702491867</v>
      </c>
      <c r="E8" s="1016">
        <v>88488.57115178285</v>
      </c>
      <c r="F8" s="1015">
        <v>268.09710031926807</v>
      </c>
      <c r="G8" s="1031"/>
      <c r="H8" s="1016">
        <v>0.34281929927863997</v>
      </c>
      <c r="I8" s="1013">
        <v>-2646.645873135829</v>
      </c>
      <c r="J8" s="1014"/>
      <c r="K8" s="1017">
        <v>-2.9040868717217942</v>
      </c>
    </row>
    <row r="9" spans="1:11" s="40" customFormat="1" ht="16.5" customHeight="1">
      <c r="A9" s="552" t="s">
        <v>1015</v>
      </c>
      <c r="B9" s="1012">
        <v>67933.23687327243</v>
      </c>
      <c r="C9" s="1012">
        <v>68122.64374827791</v>
      </c>
      <c r="D9" s="1012">
        <v>81009.3451149898</v>
      </c>
      <c r="E9" s="1016">
        <v>75423.73690688773</v>
      </c>
      <c r="F9" s="1015">
        <v>189.40687500548665</v>
      </c>
      <c r="G9" s="1031"/>
      <c r="H9" s="1016">
        <v>0.2788132639091229</v>
      </c>
      <c r="I9" s="1013">
        <v>-5585.608208102072</v>
      </c>
      <c r="J9" s="1014"/>
      <c r="K9" s="1017">
        <v>-6.895017112128861</v>
      </c>
    </row>
    <row r="10" spans="1:11" s="40" customFormat="1" ht="16.5" customHeight="1">
      <c r="A10" s="552" t="s">
        <v>1016</v>
      </c>
      <c r="B10" s="1012">
        <v>10270.382608885579</v>
      </c>
      <c r="C10" s="1012">
        <v>10349.072834199362</v>
      </c>
      <c r="D10" s="1012">
        <v>10125.871909928874</v>
      </c>
      <c r="E10" s="1016">
        <v>13064.834244895115</v>
      </c>
      <c r="F10" s="1015">
        <v>78.69022531378323</v>
      </c>
      <c r="G10" s="1031"/>
      <c r="H10" s="1016">
        <v>0.7661859183873362</v>
      </c>
      <c r="I10" s="1013">
        <v>2938.9623349662415</v>
      </c>
      <c r="J10" s="1014"/>
      <c r="K10" s="1017">
        <v>29.024289079584904</v>
      </c>
    </row>
    <row r="11" spans="1:11" s="40" customFormat="1" ht="16.5" customHeight="1">
      <c r="A11" s="552" t="s">
        <v>1017</v>
      </c>
      <c r="B11" s="1012">
        <v>230693.1013250618</v>
      </c>
      <c r="C11" s="1012">
        <v>285599.74291067466</v>
      </c>
      <c r="D11" s="1012">
        <v>304712.2692666772</v>
      </c>
      <c r="E11" s="1016">
        <v>346633.8394563674</v>
      </c>
      <c r="F11" s="1015">
        <v>54906.641585612844</v>
      </c>
      <c r="G11" s="1031"/>
      <c r="H11" s="1016">
        <v>23.800729744512715</v>
      </c>
      <c r="I11" s="1013">
        <v>41921.57018969022</v>
      </c>
      <c r="J11" s="1014"/>
      <c r="K11" s="1017">
        <v>13.75775589561227</v>
      </c>
    </row>
    <row r="12" spans="1:11" s="40" customFormat="1" ht="16.5" customHeight="1">
      <c r="A12" s="552" t="s">
        <v>1015</v>
      </c>
      <c r="B12" s="1012">
        <v>225019.44052872804</v>
      </c>
      <c r="C12" s="1012">
        <v>279577.81452437636</v>
      </c>
      <c r="D12" s="1012">
        <v>298883.228401907</v>
      </c>
      <c r="E12" s="1016">
        <v>339790.9165282557</v>
      </c>
      <c r="F12" s="1015">
        <v>54558.37399564832</v>
      </c>
      <c r="G12" s="1031"/>
      <c r="H12" s="1016">
        <v>24.24607130275168</v>
      </c>
      <c r="I12" s="1013">
        <v>40907.68812634866</v>
      </c>
      <c r="J12" s="1014"/>
      <c r="K12" s="1017">
        <v>13.686846312881853</v>
      </c>
    </row>
    <row r="13" spans="1:11" s="40" customFormat="1" ht="16.5" customHeight="1">
      <c r="A13" s="552" t="s">
        <v>1016</v>
      </c>
      <c r="B13" s="1012">
        <v>5673.66079633377</v>
      </c>
      <c r="C13" s="1012">
        <v>6021.9283862983</v>
      </c>
      <c r="D13" s="1012">
        <v>5829.040864770165</v>
      </c>
      <c r="E13" s="1016">
        <v>6842.922928111734</v>
      </c>
      <c r="F13" s="1015">
        <v>348.2675899645301</v>
      </c>
      <c r="G13" s="1031"/>
      <c r="H13" s="1016">
        <v>6.1383223718551365</v>
      </c>
      <c r="I13" s="1013">
        <v>1013.8820633415689</v>
      </c>
      <c r="J13" s="1014"/>
      <c r="K13" s="1017">
        <v>17.393634508025457</v>
      </c>
    </row>
    <row r="14" spans="1:11" s="40" customFormat="1" ht="16.5" customHeight="1">
      <c r="A14" s="552" t="s">
        <v>1018</v>
      </c>
      <c r="B14" s="1012">
        <v>252137.26643529002</v>
      </c>
      <c r="C14" s="1012">
        <v>295854.0311704399</v>
      </c>
      <c r="D14" s="1012">
        <v>297625.7089308323</v>
      </c>
      <c r="E14" s="1016">
        <v>322439.42517473485</v>
      </c>
      <c r="F14" s="1015">
        <v>43716.76473514989</v>
      </c>
      <c r="G14" s="1031"/>
      <c r="H14" s="1016">
        <v>17.33847810488959</v>
      </c>
      <c r="I14" s="1013">
        <v>24813.71624390257</v>
      </c>
      <c r="J14" s="1014"/>
      <c r="K14" s="1017">
        <v>8.337222054183915</v>
      </c>
    </row>
    <row r="15" spans="1:11" s="40" customFormat="1" ht="16.5" customHeight="1">
      <c r="A15" s="552" t="s">
        <v>1015</v>
      </c>
      <c r="B15" s="1012">
        <v>222159.48889538003</v>
      </c>
      <c r="C15" s="1012">
        <v>262167.85375758994</v>
      </c>
      <c r="D15" s="1012">
        <v>263640.80015888</v>
      </c>
      <c r="E15" s="1016">
        <v>283328.4451915675</v>
      </c>
      <c r="F15" s="1015">
        <v>40008.36486220991</v>
      </c>
      <c r="G15" s="1031"/>
      <c r="H15" s="1016">
        <v>18.008848085282896</v>
      </c>
      <c r="I15" s="1013">
        <v>19687.645032687462</v>
      </c>
      <c r="J15" s="1014"/>
      <c r="K15" s="1017">
        <v>7.467601759979084</v>
      </c>
    </row>
    <row r="16" spans="1:11" s="40" customFormat="1" ht="16.5" customHeight="1">
      <c r="A16" s="552" t="s">
        <v>1016</v>
      </c>
      <c r="B16" s="1012">
        <v>29977.777539910003</v>
      </c>
      <c r="C16" s="1012">
        <v>33686.17741285</v>
      </c>
      <c r="D16" s="1012">
        <v>33984.90877195225</v>
      </c>
      <c r="E16" s="1016">
        <v>39110.97998316738</v>
      </c>
      <c r="F16" s="1015">
        <v>3708.3998729399937</v>
      </c>
      <c r="G16" s="1031"/>
      <c r="H16" s="1016">
        <v>12.370496338505841</v>
      </c>
      <c r="I16" s="1013">
        <v>5126.0712112151305</v>
      </c>
      <c r="J16" s="1014"/>
      <c r="K16" s="1017">
        <v>15.083374934481736</v>
      </c>
    </row>
    <row r="17" spans="1:11" s="40" customFormat="1" ht="16.5" customHeight="1">
      <c r="A17" s="552" t="s">
        <v>1019</v>
      </c>
      <c r="B17" s="1012">
        <v>114058.66197919328</v>
      </c>
      <c r="C17" s="1012">
        <v>152795.65898259182</v>
      </c>
      <c r="D17" s="1012">
        <v>161636.94744398395</v>
      </c>
      <c r="E17" s="1016">
        <v>174475.8554624227</v>
      </c>
      <c r="F17" s="1015">
        <v>38736.997003398545</v>
      </c>
      <c r="G17" s="1031"/>
      <c r="H17" s="1016">
        <v>33.96234563093945</v>
      </c>
      <c r="I17" s="1013">
        <v>12838.908018438757</v>
      </c>
      <c r="J17" s="1014"/>
      <c r="K17" s="1017">
        <v>7.943052762047577</v>
      </c>
    </row>
    <row r="18" spans="1:11" s="40" customFormat="1" ht="16.5" customHeight="1">
      <c r="A18" s="552" t="s">
        <v>1015</v>
      </c>
      <c r="B18" s="1012">
        <v>107906.38411249</v>
      </c>
      <c r="C18" s="1012">
        <v>143539.627698003</v>
      </c>
      <c r="D18" s="1012">
        <v>151193.62195421316</v>
      </c>
      <c r="E18" s="1016">
        <v>161992.568541419</v>
      </c>
      <c r="F18" s="1015">
        <v>35633.24358551299</v>
      </c>
      <c r="G18" s="1031"/>
      <c r="H18" s="1016">
        <v>33.022368304331394</v>
      </c>
      <c r="I18" s="1013">
        <v>10798.946587205835</v>
      </c>
      <c r="J18" s="1014"/>
      <c r="K18" s="1017">
        <v>7.142461730611985</v>
      </c>
    </row>
    <row r="19" spans="1:11" s="40" customFormat="1" ht="16.5" customHeight="1">
      <c r="A19" s="552" t="s">
        <v>1016</v>
      </c>
      <c r="B19" s="1012">
        <v>6152.277866703274</v>
      </c>
      <c r="C19" s="1012">
        <v>9256.03128458882</v>
      </c>
      <c r="D19" s="1012">
        <v>10443.325489770801</v>
      </c>
      <c r="E19" s="1016">
        <v>12483.286921003728</v>
      </c>
      <c r="F19" s="1015">
        <v>3103.753417885546</v>
      </c>
      <c r="G19" s="1031"/>
      <c r="H19" s="1016">
        <v>50.4488497615389</v>
      </c>
      <c r="I19" s="1013">
        <v>2039.9614312329268</v>
      </c>
      <c r="J19" s="1014"/>
      <c r="K19" s="1017">
        <v>19.533638334178722</v>
      </c>
    </row>
    <row r="20" spans="1:11" s="40" customFormat="1" ht="16.5" customHeight="1">
      <c r="A20" s="552" t="s">
        <v>1020</v>
      </c>
      <c r="B20" s="1012">
        <v>5137.421149219999</v>
      </c>
      <c r="C20" s="1012">
        <v>6356.559519269999</v>
      </c>
      <c r="D20" s="1012">
        <v>6579.83152625</v>
      </c>
      <c r="E20" s="1016">
        <v>8521.618136906001</v>
      </c>
      <c r="F20" s="1015">
        <v>1219.13837005</v>
      </c>
      <c r="G20" s="1031"/>
      <c r="H20" s="1016">
        <v>23.73055147007168</v>
      </c>
      <c r="I20" s="1013">
        <v>1941.7866106560014</v>
      </c>
      <c r="J20" s="1014"/>
      <c r="K20" s="1017">
        <v>29.511190414364165</v>
      </c>
    </row>
    <row r="21" spans="1:11" s="40" customFormat="1" ht="16.5" customHeight="1">
      <c r="A21" s="551" t="s">
        <v>467</v>
      </c>
      <c r="B21" s="1006">
        <v>5246.5</v>
      </c>
      <c r="C21" s="1006">
        <v>986.89786871</v>
      </c>
      <c r="D21" s="1006">
        <v>473.27786871</v>
      </c>
      <c r="E21" s="1010">
        <v>1829.6966703199998</v>
      </c>
      <c r="F21" s="1009">
        <v>-4259.60213129</v>
      </c>
      <c r="G21" s="1029"/>
      <c r="H21" s="1010">
        <v>-81.18940496121225</v>
      </c>
      <c r="I21" s="1007">
        <v>1356.4188016099997</v>
      </c>
      <c r="J21" s="1008"/>
      <c r="K21" s="1011">
        <v>286.6009360013287</v>
      </c>
    </row>
    <row r="22" spans="1:11" s="40" customFormat="1" ht="16.5" customHeight="1">
      <c r="A22" s="551" t="s">
        <v>449</v>
      </c>
      <c r="B22" s="1006">
        <v>1868.0902337399998</v>
      </c>
      <c r="C22" s="1006">
        <v>2323.12242812</v>
      </c>
      <c r="D22" s="1006">
        <v>2175.8444800300003</v>
      </c>
      <c r="E22" s="1010">
        <v>2882.6132674699998</v>
      </c>
      <c r="F22" s="1009">
        <v>455.0321943800004</v>
      </c>
      <c r="G22" s="1029"/>
      <c r="H22" s="1010">
        <v>24.35814856057599</v>
      </c>
      <c r="I22" s="1007">
        <v>706.7687874399994</v>
      </c>
      <c r="J22" s="1008"/>
      <c r="K22" s="1011">
        <v>32.482504789600334</v>
      </c>
    </row>
    <row r="23" spans="1:11" s="40" customFormat="1" ht="16.5" customHeight="1">
      <c r="A23" s="589" t="s">
        <v>450</v>
      </c>
      <c r="B23" s="1006">
        <v>166145.8742757425</v>
      </c>
      <c r="C23" s="1006">
        <v>197917.49287809717</v>
      </c>
      <c r="D23" s="1006">
        <v>188111.61941416012</v>
      </c>
      <c r="E23" s="1010">
        <v>228723.0994468949</v>
      </c>
      <c r="F23" s="1009">
        <v>31771.61860235466</v>
      </c>
      <c r="G23" s="1029"/>
      <c r="H23" s="1010">
        <v>19.12272497939081</v>
      </c>
      <c r="I23" s="1007">
        <v>40611.48003273478</v>
      </c>
      <c r="J23" s="1008"/>
      <c r="K23" s="1011">
        <v>21.589033234210593</v>
      </c>
    </row>
    <row r="24" spans="1:11" s="40" customFormat="1" ht="16.5" customHeight="1">
      <c r="A24" s="590" t="s">
        <v>451</v>
      </c>
      <c r="B24" s="1012">
        <v>58294.87745013001</v>
      </c>
      <c r="C24" s="1012">
        <v>63155.89892875</v>
      </c>
      <c r="D24" s="1012">
        <v>65983.34332365</v>
      </c>
      <c r="E24" s="1016">
        <v>77371.81174002001</v>
      </c>
      <c r="F24" s="1015">
        <v>4861.021478619994</v>
      </c>
      <c r="G24" s="1031"/>
      <c r="H24" s="1016">
        <v>8.338676897946122</v>
      </c>
      <c r="I24" s="1013">
        <v>11388.468416370015</v>
      </c>
      <c r="J24" s="1014"/>
      <c r="K24" s="1017">
        <v>17.259611051397144</v>
      </c>
    </row>
    <row r="25" spans="1:11" s="40" customFormat="1" ht="16.5" customHeight="1">
      <c r="A25" s="590" t="s">
        <v>452</v>
      </c>
      <c r="B25" s="1012">
        <v>22370.402389197574</v>
      </c>
      <c r="C25" s="1012">
        <v>32972.203264700016</v>
      </c>
      <c r="D25" s="1012">
        <v>35635.43625425285</v>
      </c>
      <c r="E25" s="1016">
        <v>39837.60574148393</v>
      </c>
      <c r="F25" s="1015">
        <v>10601.800875502442</v>
      </c>
      <c r="G25" s="1031"/>
      <c r="H25" s="1016">
        <v>47.39208839900858</v>
      </c>
      <c r="I25" s="1013">
        <v>4202.169487231084</v>
      </c>
      <c r="J25" s="1014"/>
      <c r="K25" s="1017">
        <v>11.792109004220716</v>
      </c>
    </row>
    <row r="26" spans="1:11" s="40" customFormat="1" ht="16.5" customHeight="1">
      <c r="A26" s="590" t="s">
        <v>453</v>
      </c>
      <c r="B26" s="1012">
        <v>85480.59443641492</v>
      </c>
      <c r="C26" s="1012">
        <v>101789.39068464714</v>
      </c>
      <c r="D26" s="1012">
        <v>86492.83983625728</v>
      </c>
      <c r="E26" s="1016">
        <v>111513.68196539096</v>
      </c>
      <c r="F26" s="1015">
        <v>16308.796248232218</v>
      </c>
      <c r="G26" s="1031"/>
      <c r="H26" s="1016">
        <v>19.0789457604481</v>
      </c>
      <c r="I26" s="1013">
        <v>25020.842129133685</v>
      </c>
      <c r="J26" s="1014"/>
      <c r="K26" s="1017">
        <v>28.928223626951716</v>
      </c>
    </row>
    <row r="27" spans="1:11" s="40" customFormat="1" ht="16.5" customHeight="1">
      <c r="A27" s="591" t="s">
        <v>1021</v>
      </c>
      <c r="B27" s="1033">
        <v>853490.5348804058</v>
      </c>
      <c r="C27" s="1033">
        <v>1020305.2223403808</v>
      </c>
      <c r="D27" s="1033">
        <v>1052450.7159555622</v>
      </c>
      <c r="E27" s="1034">
        <v>1173994.7187668986</v>
      </c>
      <c r="F27" s="1035">
        <v>166814.68745997502</v>
      </c>
      <c r="G27" s="1036"/>
      <c r="H27" s="1034">
        <v>19.544995596623657</v>
      </c>
      <c r="I27" s="1037">
        <v>121544.00281133642</v>
      </c>
      <c r="J27" s="1038"/>
      <c r="K27" s="1039">
        <v>11.548664556798913</v>
      </c>
    </row>
    <row r="28" spans="1:11" s="40" customFormat="1" ht="16.5" customHeight="1">
      <c r="A28" s="551" t="s">
        <v>1022</v>
      </c>
      <c r="B28" s="1006">
        <v>131518.65672522597</v>
      </c>
      <c r="C28" s="1006">
        <v>158386.08328328477</v>
      </c>
      <c r="D28" s="1006">
        <v>186182.70924545976</v>
      </c>
      <c r="E28" s="1010">
        <v>174742.06704153123</v>
      </c>
      <c r="F28" s="1009">
        <v>26867.426558058796</v>
      </c>
      <c r="G28" s="1029"/>
      <c r="H28" s="1010">
        <v>20.428604752397447</v>
      </c>
      <c r="I28" s="1007">
        <v>-11440.642203928524</v>
      </c>
      <c r="J28" s="1008"/>
      <c r="K28" s="1011">
        <v>-6.144846774597848</v>
      </c>
    </row>
    <row r="29" spans="1:11" s="40" customFormat="1" ht="16.5" customHeight="1">
      <c r="A29" s="552" t="s">
        <v>1023</v>
      </c>
      <c r="B29" s="1012">
        <v>19786.423178127996</v>
      </c>
      <c r="C29" s="1012">
        <v>20411.834270243995</v>
      </c>
      <c r="D29" s="1012">
        <v>25398.016617106</v>
      </c>
      <c r="E29" s="1016">
        <v>22299.042184509</v>
      </c>
      <c r="F29" s="1015">
        <v>625.411092115999</v>
      </c>
      <c r="G29" s="1031"/>
      <c r="H29" s="1016">
        <v>3.1608092401830934</v>
      </c>
      <c r="I29" s="1013">
        <v>-3098.9744325970023</v>
      </c>
      <c r="J29" s="1014"/>
      <c r="K29" s="1017">
        <v>-12.201639519007912</v>
      </c>
    </row>
    <row r="30" spans="1:11" s="40" customFormat="1" ht="16.5" customHeight="1">
      <c r="A30" s="552" t="s">
        <v>1024</v>
      </c>
      <c r="B30" s="1012">
        <v>54277.46827534</v>
      </c>
      <c r="C30" s="1012">
        <v>74673.68377050999</v>
      </c>
      <c r="D30" s="1012">
        <v>100137.84686063</v>
      </c>
      <c r="E30" s="1016">
        <v>64980.29093632</v>
      </c>
      <c r="F30" s="1015">
        <v>20396.215495169992</v>
      </c>
      <c r="G30" s="1031"/>
      <c r="H30" s="1016">
        <v>37.57768396953152</v>
      </c>
      <c r="I30" s="1013">
        <v>-35157.55592431</v>
      </c>
      <c r="J30" s="1014"/>
      <c r="K30" s="1017">
        <v>-35.10915905076493</v>
      </c>
    </row>
    <row r="31" spans="1:11" s="40" customFormat="1" ht="16.5" customHeight="1">
      <c r="A31" s="552" t="s">
        <v>1025</v>
      </c>
      <c r="B31" s="1012">
        <v>500.3157125645001</v>
      </c>
      <c r="C31" s="1012">
        <v>706.8195503347497</v>
      </c>
      <c r="D31" s="1012">
        <v>628.89691055025</v>
      </c>
      <c r="E31" s="1016">
        <v>842.3007414967504</v>
      </c>
      <c r="F31" s="1015">
        <v>206.50383777024962</v>
      </c>
      <c r="G31" s="1031"/>
      <c r="H31" s="1016">
        <v>41.27470566769925</v>
      </c>
      <c r="I31" s="1013">
        <v>213.40383094650042</v>
      </c>
      <c r="J31" s="1014"/>
      <c r="K31" s="1017">
        <v>33.933038526104994</v>
      </c>
    </row>
    <row r="32" spans="1:11" s="40" customFormat="1" ht="16.5" customHeight="1">
      <c r="A32" s="552" t="s">
        <v>1026</v>
      </c>
      <c r="B32" s="1012">
        <v>56794.781749793474</v>
      </c>
      <c r="C32" s="1012">
        <v>61813.859336286</v>
      </c>
      <c r="D32" s="1012">
        <v>59653.81088717351</v>
      </c>
      <c r="E32" s="1016">
        <v>86155.0625492055</v>
      </c>
      <c r="F32" s="1015">
        <v>5019.077586492524</v>
      </c>
      <c r="G32" s="1031"/>
      <c r="H32" s="1016">
        <v>8.837216081934807</v>
      </c>
      <c r="I32" s="1013">
        <v>26501.251662031988</v>
      </c>
      <c r="J32" s="1014"/>
      <c r="K32" s="1017">
        <v>44.425077405625004</v>
      </c>
    </row>
    <row r="33" spans="1:11" s="40" customFormat="1" ht="16.5" customHeight="1">
      <c r="A33" s="552" t="s">
        <v>1027</v>
      </c>
      <c r="B33" s="1012">
        <v>159.6678094</v>
      </c>
      <c r="C33" s="1012">
        <v>779.8863559100001</v>
      </c>
      <c r="D33" s="1012">
        <v>364.13797</v>
      </c>
      <c r="E33" s="1016">
        <v>465.37063</v>
      </c>
      <c r="F33" s="1015">
        <v>620.2185465100001</v>
      </c>
      <c r="G33" s="1031"/>
      <c r="H33" s="1016">
        <v>388.4430736794464</v>
      </c>
      <c r="I33" s="1013">
        <v>101.23266000000001</v>
      </c>
      <c r="J33" s="1014"/>
      <c r="K33" s="1017">
        <v>27.800632820576226</v>
      </c>
    </row>
    <row r="34" spans="1:11" s="40" customFormat="1" ht="16.5" customHeight="1">
      <c r="A34" s="579" t="s">
        <v>1028</v>
      </c>
      <c r="B34" s="1006">
        <v>673110.9580762429</v>
      </c>
      <c r="C34" s="1006">
        <v>786686.8906993427</v>
      </c>
      <c r="D34" s="1006">
        <v>787747.7029351447</v>
      </c>
      <c r="E34" s="1010">
        <v>913444.5182039603</v>
      </c>
      <c r="F34" s="1009">
        <v>113575.93262309977</v>
      </c>
      <c r="G34" s="1029"/>
      <c r="H34" s="1010">
        <v>16.873285341795768</v>
      </c>
      <c r="I34" s="1007">
        <v>125696.81526881561</v>
      </c>
      <c r="J34" s="1008"/>
      <c r="K34" s="1011">
        <v>15.956481345546273</v>
      </c>
    </row>
    <row r="35" spans="1:11" s="40" customFormat="1" ht="16.5" customHeight="1">
      <c r="A35" s="552" t="s">
        <v>1029</v>
      </c>
      <c r="B35" s="1012">
        <v>105940.9</v>
      </c>
      <c r="C35" s="1012">
        <v>138232.4</v>
      </c>
      <c r="D35" s="1012">
        <v>128987.4</v>
      </c>
      <c r="E35" s="1016">
        <v>132284</v>
      </c>
      <c r="F35" s="1015">
        <v>32291.5</v>
      </c>
      <c r="G35" s="1031"/>
      <c r="H35" s="1016">
        <v>30.480673658615327</v>
      </c>
      <c r="I35" s="1013">
        <v>3296.600000000006</v>
      </c>
      <c r="J35" s="1014"/>
      <c r="K35" s="1017">
        <v>2.555753507706959</v>
      </c>
    </row>
    <row r="36" spans="1:11" s="40" customFormat="1" ht="16.5" customHeight="1">
      <c r="A36" s="552" t="s">
        <v>1030</v>
      </c>
      <c r="B36" s="1012">
        <v>6223</v>
      </c>
      <c r="C36" s="1013">
        <v>8929.5</v>
      </c>
      <c r="D36" s="1012">
        <v>9762.8</v>
      </c>
      <c r="E36" s="1016">
        <v>10525.6</v>
      </c>
      <c r="F36" s="1015">
        <v>2706.5</v>
      </c>
      <c r="G36" s="1031"/>
      <c r="H36" s="1016">
        <v>43.491884942953554</v>
      </c>
      <c r="I36" s="1013">
        <v>762.8000000000011</v>
      </c>
      <c r="J36" s="1014"/>
      <c r="K36" s="1017">
        <v>7.813332240750616</v>
      </c>
    </row>
    <row r="37" spans="1:11" s="40" customFormat="1" ht="16.5" customHeight="1">
      <c r="A37" s="555" t="s">
        <v>1031</v>
      </c>
      <c r="B37" s="1012">
        <v>14960.817656292496</v>
      </c>
      <c r="C37" s="1012">
        <v>11984.850397209886</v>
      </c>
      <c r="D37" s="1012">
        <v>12146.3572522412</v>
      </c>
      <c r="E37" s="1016">
        <v>14784.136027349856</v>
      </c>
      <c r="F37" s="1015">
        <v>-2975.9672590826103</v>
      </c>
      <c r="G37" s="1031"/>
      <c r="H37" s="1016">
        <v>-19.891742065520884</v>
      </c>
      <c r="I37" s="1013">
        <v>2637.778775108656</v>
      </c>
      <c r="J37" s="1014"/>
      <c r="K37" s="1017">
        <v>21.71662433707804</v>
      </c>
    </row>
    <row r="38" spans="1:11" s="40" customFormat="1" ht="16.5" customHeight="1">
      <c r="A38" s="592" t="s">
        <v>1032</v>
      </c>
      <c r="B38" s="1012">
        <v>2112.3</v>
      </c>
      <c r="C38" s="1012">
        <v>1096.2</v>
      </c>
      <c r="D38" s="1012">
        <v>1162</v>
      </c>
      <c r="E38" s="1016">
        <v>1090.4</v>
      </c>
      <c r="F38" s="1015">
        <v>-1016.1</v>
      </c>
      <c r="G38" s="1031"/>
      <c r="H38" s="1016">
        <v>-48.103962505325946</v>
      </c>
      <c r="I38" s="1013">
        <v>-71.59999999999991</v>
      </c>
      <c r="J38" s="1014"/>
      <c r="K38" s="1017">
        <v>-6.161790017211696</v>
      </c>
    </row>
    <row r="39" spans="1:11" s="40" customFormat="1" ht="16.5" customHeight="1">
      <c r="A39" s="592" t="s">
        <v>1033</v>
      </c>
      <c r="B39" s="1012">
        <v>12848.517656292495</v>
      </c>
      <c r="C39" s="1012">
        <v>10888.650397209885</v>
      </c>
      <c r="D39" s="1012">
        <v>10984.3572522412</v>
      </c>
      <c r="E39" s="1016">
        <v>13693.736027349856</v>
      </c>
      <c r="F39" s="1015">
        <v>-1959.86725908261</v>
      </c>
      <c r="G39" s="1031"/>
      <c r="H39" s="1016">
        <v>-15.253644906833086</v>
      </c>
      <c r="I39" s="1013">
        <v>2709.3787751086566</v>
      </c>
      <c r="J39" s="1014"/>
      <c r="K39" s="1017">
        <v>24.665792571120598</v>
      </c>
    </row>
    <row r="40" spans="1:11" s="40" customFormat="1" ht="16.5" customHeight="1">
      <c r="A40" s="552" t="s">
        <v>1034</v>
      </c>
      <c r="B40" s="1012">
        <v>544251.673444788</v>
      </c>
      <c r="C40" s="1012">
        <v>625103.4334637728</v>
      </c>
      <c r="D40" s="1012">
        <v>633360.7624538635</v>
      </c>
      <c r="E40" s="1016">
        <v>753923.0700765605</v>
      </c>
      <c r="F40" s="1015">
        <v>80851.76001898479</v>
      </c>
      <c r="G40" s="1031"/>
      <c r="H40" s="1016">
        <v>14.855583172990805</v>
      </c>
      <c r="I40" s="1013">
        <v>120562.30762269697</v>
      </c>
      <c r="J40" s="1014"/>
      <c r="K40" s="1017">
        <v>19.035329431459562</v>
      </c>
    </row>
    <row r="41" spans="1:11" s="40" customFormat="1" ht="16.5" customHeight="1">
      <c r="A41" s="555" t="s">
        <v>1035</v>
      </c>
      <c r="B41" s="1012">
        <v>520861.9812882791</v>
      </c>
      <c r="C41" s="1012">
        <v>593745.0925561879</v>
      </c>
      <c r="D41" s="1012">
        <v>613434.2717086542</v>
      </c>
      <c r="E41" s="1016">
        <v>725652.5563983757</v>
      </c>
      <c r="F41" s="1015">
        <v>72883.11126790877</v>
      </c>
      <c r="G41" s="1031"/>
      <c r="H41" s="1016">
        <v>13.992787703115248</v>
      </c>
      <c r="I41" s="1013">
        <v>112218.28468972142</v>
      </c>
      <c r="J41" s="1014"/>
      <c r="K41" s="1017">
        <v>18.293448844511023</v>
      </c>
    </row>
    <row r="42" spans="1:11" s="40" customFormat="1" ht="16.5" customHeight="1">
      <c r="A42" s="555" t="s">
        <v>1036</v>
      </c>
      <c r="B42" s="1012">
        <v>23389.69215650886</v>
      </c>
      <c r="C42" s="1012">
        <v>31358.340907584934</v>
      </c>
      <c r="D42" s="1012">
        <v>19926.49074520932</v>
      </c>
      <c r="E42" s="1016">
        <v>28270.51367818485</v>
      </c>
      <c r="F42" s="1015">
        <v>7968.648751076074</v>
      </c>
      <c r="G42" s="1031"/>
      <c r="H42" s="1016">
        <v>34.06906212255798</v>
      </c>
      <c r="I42" s="1013">
        <v>8344.022932975528</v>
      </c>
      <c r="J42" s="1014"/>
      <c r="K42" s="1017">
        <v>41.87402106907147</v>
      </c>
    </row>
    <row r="43" spans="1:11" s="40" customFormat="1" ht="16.5" customHeight="1">
      <c r="A43" s="556" t="s">
        <v>1037</v>
      </c>
      <c r="B43" s="1040">
        <v>1734.566975162509</v>
      </c>
      <c r="C43" s="1040">
        <v>2436.7068383599994</v>
      </c>
      <c r="D43" s="1040">
        <v>3490.38322904</v>
      </c>
      <c r="E43" s="1021">
        <v>1927.7121000500001</v>
      </c>
      <c r="F43" s="1020">
        <v>702.1398631974905</v>
      </c>
      <c r="G43" s="1041"/>
      <c r="H43" s="1021">
        <v>40.47925927632215</v>
      </c>
      <c r="I43" s="1018">
        <v>-1562.67112899</v>
      </c>
      <c r="J43" s="1019"/>
      <c r="K43" s="1022">
        <v>-44.77076087200314</v>
      </c>
    </row>
    <row r="44" spans="1:11" s="40" customFormat="1" ht="16.5" customHeight="1" thickBot="1">
      <c r="A44" s="593" t="s">
        <v>439</v>
      </c>
      <c r="B44" s="1023">
        <v>48860.87886140676</v>
      </c>
      <c r="C44" s="1023">
        <v>75232.10238492898</v>
      </c>
      <c r="D44" s="1023">
        <v>78520.35230176682</v>
      </c>
      <c r="E44" s="1027">
        <v>85808.15287388483</v>
      </c>
      <c r="F44" s="1026">
        <v>26371.223523522218</v>
      </c>
      <c r="G44" s="1032"/>
      <c r="H44" s="1027">
        <v>53.97206136697591</v>
      </c>
      <c r="I44" s="1024">
        <v>7287.800572118009</v>
      </c>
      <c r="J44" s="1025"/>
      <c r="K44" s="1028">
        <v>9.28141603862114</v>
      </c>
    </row>
    <row r="45" spans="1:11" s="40" customFormat="1" ht="16.5" customHeight="1" thickTop="1">
      <c r="A45" s="562" t="s">
        <v>979</v>
      </c>
      <c r="B45" s="431"/>
      <c r="C45" s="36"/>
      <c r="D45" s="582"/>
      <c r="E45" s="582"/>
      <c r="F45" s="553"/>
      <c r="G45" s="554"/>
      <c r="H45" s="553"/>
      <c r="I45" s="554"/>
      <c r="J45" s="554"/>
      <c r="K45" s="554"/>
    </row>
    <row r="46" spans="1:11" s="40" customFormat="1" ht="16.5" customHeight="1">
      <c r="A46" s="1502" t="s">
        <v>1514</v>
      </c>
      <c r="B46" s="1477"/>
      <c r="C46" s="1478"/>
      <c r="D46" s="582"/>
      <c r="E46" s="582"/>
      <c r="F46" s="553"/>
      <c r="G46" s="554"/>
      <c r="H46" s="553"/>
      <c r="I46" s="554"/>
      <c r="J46" s="554"/>
      <c r="K46" s="554"/>
    </row>
    <row r="47" spans="1:11" s="40" customFormat="1" ht="16.5" customHeight="1">
      <c r="A47" s="1502" t="s">
        <v>1297</v>
      </c>
      <c r="B47" s="1477"/>
      <c r="C47" s="595"/>
      <c r="D47" s="582"/>
      <c r="E47" s="582"/>
      <c r="F47" s="553"/>
      <c r="G47" s="554"/>
      <c r="H47" s="553"/>
      <c r="I47" s="554"/>
      <c r="J47" s="554"/>
      <c r="K47" s="554"/>
    </row>
    <row r="48" spans="4:11" s="40" customFormat="1" ht="16.5" customHeight="1">
      <c r="D48" s="596"/>
      <c r="E48" s="596"/>
      <c r="F48" s="564"/>
      <c r="G48" s="565"/>
      <c r="H48" s="564"/>
      <c r="I48" s="565"/>
      <c r="J48" s="565"/>
      <c r="K48" s="565"/>
    </row>
    <row r="49" spans="4:11" s="40" customFormat="1" ht="16.5" customHeight="1">
      <c r="D49" s="596"/>
      <c r="E49" s="596"/>
      <c r="F49" s="564"/>
      <c r="G49" s="565"/>
      <c r="H49" s="564"/>
      <c r="I49" s="565"/>
      <c r="J49" s="565"/>
      <c r="K49" s="565"/>
    </row>
    <row r="50" spans="1:11" s="40" customFormat="1" ht="16.5" customHeight="1">
      <c r="A50" s="278"/>
      <c r="B50" s="431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78"/>
      <c r="B51" s="431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78"/>
      <c r="B52" s="431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78"/>
      <c r="B53" s="431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78"/>
      <c r="B54" s="431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78"/>
      <c r="B55" s="431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78"/>
      <c r="B56" s="431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78"/>
      <c r="B57" s="431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78"/>
      <c r="B58" s="431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78"/>
      <c r="B59" s="431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78"/>
      <c r="B60" s="431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78"/>
      <c r="B61" s="431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78"/>
      <c r="B62" s="431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78"/>
      <c r="B63" s="431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78"/>
      <c r="B64" s="431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78"/>
      <c r="B65" s="431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78"/>
      <c r="B66" s="431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78"/>
      <c r="B67" s="431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78"/>
      <c r="B68" s="431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78"/>
      <c r="B69" s="431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78"/>
      <c r="B70" s="431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78"/>
      <c r="B71" s="431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78"/>
      <c r="B72" s="431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78"/>
      <c r="B73" s="431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78"/>
      <c r="B74" s="431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78"/>
      <c r="B75" s="431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78"/>
      <c r="B76" s="431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78"/>
      <c r="B77" s="431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78"/>
      <c r="B78" s="431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78"/>
      <c r="B79" s="431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78"/>
      <c r="B80" s="431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78"/>
      <c r="B81" s="431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78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97"/>
      <c r="B83" s="598"/>
      <c r="C83" s="598"/>
      <c r="D83" s="598"/>
      <c r="E83" s="598"/>
    </row>
    <row r="84" spans="1:5" ht="16.5" customHeight="1">
      <c r="A84" s="597"/>
      <c r="B84" s="599"/>
      <c r="C84" s="599"/>
      <c r="D84" s="599"/>
      <c r="E84" s="599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6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41" t="s">
        <v>615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</row>
    <row r="2" spans="1:11" ht="15.75">
      <c r="A2" s="1757" t="s">
        <v>1039</v>
      </c>
      <c r="B2" s="1757"/>
      <c r="C2" s="1757"/>
      <c r="D2" s="1757"/>
      <c r="E2" s="1757"/>
      <c r="F2" s="1757"/>
      <c r="G2" s="1757"/>
      <c r="H2" s="1757"/>
      <c r="I2" s="1757"/>
      <c r="J2" s="1757"/>
      <c r="K2" s="1757"/>
    </row>
    <row r="3" spans="1:11" s="40" customFormat="1" ht="16.5" customHeight="1" thickBot="1">
      <c r="A3" s="278"/>
      <c r="B3" s="431"/>
      <c r="C3" s="36"/>
      <c r="D3" s="36"/>
      <c r="E3" s="36"/>
      <c r="F3" s="36"/>
      <c r="G3" s="36"/>
      <c r="H3" s="36"/>
      <c r="I3" s="1743" t="s">
        <v>466</v>
      </c>
      <c r="J3" s="1743"/>
      <c r="K3" s="1743"/>
    </row>
    <row r="4" spans="1:11" s="40" customFormat="1" ht="13.5" thickTop="1">
      <c r="A4" s="533"/>
      <c r="B4" s="601">
        <v>2011</v>
      </c>
      <c r="C4" s="601">
        <v>2012</v>
      </c>
      <c r="D4" s="601">
        <v>2012</v>
      </c>
      <c r="E4" s="602">
        <v>2013</v>
      </c>
      <c r="F4" s="1760" t="s">
        <v>1509</v>
      </c>
      <c r="G4" s="1761"/>
      <c r="H4" s="1761"/>
      <c r="I4" s="1761"/>
      <c r="J4" s="1761"/>
      <c r="K4" s="1762"/>
    </row>
    <row r="5" spans="1:11" s="40" customFormat="1" ht="12.75">
      <c r="A5" s="134" t="s">
        <v>344</v>
      </c>
      <c r="B5" s="584" t="s">
        <v>959</v>
      </c>
      <c r="C5" s="584" t="s">
        <v>720</v>
      </c>
      <c r="D5" s="584" t="s">
        <v>960</v>
      </c>
      <c r="E5" s="600" t="s">
        <v>1521</v>
      </c>
      <c r="F5" s="1754" t="s">
        <v>464</v>
      </c>
      <c r="G5" s="1755"/>
      <c r="H5" s="1756"/>
      <c r="I5" s="1755" t="s">
        <v>311</v>
      </c>
      <c r="J5" s="1755"/>
      <c r="K5" s="1763"/>
    </row>
    <row r="6" spans="1:11" s="40" customFormat="1" ht="12.75">
      <c r="A6" s="134"/>
      <c r="B6" s="584"/>
      <c r="C6" s="584"/>
      <c r="D6" s="584"/>
      <c r="E6" s="600"/>
      <c r="F6" s="574" t="s">
        <v>430</v>
      </c>
      <c r="G6" s="575" t="s">
        <v>427</v>
      </c>
      <c r="H6" s="576" t="s">
        <v>419</v>
      </c>
      <c r="I6" s="577" t="s">
        <v>430</v>
      </c>
      <c r="J6" s="575" t="s">
        <v>427</v>
      </c>
      <c r="K6" s="578" t="s">
        <v>419</v>
      </c>
    </row>
    <row r="7" spans="1:11" s="40" customFormat="1" ht="16.5" customHeight="1">
      <c r="A7" s="551" t="s">
        <v>446</v>
      </c>
      <c r="B7" s="1043">
        <v>91113.49008517685</v>
      </c>
      <c r="C7" s="1043">
        <v>113230.49517513791</v>
      </c>
      <c r="D7" s="1043">
        <v>122127.96650375452</v>
      </c>
      <c r="E7" s="1044">
        <v>135451.80969855274</v>
      </c>
      <c r="F7" s="1045">
        <v>22117.005089961065</v>
      </c>
      <c r="G7" s="1062"/>
      <c r="H7" s="1046">
        <v>24.274127869852343</v>
      </c>
      <c r="I7" s="1043">
        <v>13323.843194798217</v>
      </c>
      <c r="J7" s="1063"/>
      <c r="K7" s="1047">
        <v>10.909739657696345</v>
      </c>
    </row>
    <row r="8" spans="1:11" s="40" customFormat="1" ht="16.5" customHeight="1">
      <c r="A8" s="552" t="s">
        <v>1014</v>
      </c>
      <c r="B8" s="1048">
        <v>2049.4790930668414</v>
      </c>
      <c r="C8" s="1048">
        <v>2499.9375332901277</v>
      </c>
      <c r="D8" s="1048">
        <v>3250.943717372366</v>
      </c>
      <c r="E8" s="1052">
        <v>2545.7413242497005</v>
      </c>
      <c r="F8" s="1051">
        <v>450.4584402232863</v>
      </c>
      <c r="G8" s="1064"/>
      <c r="H8" s="1052">
        <v>21.979167377073367</v>
      </c>
      <c r="I8" s="1049">
        <v>-705.2023931226654</v>
      </c>
      <c r="J8" s="1050"/>
      <c r="K8" s="1053">
        <v>-21.692236299084808</v>
      </c>
    </row>
    <row r="9" spans="1:11" s="40" customFormat="1" ht="16.5" customHeight="1">
      <c r="A9" s="552" t="s">
        <v>1015</v>
      </c>
      <c r="B9" s="1048">
        <v>2036.8270930668416</v>
      </c>
      <c r="C9" s="1048">
        <v>2478.490802806821</v>
      </c>
      <c r="D9" s="1048">
        <v>3237.3001861118905</v>
      </c>
      <c r="E9" s="1052">
        <v>2529.4166951797006</v>
      </c>
      <c r="F9" s="1051">
        <v>441.6637097399796</v>
      </c>
      <c r="G9" s="1064"/>
      <c r="H9" s="1052">
        <v>21.683907840943363</v>
      </c>
      <c r="I9" s="1049">
        <v>-707.8834909321899</v>
      </c>
      <c r="J9" s="1050"/>
      <c r="K9" s="1053">
        <v>-21.86647670083331</v>
      </c>
    </row>
    <row r="10" spans="1:11" s="40" customFormat="1" ht="16.5" customHeight="1">
      <c r="A10" s="552" t="s">
        <v>1016</v>
      </c>
      <c r="B10" s="1048">
        <v>12.652</v>
      </c>
      <c r="C10" s="1048">
        <v>21.446730483306347</v>
      </c>
      <c r="D10" s="1048">
        <v>13.643531260475429</v>
      </c>
      <c r="E10" s="1052">
        <v>16.32462907</v>
      </c>
      <c r="F10" s="1051">
        <v>8.794730483306347</v>
      </c>
      <c r="G10" s="1064"/>
      <c r="H10" s="1052">
        <v>69.51257100305365</v>
      </c>
      <c r="I10" s="1049">
        <v>2.681097809524571</v>
      </c>
      <c r="J10" s="1050"/>
      <c r="K10" s="1053">
        <v>19.651054835719595</v>
      </c>
    </row>
    <row r="11" spans="1:11" s="40" customFormat="1" ht="16.5" customHeight="1">
      <c r="A11" s="552" t="s">
        <v>1017</v>
      </c>
      <c r="B11" s="1048">
        <v>42940.10909653001</v>
      </c>
      <c r="C11" s="1048">
        <v>56252.14194978611</v>
      </c>
      <c r="D11" s="1048">
        <v>60767.25476330689</v>
      </c>
      <c r="E11" s="1052">
        <v>70586.43924536301</v>
      </c>
      <c r="F11" s="1051">
        <v>13312.032853256103</v>
      </c>
      <c r="G11" s="1064"/>
      <c r="H11" s="1052">
        <v>31.001395043804976</v>
      </c>
      <c r="I11" s="1049">
        <v>9819.184482056124</v>
      </c>
      <c r="J11" s="1050"/>
      <c r="K11" s="1053">
        <v>16.158677103816192</v>
      </c>
    </row>
    <row r="12" spans="1:11" s="40" customFormat="1" ht="16.5" customHeight="1">
      <c r="A12" s="552" t="s">
        <v>1015</v>
      </c>
      <c r="B12" s="1048">
        <v>42841.32609653001</v>
      </c>
      <c r="C12" s="1048">
        <v>56207.86602266708</v>
      </c>
      <c r="D12" s="1048">
        <v>60722.287295218026</v>
      </c>
      <c r="E12" s="1052">
        <v>70513.31100189801</v>
      </c>
      <c r="F12" s="1051">
        <v>13366.539926137077</v>
      </c>
      <c r="G12" s="1064"/>
      <c r="H12" s="1052">
        <v>31.20010780249801</v>
      </c>
      <c r="I12" s="1049">
        <v>9791.023706679982</v>
      </c>
      <c r="J12" s="1050"/>
      <c r="K12" s="1053">
        <v>16.124266958321645</v>
      </c>
    </row>
    <row r="13" spans="1:11" s="40" customFormat="1" ht="16.5" customHeight="1">
      <c r="A13" s="552" t="s">
        <v>1016</v>
      </c>
      <c r="B13" s="1048">
        <v>98.783</v>
      </c>
      <c r="C13" s="1048">
        <v>44.27592711902865</v>
      </c>
      <c r="D13" s="1048">
        <v>44.96746808886153</v>
      </c>
      <c r="E13" s="1052">
        <v>73.128243465</v>
      </c>
      <c r="F13" s="1051">
        <v>-54.50707288097135</v>
      </c>
      <c r="G13" s="1064"/>
      <c r="H13" s="1052">
        <v>-55.178596399148994</v>
      </c>
      <c r="I13" s="1049">
        <v>28.160775376138467</v>
      </c>
      <c r="J13" s="1050"/>
      <c r="K13" s="1053">
        <v>62.62477424899515</v>
      </c>
    </row>
    <row r="14" spans="1:11" s="40" customFormat="1" ht="16.5" customHeight="1">
      <c r="A14" s="552" t="s">
        <v>1018</v>
      </c>
      <c r="B14" s="1048">
        <v>30338.66785893</v>
      </c>
      <c r="C14" s="1048">
        <v>35456.518096647</v>
      </c>
      <c r="D14" s="1048">
        <v>37178.392009537005</v>
      </c>
      <c r="E14" s="1052">
        <v>41397.78073985999</v>
      </c>
      <c r="F14" s="1051">
        <v>5117.850237717001</v>
      </c>
      <c r="G14" s="1064"/>
      <c r="H14" s="1052">
        <v>16.869067097850817</v>
      </c>
      <c r="I14" s="1049">
        <v>4219.388730322986</v>
      </c>
      <c r="J14" s="1050"/>
      <c r="K14" s="1053">
        <v>11.349035023463703</v>
      </c>
    </row>
    <row r="15" spans="1:11" s="40" customFormat="1" ht="16.5" customHeight="1">
      <c r="A15" s="552" t="s">
        <v>1015</v>
      </c>
      <c r="B15" s="1048">
        <v>29964.36585893</v>
      </c>
      <c r="C15" s="1048">
        <v>35268.873044987</v>
      </c>
      <c r="D15" s="1048">
        <v>36951.60160953701</v>
      </c>
      <c r="E15" s="1052">
        <v>41311.12175985999</v>
      </c>
      <c r="F15" s="1051">
        <v>5304.507186056999</v>
      </c>
      <c r="G15" s="1064"/>
      <c r="H15" s="1052">
        <v>17.702717991864812</v>
      </c>
      <c r="I15" s="1049">
        <v>4359.520150322984</v>
      </c>
      <c r="J15" s="1050"/>
      <c r="K15" s="1053">
        <v>11.797919333482463</v>
      </c>
    </row>
    <row r="16" spans="1:11" s="40" customFormat="1" ht="16.5" customHeight="1">
      <c r="A16" s="552" t="s">
        <v>1016</v>
      </c>
      <c r="B16" s="1048">
        <v>374.302</v>
      </c>
      <c r="C16" s="1048">
        <v>187.64505166</v>
      </c>
      <c r="D16" s="1048">
        <v>226.79040000000003</v>
      </c>
      <c r="E16" s="1052">
        <v>86.65898</v>
      </c>
      <c r="F16" s="1051">
        <v>-186.65694834</v>
      </c>
      <c r="G16" s="1064"/>
      <c r="H16" s="1052">
        <v>-49.86800720808331</v>
      </c>
      <c r="I16" s="1049">
        <v>-140.13142000000005</v>
      </c>
      <c r="J16" s="1050"/>
      <c r="K16" s="1053">
        <v>-61.7889557935433</v>
      </c>
    </row>
    <row r="17" spans="1:11" s="40" customFormat="1" ht="16.5" customHeight="1">
      <c r="A17" s="552" t="s">
        <v>1019</v>
      </c>
      <c r="B17" s="1048">
        <v>15615.60303665</v>
      </c>
      <c r="C17" s="1048">
        <v>18848.400881824684</v>
      </c>
      <c r="D17" s="1048">
        <v>20753.427148868253</v>
      </c>
      <c r="E17" s="1052">
        <v>20688.551254170005</v>
      </c>
      <c r="F17" s="1051">
        <v>3232.797845174684</v>
      </c>
      <c r="G17" s="1064"/>
      <c r="H17" s="1052">
        <v>20.702356723510903</v>
      </c>
      <c r="I17" s="1049">
        <v>-64.87589469824889</v>
      </c>
      <c r="J17" s="1050"/>
      <c r="K17" s="1053">
        <v>-0.3126032834619643</v>
      </c>
    </row>
    <row r="18" spans="1:11" s="40" customFormat="1" ht="16.5" customHeight="1">
      <c r="A18" s="552" t="s">
        <v>1015</v>
      </c>
      <c r="B18" s="1048">
        <v>15320.39003665</v>
      </c>
      <c r="C18" s="1048">
        <v>18824.913518776502</v>
      </c>
      <c r="D18" s="1048">
        <v>20735.206456735494</v>
      </c>
      <c r="E18" s="1052">
        <v>20627.314853020005</v>
      </c>
      <c r="F18" s="1051">
        <v>3504.523482126502</v>
      </c>
      <c r="G18" s="1064"/>
      <c r="H18" s="1052">
        <v>22.874897269213463</v>
      </c>
      <c r="I18" s="1049">
        <v>-107.8916037154886</v>
      </c>
      <c r="J18" s="1050"/>
      <c r="K18" s="1053">
        <v>-0.5203305013654289</v>
      </c>
    </row>
    <row r="19" spans="1:11" s="40" customFormat="1" ht="16.5" customHeight="1">
      <c r="A19" s="552" t="s">
        <v>1016</v>
      </c>
      <c r="B19" s="1048">
        <v>295.213</v>
      </c>
      <c r="C19" s="1048">
        <v>23.487363048180388</v>
      </c>
      <c r="D19" s="1048">
        <v>18.220692132757915</v>
      </c>
      <c r="E19" s="1052">
        <v>61.236401150000006</v>
      </c>
      <c r="F19" s="1051">
        <v>-271.72563695181964</v>
      </c>
      <c r="G19" s="1064"/>
      <c r="H19" s="1052">
        <v>-92.0439265722782</v>
      </c>
      <c r="I19" s="1049">
        <v>43.01570901724209</v>
      </c>
      <c r="J19" s="1050"/>
      <c r="K19" s="1053">
        <v>236.08164115734476</v>
      </c>
    </row>
    <row r="20" spans="1:11" s="40" customFormat="1" ht="16.5" customHeight="1">
      <c r="A20" s="552" t="s">
        <v>1020</v>
      </c>
      <c r="B20" s="1048">
        <v>169.631</v>
      </c>
      <c r="C20" s="1048">
        <v>173.49671359</v>
      </c>
      <c r="D20" s="1048">
        <v>177.94886467</v>
      </c>
      <c r="E20" s="1052">
        <v>233.29713490999993</v>
      </c>
      <c r="F20" s="1051">
        <v>3.865713590000013</v>
      </c>
      <c r="G20" s="1064"/>
      <c r="H20" s="1052">
        <v>2.278895714816285</v>
      </c>
      <c r="I20" s="1049">
        <v>55.34827023999992</v>
      </c>
      <c r="J20" s="1050"/>
      <c r="K20" s="1053">
        <v>31.10346915819967</v>
      </c>
    </row>
    <row r="21" spans="1:11" s="40" customFormat="1" ht="16.5" customHeight="1">
      <c r="A21" s="551" t="s">
        <v>467</v>
      </c>
      <c r="B21" s="1042">
        <v>2433.68</v>
      </c>
      <c r="C21" s="1042">
        <v>0</v>
      </c>
      <c r="D21" s="1042">
        <v>0</v>
      </c>
      <c r="E21" s="1046">
        <v>749.55</v>
      </c>
      <c r="F21" s="1045">
        <v>-2433.68</v>
      </c>
      <c r="G21" s="1062"/>
      <c r="H21" s="1046">
        <v>-100</v>
      </c>
      <c r="I21" s="1043">
        <v>749.55</v>
      </c>
      <c r="J21" s="1044"/>
      <c r="K21" s="1566"/>
    </row>
    <row r="22" spans="1:11" s="40" customFormat="1" ht="16.5" customHeight="1">
      <c r="A22" s="551" t="s">
        <v>449</v>
      </c>
      <c r="B22" s="1042">
        <v>359.8</v>
      </c>
      <c r="C22" s="1042">
        <v>332.08384617999997</v>
      </c>
      <c r="D22" s="1042">
        <v>332.08384617999997</v>
      </c>
      <c r="E22" s="1046">
        <v>0</v>
      </c>
      <c r="F22" s="1045">
        <v>-27.716153820000045</v>
      </c>
      <c r="G22" s="1062"/>
      <c r="H22" s="1046">
        <v>-7.703211178432475</v>
      </c>
      <c r="I22" s="1043">
        <v>-332.08384617999997</v>
      </c>
      <c r="J22" s="1044"/>
      <c r="K22" s="1047">
        <v>-100</v>
      </c>
    </row>
    <row r="23" spans="1:11" s="40" customFormat="1" ht="16.5" customHeight="1">
      <c r="A23" s="589" t="s">
        <v>450</v>
      </c>
      <c r="B23" s="1042">
        <v>35710.441719376955</v>
      </c>
      <c r="C23" s="1042">
        <v>40192.77737362156</v>
      </c>
      <c r="D23" s="1042">
        <v>37900.15858283943</v>
      </c>
      <c r="E23" s="1046">
        <v>46195.09527730486</v>
      </c>
      <c r="F23" s="1045">
        <v>4482.335654244605</v>
      </c>
      <c r="G23" s="1062"/>
      <c r="H23" s="1046">
        <v>12.551890815207786</v>
      </c>
      <c r="I23" s="1043">
        <v>8294.936694465432</v>
      </c>
      <c r="J23" s="1044"/>
      <c r="K23" s="1047">
        <v>21.886284924995653</v>
      </c>
    </row>
    <row r="24" spans="1:11" s="40" customFormat="1" ht="16.5" customHeight="1">
      <c r="A24" s="590" t="s">
        <v>451</v>
      </c>
      <c r="B24" s="1048">
        <v>21006.761</v>
      </c>
      <c r="C24" s="1048">
        <v>20661.45743349</v>
      </c>
      <c r="D24" s="1048">
        <v>21399.743933489997</v>
      </c>
      <c r="E24" s="1052">
        <v>22725.035905</v>
      </c>
      <c r="F24" s="1051">
        <v>-345.30356650999965</v>
      </c>
      <c r="G24" s="1064"/>
      <c r="H24" s="1052">
        <v>-1.6437734808807491</v>
      </c>
      <c r="I24" s="1049">
        <v>1325.2919715100033</v>
      </c>
      <c r="J24" s="1050"/>
      <c r="K24" s="1053">
        <v>6.193027241956661</v>
      </c>
    </row>
    <row r="25" spans="1:11" s="40" customFormat="1" ht="16.5" customHeight="1">
      <c r="A25" s="590" t="s">
        <v>452</v>
      </c>
      <c r="B25" s="1048">
        <v>5063.80871267875</v>
      </c>
      <c r="C25" s="1048">
        <v>6168.625065382075</v>
      </c>
      <c r="D25" s="1048">
        <v>6107.599045668756</v>
      </c>
      <c r="E25" s="1052">
        <v>7143.71633590526</v>
      </c>
      <c r="F25" s="1051">
        <v>1104.8163527033248</v>
      </c>
      <c r="G25" s="1064"/>
      <c r="H25" s="1052">
        <v>21.81789272444452</v>
      </c>
      <c r="I25" s="1049">
        <v>1036.1172902365042</v>
      </c>
      <c r="J25" s="1050"/>
      <c r="K25" s="1053">
        <v>16.96439603335248</v>
      </c>
    </row>
    <row r="26" spans="1:11" s="40" customFormat="1" ht="16.5" customHeight="1">
      <c r="A26" s="590" t="s">
        <v>453</v>
      </c>
      <c r="B26" s="1048">
        <v>9639.872006698208</v>
      </c>
      <c r="C26" s="1048">
        <v>13362.694874749486</v>
      </c>
      <c r="D26" s="1048">
        <v>10392.81560368068</v>
      </c>
      <c r="E26" s="1052">
        <v>16326.343036399603</v>
      </c>
      <c r="F26" s="1051">
        <v>3722.8228680512784</v>
      </c>
      <c r="G26" s="1064"/>
      <c r="H26" s="1052">
        <v>38.6190072385245</v>
      </c>
      <c r="I26" s="1049">
        <v>5933.527432718924</v>
      </c>
      <c r="J26" s="1050"/>
      <c r="K26" s="1053">
        <v>57.092588370542515</v>
      </c>
    </row>
    <row r="27" spans="1:11" s="40" customFormat="1" ht="16.5" customHeight="1">
      <c r="A27" s="591" t="s">
        <v>1021</v>
      </c>
      <c r="B27" s="1066">
        <v>129617.41180455379</v>
      </c>
      <c r="C27" s="1066">
        <v>153755.35639493947</v>
      </c>
      <c r="D27" s="1066">
        <v>160360.20893277397</v>
      </c>
      <c r="E27" s="1067">
        <v>182396.45497585757</v>
      </c>
      <c r="F27" s="1068">
        <v>24137.944590385683</v>
      </c>
      <c r="G27" s="1069"/>
      <c r="H27" s="1067">
        <v>18.62245531239473</v>
      </c>
      <c r="I27" s="1070">
        <v>22036.246043083607</v>
      </c>
      <c r="J27" s="1071"/>
      <c r="K27" s="1072">
        <v>13.741716969402065</v>
      </c>
    </row>
    <row r="28" spans="1:11" s="40" customFormat="1" ht="16.5" customHeight="1">
      <c r="A28" s="551" t="s">
        <v>1022</v>
      </c>
      <c r="B28" s="1042">
        <v>6466.117</v>
      </c>
      <c r="C28" s="1042">
        <v>8008.580254340003</v>
      </c>
      <c r="D28" s="1042">
        <v>9850.318973719997</v>
      </c>
      <c r="E28" s="1046">
        <v>10607.599791899003</v>
      </c>
      <c r="F28" s="1045">
        <v>1542.463254340003</v>
      </c>
      <c r="G28" s="1062"/>
      <c r="H28" s="1046">
        <v>23.854552188585558</v>
      </c>
      <c r="I28" s="1043">
        <v>757.280818179006</v>
      </c>
      <c r="J28" s="1044"/>
      <c r="K28" s="1047">
        <v>7.687881176227708</v>
      </c>
    </row>
    <row r="29" spans="1:11" s="40" customFormat="1" ht="16.5" customHeight="1">
      <c r="A29" s="552" t="s">
        <v>1023</v>
      </c>
      <c r="B29" s="1048">
        <v>2426.954</v>
      </c>
      <c r="C29" s="1048">
        <v>3109.855219260007</v>
      </c>
      <c r="D29" s="1048">
        <v>3606.5873527399976</v>
      </c>
      <c r="E29" s="1052">
        <v>3756.425649924003</v>
      </c>
      <c r="F29" s="1051">
        <v>682.9012192600067</v>
      </c>
      <c r="G29" s="1064"/>
      <c r="H29" s="1052">
        <v>28.138202012069723</v>
      </c>
      <c r="I29" s="1049">
        <v>149.83829718400557</v>
      </c>
      <c r="J29" s="1050"/>
      <c r="K29" s="1053">
        <v>4.1545728005220885</v>
      </c>
    </row>
    <row r="30" spans="1:11" s="40" customFormat="1" ht="16.5" customHeight="1">
      <c r="A30" s="552" t="s">
        <v>1024</v>
      </c>
      <c r="B30" s="1048">
        <v>3647.773</v>
      </c>
      <c r="C30" s="1048">
        <v>4745.538645209996</v>
      </c>
      <c r="D30" s="1048">
        <v>5991.00024533</v>
      </c>
      <c r="E30" s="1052">
        <v>6616.387966650001</v>
      </c>
      <c r="F30" s="1051">
        <v>1097.7656452099955</v>
      </c>
      <c r="G30" s="1064"/>
      <c r="H30" s="1052">
        <v>30.09413264504111</v>
      </c>
      <c r="I30" s="1049">
        <v>625.3877213200003</v>
      </c>
      <c r="J30" s="1050"/>
      <c r="K30" s="1053">
        <v>10.438786441504348</v>
      </c>
    </row>
    <row r="31" spans="1:11" s="40" customFormat="1" ht="16.5" customHeight="1">
      <c r="A31" s="552" t="s">
        <v>1025</v>
      </c>
      <c r="B31" s="1048">
        <v>37.955</v>
      </c>
      <c r="C31" s="1048">
        <v>37.47464723</v>
      </c>
      <c r="D31" s="1048">
        <v>37.07687435</v>
      </c>
      <c r="E31" s="1052">
        <v>43.47064724500001</v>
      </c>
      <c r="F31" s="1051">
        <v>-0.4803527699999961</v>
      </c>
      <c r="G31" s="1064"/>
      <c r="H31" s="1052">
        <v>-1.265584955868782</v>
      </c>
      <c r="I31" s="1049">
        <v>6.393772895000012</v>
      </c>
      <c r="J31" s="1050"/>
      <c r="K31" s="1053">
        <v>17.244638355012825</v>
      </c>
    </row>
    <row r="32" spans="1:11" s="40" customFormat="1" ht="16.5" customHeight="1">
      <c r="A32" s="552" t="s">
        <v>1026</v>
      </c>
      <c r="B32" s="1048">
        <v>339.11899999999997</v>
      </c>
      <c r="C32" s="1048">
        <v>106.24450863999999</v>
      </c>
      <c r="D32" s="1048">
        <v>213.7582413</v>
      </c>
      <c r="E32" s="1052">
        <v>160.31977256</v>
      </c>
      <c r="F32" s="1051">
        <v>-232.87449135999998</v>
      </c>
      <c r="G32" s="1064"/>
      <c r="H32" s="1052">
        <v>-68.67043467337425</v>
      </c>
      <c r="I32" s="1049">
        <v>-53.43846874000002</v>
      </c>
      <c r="J32" s="1050"/>
      <c r="K32" s="1053">
        <v>-24.9994893366481</v>
      </c>
    </row>
    <row r="33" spans="1:11" s="40" customFormat="1" ht="16.5" customHeight="1">
      <c r="A33" s="552" t="s">
        <v>1027</v>
      </c>
      <c r="B33" s="1048">
        <v>14.315999999999999</v>
      </c>
      <c r="C33" s="1048">
        <v>9.467234000000001</v>
      </c>
      <c r="D33" s="1048">
        <v>1.89626</v>
      </c>
      <c r="E33" s="1052">
        <v>30.99575552</v>
      </c>
      <c r="F33" s="1051">
        <v>-4.848765999999998</v>
      </c>
      <c r="G33" s="1064"/>
      <c r="H33" s="1052">
        <v>-33.86955853590387</v>
      </c>
      <c r="I33" s="1049">
        <v>29.099495519999998</v>
      </c>
      <c r="J33" s="1050"/>
      <c r="K33" s="1053">
        <v>1534.5730817503927</v>
      </c>
    </row>
    <row r="34" spans="1:11" s="40" customFormat="1" ht="16.5" customHeight="1">
      <c r="A34" s="579" t="s">
        <v>1028</v>
      </c>
      <c r="B34" s="1042">
        <v>115445.44224273002</v>
      </c>
      <c r="C34" s="1042">
        <v>136154.2589839776</v>
      </c>
      <c r="D34" s="1042">
        <v>142695.90480658849</v>
      </c>
      <c r="E34" s="1046">
        <v>161378.10321356897</v>
      </c>
      <c r="F34" s="1045">
        <v>20708.81674124759</v>
      </c>
      <c r="G34" s="1062"/>
      <c r="H34" s="1046">
        <v>17.93818477277451</v>
      </c>
      <c r="I34" s="1043">
        <v>18682.19840698049</v>
      </c>
      <c r="J34" s="1044"/>
      <c r="K34" s="1047">
        <v>13.09231574115777</v>
      </c>
    </row>
    <row r="35" spans="1:11" s="40" customFormat="1" ht="16.5" customHeight="1">
      <c r="A35" s="552" t="s">
        <v>1029</v>
      </c>
      <c r="B35" s="1048">
        <v>2575.025</v>
      </c>
      <c r="C35" s="1048">
        <v>4463.2</v>
      </c>
      <c r="D35" s="1048">
        <v>4507.2</v>
      </c>
      <c r="E35" s="1052">
        <v>2835.1749999999997</v>
      </c>
      <c r="F35" s="1051">
        <v>1888.175</v>
      </c>
      <c r="G35" s="1064"/>
      <c r="H35" s="1052">
        <v>73.32647255851884</v>
      </c>
      <c r="I35" s="1049">
        <v>-1672.025</v>
      </c>
      <c r="J35" s="1050"/>
      <c r="K35" s="1053">
        <v>-37.096756301029465</v>
      </c>
    </row>
    <row r="36" spans="1:11" s="40" customFormat="1" ht="16.5" customHeight="1">
      <c r="A36" s="552" t="s">
        <v>1030</v>
      </c>
      <c r="B36" s="1048">
        <v>102.3325</v>
      </c>
      <c r="C36" s="1048">
        <v>248.63696374</v>
      </c>
      <c r="D36" s="1048">
        <v>281.71184639</v>
      </c>
      <c r="E36" s="1052">
        <v>255.98456001999998</v>
      </c>
      <c r="F36" s="1051">
        <v>146.30446374</v>
      </c>
      <c r="G36" s="1064"/>
      <c r="H36" s="1052">
        <v>142.96969559035495</v>
      </c>
      <c r="I36" s="1049">
        <v>-25.72728637000003</v>
      </c>
      <c r="J36" s="1050"/>
      <c r="K36" s="1053">
        <v>-9.132482960756768</v>
      </c>
    </row>
    <row r="37" spans="1:11" s="40" customFormat="1" ht="16.5" customHeight="1">
      <c r="A37" s="555" t="s">
        <v>1031</v>
      </c>
      <c r="B37" s="1048">
        <v>20074.445499999998</v>
      </c>
      <c r="C37" s="1048">
        <v>29642.69333226</v>
      </c>
      <c r="D37" s="1048">
        <v>34576.312851259994</v>
      </c>
      <c r="E37" s="1052">
        <v>32078.23369915838</v>
      </c>
      <c r="F37" s="1051">
        <v>9568.247832260004</v>
      </c>
      <c r="G37" s="1064"/>
      <c r="H37" s="1052">
        <v>47.66382131083025</v>
      </c>
      <c r="I37" s="1049">
        <v>-2498.0791521016145</v>
      </c>
      <c r="J37" s="1050"/>
      <c r="K37" s="1053">
        <v>-7.224828057427129</v>
      </c>
    </row>
    <row r="38" spans="1:11" s="40" customFormat="1" ht="16.5" customHeight="1">
      <c r="A38" s="592" t="s">
        <v>1032</v>
      </c>
      <c r="B38" s="1048">
        <v>0</v>
      </c>
      <c r="C38" s="1048">
        <v>0</v>
      </c>
      <c r="D38" s="1048">
        <v>0</v>
      </c>
      <c r="E38" s="1073">
        <v>0</v>
      </c>
      <c r="F38" s="1051">
        <v>0</v>
      </c>
      <c r="G38" s="1064"/>
      <c r="H38" s="1052"/>
      <c r="I38" s="1049">
        <v>0</v>
      </c>
      <c r="J38" s="1050"/>
      <c r="K38" s="1053"/>
    </row>
    <row r="39" spans="1:11" s="40" customFormat="1" ht="16.5" customHeight="1">
      <c r="A39" s="592" t="s">
        <v>1033</v>
      </c>
      <c r="B39" s="1048">
        <v>20074.445499999998</v>
      </c>
      <c r="C39" s="1048">
        <v>29642.69333226</v>
      </c>
      <c r="D39" s="1048">
        <v>34576.312851259994</v>
      </c>
      <c r="E39" s="1052">
        <v>32078.23369915838</v>
      </c>
      <c r="F39" s="1051">
        <v>9568.247832260004</v>
      </c>
      <c r="G39" s="1064"/>
      <c r="H39" s="1052">
        <v>47.66382131083025</v>
      </c>
      <c r="I39" s="1049">
        <v>-2498.0791521016145</v>
      </c>
      <c r="J39" s="1050"/>
      <c r="K39" s="1053">
        <v>-7.224828057427129</v>
      </c>
    </row>
    <row r="40" spans="1:11" s="40" customFormat="1" ht="16.5" customHeight="1">
      <c r="A40" s="552" t="s">
        <v>1034</v>
      </c>
      <c r="B40" s="1048">
        <v>92693.63924273002</v>
      </c>
      <c r="C40" s="1048">
        <v>101799.7197779776</v>
      </c>
      <c r="D40" s="1048">
        <v>103330.6801089385</v>
      </c>
      <c r="E40" s="1052">
        <v>126208.70995439061</v>
      </c>
      <c r="F40" s="1051">
        <v>9106.080535247587</v>
      </c>
      <c r="G40" s="1064"/>
      <c r="H40" s="1052">
        <v>9.82384617719255</v>
      </c>
      <c r="I40" s="1049">
        <v>22878.02984545211</v>
      </c>
      <c r="J40" s="1050"/>
      <c r="K40" s="1053">
        <v>22.14059737275752</v>
      </c>
    </row>
    <row r="41" spans="1:11" s="40" customFormat="1" ht="16.5" customHeight="1">
      <c r="A41" s="555" t="s">
        <v>1035</v>
      </c>
      <c r="B41" s="1048">
        <v>89467.54324273001</v>
      </c>
      <c r="C41" s="1048">
        <v>96930.62237679951</v>
      </c>
      <c r="D41" s="1048">
        <v>100540.786670623</v>
      </c>
      <c r="E41" s="1052">
        <v>121716.3387720826</v>
      </c>
      <c r="F41" s="1051">
        <v>7463.0791340695</v>
      </c>
      <c r="G41" s="1064"/>
      <c r="H41" s="1052">
        <v>8.341660968404804</v>
      </c>
      <c r="I41" s="1049">
        <v>21175.5521014596</v>
      </c>
      <c r="J41" s="1050"/>
      <c r="K41" s="1053">
        <v>21.061653486790235</v>
      </c>
    </row>
    <row r="42" spans="1:11" s="40" customFormat="1" ht="16.5" customHeight="1">
      <c r="A42" s="555" t="s">
        <v>1036</v>
      </c>
      <c r="B42" s="1048">
        <v>3226.096000000001</v>
      </c>
      <c r="C42" s="1048">
        <v>4869.097401178086</v>
      </c>
      <c r="D42" s="1048">
        <v>2789.8934383155</v>
      </c>
      <c r="E42" s="1052">
        <v>4492.371182308002</v>
      </c>
      <c r="F42" s="1051">
        <v>1643.0014011780854</v>
      </c>
      <c r="G42" s="1064"/>
      <c r="H42" s="1052">
        <v>50.92847209686522</v>
      </c>
      <c r="I42" s="1049">
        <v>1702.477743992502</v>
      </c>
      <c r="J42" s="1050"/>
      <c r="K42" s="1053">
        <v>61.02303839319523</v>
      </c>
    </row>
    <row r="43" spans="1:11" s="40" customFormat="1" ht="16.5" customHeight="1">
      <c r="A43" s="556" t="s">
        <v>1037</v>
      </c>
      <c r="B43" s="1074">
        <v>0</v>
      </c>
      <c r="C43" s="1074">
        <v>0.00891</v>
      </c>
      <c r="D43" s="1074">
        <v>0</v>
      </c>
      <c r="E43" s="1055">
        <v>0</v>
      </c>
      <c r="F43" s="1054">
        <v>0.00891</v>
      </c>
      <c r="G43" s="1075"/>
      <c r="H43" s="1567"/>
      <c r="I43" s="1568">
        <v>0</v>
      </c>
      <c r="J43" s="1569"/>
      <c r="K43" s="1570"/>
    </row>
    <row r="44" spans="1:11" s="40" customFormat="1" ht="16.5" customHeight="1" thickBot="1">
      <c r="A44" s="593" t="s">
        <v>439</v>
      </c>
      <c r="B44" s="1056">
        <v>7705.873892900006</v>
      </c>
      <c r="C44" s="1056">
        <v>9592.513473725454</v>
      </c>
      <c r="D44" s="1056">
        <v>7813.990611118603</v>
      </c>
      <c r="E44" s="1060">
        <v>10410.748422430894</v>
      </c>
      <c r="F44" s="1059">
        <v>1886.6395808254483</v>
      </c>
      <c r="G44" s="1065"/>
      <c r="H44" s="1060">
        <v>24.48313594339702</v>
      </c>
      <c r="I44" s="1057">
        <v>2596.757811312291</v>
      </c>
      <c r="J44" s="1058"/>
      <c r="K44" s="1061">
        <v>33.23215934784128</v>
      </c>
    </row>
    <row r="45" spans="1:11" s="40" customFormat="1" ht="16.5" customHeight="1" thickTop="1">
      <c r="A45" s="562" t="s">
        <v>979</v>
      </c>
      <c r="B45" s="431"/>
      <c r="C45" s="36"/>
      <c r="D45" s="582"/>
      <c r="E45" s="582"/>
      <c r="F45" s="553"/>
      <c r="G45" s="554"/>
      <c r="H45" s="553"/>
      <c r="I45" s="554"/>
      <c r="J45" s="554"/>
      <c r="K45" s="554"/>
    </row>
    <row r="46" spans="1:11" s="40" customFormat="1" ht="16.5" customHeight="1">
      <c r="A46" s="1502" t="s">
        <v>1241</v>
      </c>
      <c r="B46" s="1477"/>
      <c r="C46" s="1478"/>
      <c r="D46" s="582"/>
      <c r="E46" s="582"/>
      <c r="F46" s="553"/>
      <c r="G46" s="554"/>
      <c r="H46" s="553"/>
      <c r="I46" s="554"/>
      <c r="J46" s="554"/>
      <c r="K46" s="554"/>
    </row>
    <row r="47" spans="1:11" s="40" customFormat="1" ht="16.5" customHeight="1">
      <c r="A47" s="1502" t="s">
        <v>1298</v>
      </c>
      <c r="B47" s="1477"/>
      <c r="C47" s="595"/>
      <c r="D47" s="582"/>
      <c r="E47" s="582"/>
      <c r="F47" s="553"/>
      <c r="G47" s="554"/>
      <c r="H47" s="553"/>
      <c r="I47" s="554"/>
      <c r="J47" s="554"/>
      <c r="K47" s="554"/>
    </row>
    <row r="48" spans="4:11" s="40" customFormat="1" ht="16.5" customHeight="1">
      <c r="D48" s="596"/>
      <c r="E48" s="596"/>
      <c r="F48" s="564"/>
      <c r="G48" s="565"/>
      <c r="H48" s="564"/>
      <c r="I48" s="565"/>
      <c r="J48" s="565"/>
      <c r="K48" s="565"/>
    </row>
    <row r="49" spans="4:11" s="40" customFormat="1" ht="16.5" customHeight="1">
      <c r="D49" s="596"/>
      <c r="E49" s="596"/>
      <c r="F49" s="564"/>
      <c r="G49" s="565"/>
      <c r="H49" s="564"/>
      <c r="I49" s="565"/>
      <c r="J49" s="565"/>
      <c r="K49" s="565"/>
    </row>
    <row r="50" spans="1:11" s="40" customFormat="1" ht="16.5" customHeight="1">
      <c r="A50" s="278"/>
      <c r="B50" s="431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78"/>
      <c r="B51" s="431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78"/>
      <c r="B52" s="431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78"/>
      <c r="B53" s="431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78"/>
      <c r="B54" s="431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78"/>
      <c r="B55" s="431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78"/>
      <c r="B56" s="431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78"/>
      <c r="B57" s="431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78"/>
      <c r="B58" s="431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78"/>
      <c r="B59" s="431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78"/>
      <c r="B60" s="431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78"/>
      <c r="B61" s="431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78"/>
      <c r="B62" s="431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78"/>
      <c r="B63" s="431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78"/>
      <c r="B64" s="431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78"/>
      <c r="B65" s="431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78"/>
      <c r="B66" s="431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78"/>
      <c r="B67" s="431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78"/>
      <c r="B68" s="431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78"/>
      <c r="B69" s="431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78"/>
      <c r="B70" s="431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78"/>
      <c r="B71" s="431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78"/>
      <c r="B72" s="431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78"/>
      <c r="B73" s="431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78"/>
      <c r="B74" s="431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78"/>
      <c r="B75" s="431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78"/>
      <c r="B76" s="431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78"/>
      <c r="B77" s="431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78"/>
      <c r="B78" s="431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78"/>
      <c r="B79" s="431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78"/>
      <c r="B80" s="431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78"/>
      <c r="B81" s="431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78"/>
      <c r="B82" s="431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78"/>
      <c r="B83" s="431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78"/>
      <c r="B84" s="431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78"/>
      <c r="B85" s="431"/>
      <c r="C85" s="36"/>
      <c r="D85" s="36"/>
      <c r="E85" s="36"/>
      <c r="F85" s="36"/>
      <c r="G85" s="36"/>
      <c r="H85" s="36"/>
      <c r="I85" s="36"/>
      <c r="J85" s="36"/>
      <c r="K85" s="36"/>
    </row>
    <row r="86" spans="1:11" s="40" customFormat="1" ht="16.5" customHeight="1">
      <c r="A86" s="278"/>
      <c r="B86" s="431"/>
      <c r="C86" s="36"/>
      <c r="D86" s="36"/>
      <c r="E86" s="36"/>
      <c r="F86" s="36"/>
      <c r="G86" s="36"/>
      <c r="H86" s="36"/>
      <c r="I86" s="36"/>
      <c r="J86" s="36"/>
      <c r="K86" s="36"/>
    </row>
    <row r="87" spans="1:11" s="40" customFormat="1" ht="16.5" customHeight="1">
      <c r="A87" s="278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5" ht="16.5" customHeight="1">
      <c r="A88" s="597"/>
      <c r="B88" s="598"/>
      <c r="C88" s="598"/>
      <c r="D88" s="598"/>
      <c r="E88" s="598"/>
    </row>
    <row r="89" spans="1:5" ht="16.5" customHeight="1">
      <c r="A89" s="597"/>
      <c r="B89" s="599"/>
      <c r="C89" s="599"/>
      <c r="D89" s="599"/>
      <c r="E89" s="599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16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41" t="s">
        <v>616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</row>
    <row r="2" spans="1:11" ht="15.75">
      <c r="A2" s="1757" t="s">
        <v>1040</v>
      </c>
      <c r="B2" s="1757"/>
      <c r="C2" s="1757"/>
      <c r="D2" s="1757"/>
      <c r="E2" s="1757"/>
      <c r="F2" s="1757"/>
      <c r="G2" s="1757"/>
      <c r="H2" s="1757"/>
      <c r="I2" s="1757"/>
      <c r="J2" s="1757"/>
      <c r="K2" s="1757"/>
    </row>
    <row r="3" spans="1:11" s="40" customFormat="1" ht="16.5" customHeight="1" thickBot="1">
      <c r="A3" s="278"/>
      <c r="B3" s="431"/>
      <c r="C3" s="36"/>
      <c r="D3" s="36"/>
      <c r="E3" s="36"/>
      <c r="F3" s="36"/>
      <c r="G3" s="36"/>
      <c r="H3" s="36"/>
      <c r="I3" s="1743" t="s">
        <v>466</v>
      </c>
      <c r="J3" s="1743"/>
      <c r="K3" s="1743"/>
    </row>
    <row r="4" spans="1:11" s="40" customFormat="1" ht="13.5" thickTop="1">
      <c r="A4" s="533"/>
      <c r="B4" s="601">
        <v>2011</v>
      </c>
      <c r="C4" s="601">
        <v>2012</v>
      </c>
      <c r="D4" s="601">
        <v>2012</v>
      </c>
      <c r="E4" s="602">
        <v>2013</v>
      </c>
      <c r="F4" s="1760" t="s">
        <v>1509</v>
      </c>
      <c r="G4" s="1761"/>
      <c r="H4" s="1761"/>
      <c r="I4" s="1761"/>
      <c r="J4" s="1761"/>
      <c r="K4" s="1762"/>
    </row>
    <row r="5" spans="1:11" s="40" customFormat="1" ht="12.75">
      <c r="A5" s="134" t="s">
        <v>344</v>
      </c>
      <c r="B5" s="584" t="s">
        <v>959</v>
      </c>
      <c r="C5" s="584" t="s">
        <v>720</v>
      </c>
      <c r="D5" s="584" t="s">
        <v>960</v>
      </c>
      <c r="E5" s="600" t="s">
        <v>1522</v>
      </c>
      <c r="F5" s="1754" t="s">
        <v>464</v>
      </c>
      <c r="G5" s="1755"/>
      <c r="H5" s="1756"/>
      <c r="I5" s="1754" t="s">
        <v>311</v>
      </c>
      <c r="J5" s="1755"/>
      <c r="K5" s="1763"/>
    </row>
    <row r="6" spans="1:11" s="40" customFormat="1" ht="12.75">
      <c r="A6" s="134"/>
      <c r="B6" s="584"/>
      <c r="C6" s="584"/>
      <c r="D6" s="584"/>
      <c r="E6" s="600"/>
      <c r="F6" s="574" t="s">
        <v>430</v>
      </c>
      <c r="G6" s="575" t="s">
        <v>427</v>
      </c>
      <c r="H6" s="576" t="s">
        <v>419</v>
      </c>
      <c r="I6" s="577" t="s">
        <v>430</v>
      </c>
      <c r="J6" s="575" t="s">
        <v>427</v>
      </c>
      <c r="K6" s="578" t="s">
        <v>419</v>
      </c>
    </row>
    <row r="7" spans="1:11" s="40" customFormat="1" ht="16.5" customHeight="1">
      <c r="A7" s="551" t="s">
        <v>446</v>
      </c>
      <c r="B7" s="1077">
        <v>81554.29543854</v>
      </c>
      <c r="C7" s="1077">
        <v>81467.69733335299</v>
      </c>
      <c r="D7" s="1077">
        <v>75398.914721566</v>
      </c>
      <c r="E7" s="1078">
        <v>78793.17759404494</v>
      </c>
      <c r="F7" s="1503">
        <v>-86.59810518700397</v>
      </c>
      <c r="G7" s="1504"/>
      <c r="H7" s="1505">
        <v>-0.10618460342443278</v>
      </c>
      <c r="I7" s="1506">
        <v>3394.2628724789392</v>
      </c>
      <c r="J7" s="1507"/>
      <c r="K7" s="1508">
        <v>4.50173969348672</v>
      </c>
    </row>
    <row r="8" spans="1:11" s="40" customFormat="1" ht="16.5" customHeight="1">
      <c r="A8" s="552" t="s">
        <v>1014</v>
      </c>
      <c r="B8" s="1080">
        <v>3364.2019999999998</v>
      </c>
      <c r="C8" s="1080">
        <v>4435.717261549999</v>
      </c>
      <c r="D8" s="1080">
        <v>4485.190546394001</v>
      </c>
      <c r="E8" s="1081">
        <v>5149.323026020001</v>
      </c>
      <c r="F8" s="1509">
        <v>1071.5152615499997</v>
      </c>
      <c r="G8" s="1510"/>
      <c r="H8" s="1511">
        <v>31.850503077698654</v>
      </c>
      <c r="I8" s="1512">
        <v>664.1324796259996</v>
      </c>
      <c r="J8" s="1513"/>
      <c r="K8" s="1514">
        <v>14.80722998847726</v>
      </c>
    </row>
    <row r="9" spans="1:11" s="40" customFormat="1" ht="16.5" customHeight="1">
      <c r="A9" s="552" t="s">
        <v>1015</v>
      </c>
      <c r="B9" s="1080">
        <v>3364.2019999999998</v>
      </c>
      <c r="C9" s="1080">
        <v>4435.717261549999</v>
      </c>
      <c r="D9" s="1080">
        <v>4485.190546394001</v>
      </c>
      <c r="E9" s="1081">
        <v>5149.323026020001</v>
      </c>
      <c r="F9" s="1509">
        <v>1071.5152615499997</v>
      </c>
      <c r="G9" s="1510"/>
      <c r="H9" s="1511">
        <v>31.850503077698654</v>
      </c>
      <c r="I9" s="1512">
        <v>664.1324796259996</v>
      </c>
      <c r="J9" s="1513"/>
      <c r="K9" s="1514">
        <v>14.80722998847726</v>
      </c>
    </row>
    <row r="10" spans="1:11" s="40" customFormat="1" ht="16.5" customHeight="1">
      <c r="A10" s="552" t="s">
        <v>1016</v>
      </c>
      <c r="B10" s="1080">
        <v>0</v>
      </c>
      <c r="C10" s="1080">
        <v>0</v>
      </c>
      <c r="D10" s="1080">
        <v>0</v>
      </c>
      <c r="E10" s="1081">
        <v>0</v>
      </c>
      <c r="F10" s="1509">
        <v>0</v>
      </c>
      <c r="G10" s="1510"/>
      <c r="H10" s="1515"/>
      <c r="I10" s="1512">
        <v>0</v>
      </c>
      <c r="J10" s="1513"/>
      <c r="K10" s="1516"/>
    </row>
    <row r="11" spans="1:11" s="40" customFormat="1" ht="16.5" customHeight="1">
      <c r="A11" s="552" t="s">
        <v>1017</v>
      </c>
      <c r="B11" s="1080">
        <v>30253.40149187</v>
      </c>
      <c r="C11" s="1080">
        <v>37896.075939263</v>
      </c>
      <c r="D11" s="1080">
        <v>34158.91159103002</v>
      </c>
      <c r="E11" s="1081">
        <v>36104.47359888494</v>
      </c>
      <c r="F11" s="1509">
        <v>7642.6744473929975</v>
      </c>
      <c r="G11" s="1510"/>
      <c r="H11" s="1511">
        <v>25.262198861991813</v>
      </c>
      <c r="I11" s="1512">
        <v>1945.5620078549255</v>
      </c>
      <c r="J11" s="1513"/>
      <c r="K11" s="1514">
        <v>5.695620607437099</v>
      </c>
    </row>
    <row r="12" spans="1:11" s="40" customFormat="1" ht="16.5" customHeight="1">
      <c r="A12" s="552" t="s">
        <v>1015</v>
      </c>
      <c r="B12" s="1080">
        <v>30253.00149187</v>
      </c>
      <c r="C12" s="1080">
        <v>37896.075939263</v>
      </c>
      <c r="D12" s="1080">
        <v>34158.91159103002</v>
      </c>
      <c r="E12" s="1081">
        <v>36104.47359888494</v>
      </c>
      <c r="F12" s="1509">
        <v>7643.074447392999</v>
      </c>
      <c r="G12" s="1510"/>
      <c r="H12" s="1511">
        <v>25.263855057313737</v>
      </c>
      <c r="I12" s="1512">
        <v>1945.5620078549255</v>
      </c>
      <c r="J12" s="1513"/>
      <c r="K12" s="1514">
        <v>5.695620607437099</v>
      </c>
    </row>
    <row r="13" spans="1:11" s="40" customFormat="1" ht="16.5" customHeight="1">
      <c r="A13" s="552" t="s">
        <v>1016</v>
      </c>
      <c r="B13" s="1080">
        <v>0.4</v>
      </c>
      <c r="C13" s="1080">
        <v>0</v>
      </c>
      <c r="D13" s="1080">
        <v>0</v>
      </c>
      <c r="E13" s="1081">
        <v>0</v>
      </c>
      <c r="F13" s="1509">
        <v>-0.4</v>
      </c>
      <c r="G13" s="1510"/>
      <c r="H13" s="1511">
        <v>-100</v>
      </c>
      <c r="I13" s="1512">
        <v>0</v>
      </c>
      <c r="J13" s="1513"/>
      <c r="K13" s="1516"/>
    </row>
    <row r="14" spans="1:11" s="40" customFormat="1" ht="16.5" customHeight="1">
      <c r="A14" s="552" t="s">
        <v>1018</v>
      </c>
      <c r="B14" s="1080">
        <v>45885.98294666999</v>
      </c>
      <c r="C14" s="1080">
        <v>38503.63381477</v>
      </c>
      <c r="D14" s="1080">
        <v>36066.142360432</v>
      </c>
      <c r="E14" s="1081">
        <v>36416.318272929995</v>
      </c>
      <c r="F14" s="1509">
        <v>-7382.349131899988</v>
      </c>
      <c r="G14" s="1510"/>
      <c r="H14" s="1511">
        <v>-16.08846244065419</v>
      </c>
      <c r="I14" s="1512">
        <v>350.17591249799443</v>
      </c>
      <c r="J14" s="1513"/>
      <c r="K14" s="1514">
        <v>0.9709269957359532</v>
      </c>
    </row>
    <row r="15" spans="1:11" s="40" customFormat="1" ht="16.5" customHeight="1">
      <c r="A15" s="552" t="s">
        <v>1015</v>
      </c>
      <c r="B15" s="1080">
        <v>45884.682946669986</v>
      </c>
      <c r="C15" s="1080">
        <v>38503.63381477</v>
      </c>
      <c r="D15" s="1080">
        <v>36066.142360432</v>
      </c>
      <c r="E15" s="1081">
        <v>36416.318272929995</v>
      </c>
      <c r="F15" s="1509">
        <v>-7381.049131899985</v>
      </c>
      <c r="G15" s="1510"/>
      <c r="H15" s="1511">
        <v>-16.086085067818157</v>
      </c>
      <c r="I15" s="1512">
        <v>350.17591249799443</v>
      </c>
      <c r="J15" s="1513"/>
      <c r="K15" s="1514">
        <v>0.9709269957359532</v>
      </c>
    </row>
    <row r="16" spans="1:11" s="40" customFormat="1" ht="16.5" customHeight="1">
      <c r="A16" s="552" t="s">
        <v>1016</v>
      </c>
      <c r="B16" s="1080">
        <v>1.3</v>
      </c>
      <c r="C16" s="1080">
        <v>0</v>
      </c>
      <c r="D16" s="1080">
        <v>0</v>
      </c>
      <c r="E16" s="1081">
        <v>0</v>
      </c>
      <c r="F16" s="1509">
        <v>-1.3</v>
      </c>
      <c r="G16" s="1510"/>
      <c r="H16" s="1511">
        <v>-100</v>
      </c>
      <c r="I16" s="1512">
        <v>0</v>
      </c>
      <c r="J16" s="1513"/>
      <c r="K16" s="1516"/>
    </row>
    <row r="17" spans="1:11" s="40" customFormat="1" ht="16.5" customHeight="1">
      <c r="A17" s="552" t="s">
        <v>1019</v>
      </c>
      <c r="B17" s="1080">
        <v>2006.2570000000003</v>
      </c>
      <c r="C17" s="1080">
        <v>584.8596731700002</v>
      </c>
      <c r="D17" s="1080">
        <v>645.79945111</v>
      </c>
      <c r="E17" s="1081">
        <v>1081.5006356100002</v>
      </c>
      <c r="F17" s="1509">
        <v>-1421.39732683</v>
      </c>
      <c r="G17" s="1510"/>
      <c r="H17" s="1511">
        <v>-70.84821769244917</v>
      </c>
      <c r="I17" s="1512">
        <v>435.7011845000003</v>
      </c>
      <c r="J17" s="1513"/>
      <c r="K17" s="1514">
        <v>67.46694871776636</v>
      </c>
    </row>
    <row r="18" spans="1:11" s="40" customFormat="1" ht="16.5" customHeight="1">
      <c r="A18" s="552" t="s">
        <v>1015</v>
      </c>
      <c r="B18" s="1080">
        <v>2006.2570000000003</v>
      </c>
      <c r="C18" s="1080">
        <v>584.8596731700002</v>
      </c>
      <c r="D18" s="1080">
        <v>645.79945111</v>
      </c>
      <c r="E18" s="1081">
        <v>1081.5006356100002</v>
      </c>
      <c r="F18" s="1509">
        <v>-1421.39732683</v>
      </c>
      <c r="G18" s="1510"/>
      <c r="H18" s="1511">
        <v>-70.84821769244917</v>
      </c>
      <c r="I18" s="1512">
        <v>435.7011845000003</v>
      </c>
      <c r="J18" s="1513"/>
      <c r="K18" s="1514">
        <v>67.46694871776636</v>
      </c>
    </row>
    <row r="19" spans="1:11" s="40" customFormat="1" ht="16.5" customHeight="1">
      <c r="A19" s="552" t="s">
        <v>1016</v>
      </c>
      <c r="B19" s="1080">
        <v>0</v>
      </c>
      <c r="C19" s="1080">
        <v>0</v>
      </c>
      <c r="D19" s="1080">
        <v>0</v>
      </c>
      <c r="E19" s="1081">
        <v>0</v>
      </c>
      <c r="F19" s="1509">
        <v>0</v>
      </c>
      <c r="G19" s="1510"/>
      <c r="H19" s="1515"/>
      <c r="I19" s="1512">
        <v>0</v>
      </c>
      <c r="J19" s="1513"/>
      <c r="K19" s="1516"/>
    </row>
    <row r="20" spans="1:11" s="40" customFormat="1" ht="16.5" customHeight="1">
      <c r="A20" s="552" t="s">
        <v>1020</v>
      </c>
      <c r="B20" s="1080">
        <v>44.452</v>
      </c>
      <c r="C20" s="1080">
        <v>47.410644600000005</v>
      </c>
      <c r="D20" s="1080">
        <v>42.87077260000001</v>
      </c>
      <c r="E20" s="1081">
        <v>41.562060599999995</v>
      </c>
      <c r="F20" s="1509">
        <v>2.9586446000000066</v>
      </c>
      <c r="G20" s="1510"/>
      <c r="H20" s="1511">
        <v>6.65581886079368</v>
      </c>
      <c r="I20" s="1512">
        <v>-1.308712000000014</v>
      </c>
      <c r="J20" s="1513"/>
      <c r="K20" s="1514">
        <v>-3.052690494315966</v>
      </c>
    </row>
    <row r="21" spans="1:11" s="40" customFormat="1" ht="16.5" customHeight="1">
      <c r="A21" s="551" t="s">
        <v>467</v>
      </c>
      <c r="B21" s="1076">
        <v>647.5</v>
      </c>
      <c r="C21" s="1076">
        <v>0</v>
      </c>
      <c r="D21" s="1076">
        <v>0</v>
      </c>
      <c r="E21" s="1079">
        <v>0</v>
      </c>
      <c r="F21" s="1503">
        <v>-647.5</v>
      </c>
      <c r="G21" s="1504"/>
      <c r="H21" s="1505">
        <v>-100</v>
      </c>
      <c r="I21" s="1506">
        <v>0</v>
      </c>
      <c r="J21" s="1517"/>
      <c r="K21" s="1518"/>
    </row>
    <row r="22" spans="1:11" s="40" customFormat="1" ht="16.5" customHeight="1">
      <c r="A22" s="551" t="s">
        <v>449</v>
      </c>
      <c r="B22" s="1076">
        <v>0</v>
      </c>
      <c r="C22" s="1076">
        <v>0</v>
      </c>
      <c r="D22" s="1076">
        <v>0</v>
      </c>
      <c r="E22" s="1079">
        <v>0</v>
      </c>
      <c r="F22" s="1503">
        <v>0</v>
      </c>
      <c r="G22" s="1504"/>
      <c r="H22" s="1519"/>
      <c r="I22" s="1506">
        <v>0</v>
      </c>
      <c r="J22" s="1517"/>
      <c r="K22" s="1518"/>
    </row>
    <row r="23" spans="1:11" s="40" customFormat="1" ht="16.5" customHeight="1">
      <c r="A23" s="589" t="s">
        <v>450</v>
      </c>
      <c r="B23" s="1076">
        <v>36376.453531654726</v>
      </c>
      <c r="C23" s="1076">
        <v>39116.35954622546</v>
      </c>
      <c r="D23" s="1076">
        <v>34288.56498500352</v>
      </c>
      <c r="E23" s="1079">
        <v>37097.51905928895</v>
      </c>
      <c r="F23" s="1503">
        <v>2739.9060145707335</v>
      </c>
      <c r="G23" s="1504"/>
      <c r="H23" s="1505">
        <v>7.532086689502242</v>
      </c>
      <c r="I23" s="1506">
        <v>2808.9540742854297</v>
      </c>
      <c r="J23" s="1517"/>
      <c r="K23" s="1508">
        <v>8.192101581136326</v>
      </c>
    </row>
    <row r="24" spans="1:11" s="40" customFormat="1" ht="16.5" customHeight="1">
      <c r="A24" s="590" t="s">
        <v>451</v>
      </c>
      <c r="B24" s="1080">
        <v>19404.109</v>
      </c>
      <c r="C24" s="1080">
        <v>19142.44131591</v>
      </c>
      <c r="D24" s="1080">
        <v>17433.96506873</v>
      </c>
      <c r="E24" s="1081">
        <v>17847.79046337</v>
      </c>
      <c r="F24" s="1509">
        <v>-261.66768408999997</v>
      </c>
      <c r="G24" s="1510"/>
      <c r="H24" s="1511">
        <v>-1.3485168738744973</v>
      </c>
      <c r="I24" s="1512">
        <v>413.82539464</v>
      </c>
      <c r="J24" s="1513"/>
      <c r="K24" s="1514">
        <v>2.3736734185744566</v>
      </c>
    </row>
    <row r="25" spans="1:11" s="40" customFormat="1" ht="16.5" customHeight="1">
      <c r="A25" s="590" t="s">
        <v>452</v>
      </c>
      <c r="B25" s="1080">
        <v>7773.542423722001</v>
      </c>
      <c r="C25" s="1080">
        <v>7610.48509346042</v>
      </c>
      <c r="D25" s="1080">
        <v>5044.361731928536</v>
      </c>
      <c r="E25" s="1081">
        <v>7778.174739454995</v>
      </c>
      <c r="F25" s="1509">
        <v>-163.05733026158123</v>
      </c>
      <c r="G25" s="1510"/>
      <c r="H25" s="1511">
        <v>-2.0975936242914175</v>
      </c>
      <c r="I25" s="1512">
        <v>2733.813007526459</v>
      </c>
      <c r="J25" s="1513"/>
      <c r="K25" s="1514">
        <v>54.19541961518451</v>
      </c>
    </row>
    <row r="26" spans="1:11" s="40" customFormat="1" ht="16.5" customHeight="1">
      <c r="A26" s="590" t="s">
        <v>453</v>
      </c>
      <c r="B26" s="1080">
        <v>9198.802107932726</v>
      </c>
      <c r="C26" s="1080">
        <v>12363.433136855045</v>
      </c>
      <c r="D26" s="1080">
        <v>11810.238184344982</v>
      </c>
      <c r="E26" s="1081">
        <v>11471.55385646395</v>
      </c>
      <c r="F26" s="1509">
        <v>3164.6310289223184</v>
      </c>
      <c r="G26" s="1510"/>
      <c r="H26" s="1511">
        <v>34.40264277664209</v>
      </c>
      <c r="I26" s="1512">
        <v>-338.684327881032</v>
      </c>
      <c r="J26" s="1513"/>
      <c r="K26" s="1514">
        <v>-2.8677180137651566</v>
      </c>
    </row>
    <row r="27" spans="1:11" s="40" customFormat="1" ht="16.5" customHeight="1">
      <c r="A27" s="591" t="s">
        <v>1021</v>
      </c>
      <c r="B27" s="1085">
        <v>118578.24897019472</v>
      </c>
      <c r="C27" s="1085">
        <v>120584.05687957845</v>
      </c>
      <c r="D27" s="1085">
        <v>109687.47970656952</v>
      </c>
      <c r="E27" s="1086">
        <v>115890.6966533339</v>
      </c>
      <c r="F27" s="1520">
        <v>2005.8079093837296</v>
      </c>
      <c r="G27" s="1521"/>
      <c r="H27" s="1522">
        <v>1.6915479245168314</v>
      </c>
      <c r="I27" s="1523">
        <v>6203.2169467643835</v>
      </c>
      <c r="J27" s="1524"/>
      <c r="K27" s="1525">
        <v>5.655355527685494</v>
      </c>
    </row>
    <row r="28" spans="1:11" s="40" customFormat="1" ht="16.5" customHeight="1">
      <c r="A28" s="551" t="s">
        <v>1022</v>
      </c>
      <c r="B28" s="1076">
        <v>3729.9970000000003</v>
      </c>
      <c r="C28" s="1076">
        <v>5389.103016679266</v>
      </c>
      <c r="D28" s="1076">
        <v>5288.070841079999</v>
      </c>
      <c r="E28" s="1079">
        <v>4973.003673189997</v>
      </c>
      <c r="F28" s="1503">
        <v>1659.1060166792658</v>
      </c>
      <c r="G28" s="1504"/>
      <c r="H28" s="1505">
        <v>44.480089841339435</v>
      </c>
      <c r="I28" s="1506">
        <v>-315.06716789000166</v>
      </c>
      <c r="J28" s="1517"/>
      <c r="K28" s="1508">
        <v>-5.958073886651158</v>
      </c>
    </row>
    <row r="29" spans="1:11" s="40" customFormat="1" ht="16.5" customHeight="1">
      <c r="A29" s="552" t="s">
        <v>1023</v>
      </c>
      <c r="B29" s="1080">
        <v>1218.1860000000001</v>
      </c>
      <c r="C29" s="1080">
        <v>1323.5129130099986</v>
      </c>
      <c r="D29" s="1080">
        <v>1349.367816819999</v>
      </c>
      <c r="E29" s="1081">
        <v>1211.5969471699975</v>
      </c>
      <c r="F29" s="1509">
        <v>105.3269130099984</v>
      </c>
      <c r="G29" s="1510"/>
      <c r="H29" s="1511">
        <v>8.646209446668932</v>
      </c>
      <c r="I29" s="1512">
        <v>-137.7708696500015</v>
      </c>
      <c r="J29" s="1513"/>
      <c r="K29" s="1514">
        <v>-10.210030796101286</v>
      </c>
    </row>
    <row r="30" spans="1:11" s="40" customFormat="1" ht="16.5" customHeight="1">
      <c r="A30" s="552" t="s">
        <v>1024</v>
      </c>
      <c r="B30" s="1080">
        <v>2409.95</v>
      </c>
      <c r="C30" s="1080">
        <v>4016.459394409267</v>
      </c>
      <c r="D30" s="1080">
        <v>3895.4494057600004</v>
      </c>
      <c r="E30" s="1081">
        <v>3708.1520747600002</v>
      </c>
      <c r="F30" s="1509">
        <v>1606.5093944092673</v>
      </c>
      <c r="G30" s="1510"/>
      <c r="H30" s="1511">
        <v>66.66152386602492</v>
      </c>
      <c r="I30" s="1512">
        <v>-187.2973310000002</v>
      </c>
      <c r="J30" s="1513"/>
      <c r="K30" s="1514">
        <v>-4.808105856106186</v>
      </c>
    </row>
    <row r="31" spans="1:11" s="40" customFormat="1" ht="16.5" customHeight="1">
      <c r="A31" s="552" t="s">
        <v>1025</v>
      </c>
      <c r="B31" s="1080">
        <v>1.668</v>
      </c>
      <c r="C31" s="1080">
        <v>0.9209470000000001</v>
      </c>
      <c r="D31" s="1080">
        <v>22.103844999999996</v>
      </c>
      <c r="E31" s="1081">
        <v>0.29308900000000004</v>
      </c>
      <c r="F31" s="1509">
        <v>-0.7470529999999999</v>
      </c>
      <c r="G31" s="1510"/>
      <c r="H31" s="1511">
        <v>-44.78735011990407</v>
      </c>
      <c r="I31" s="1512">
        <v>-21.810755999999998</v>
      </c>
      <c r="J31" s="1513"/>
      <c r="K31" s="1514">
        <v>-98.67403612357941</v>
      </c>
    </row>
    <row r="32" spans="1:11" s="40" customFormat="1" ht="16.5" customHeight="1">
      <c r="A32" s="552" t="s">
        <v>1026</v>
      </c>
      <c r="B32" s="1080">
        <v>99.291</v>
      </c>
      <c r="C32" s="1080">
        <v>46.20976226</v>
      </c>
      <c r="D32" s="1080">
        <v>18.394195499999995</v>
      </c>
      <c r="E32" s="1081">
        <v>46.396562259999996</v>
      </c>
      <c r="F32" s="1509">
        <v>-53.08123774</v>
      </c>
      <c r="G32" s="1510"/>
      <c r="H32" s="1511">
        <v>-53.460271061828365</v>
      </c>
      <c r="I32" s="1512">
        <v>28.00236676</v>
      </c>
      <c r="J32" s="1513"/>
      <c r="K32" s="1514">
        <v>152.23480015747364</v>
      </c>
    </row>
    <row r="33" spans="1:11" s="40" customFormat="1" ht="16.5" customHeight="1">
      <c r="A33" s="552" t="s">
        <v>1027</v>
      </c>
      <c r="B33" s="1080">
        <v>0.9019999999999999</v>
      </c>
      <c r="C33" s="1080">
        <v>2</v>
      </c>
      <c r="D33" s="1080">
        <v>2.755578</v>
      </c>
      <c r="E33" s="1081">
        <v>6.565</v>
      </c>
      <c r="F33" s="1509">
        <v>1.098</v>
      </c>
      <c r="G33" s="1510"/>
      <c r="H33" s="1511">
        <v>121.72949002217297</v>
      </c>
      <c r="I33" s="1512">
        <v>3.8094220000000005</v>
      </c>
      <c r="J33" s="1513"/>
      <c r="K33" s="1514">
        <v>138.24402720590746</v>
      </c>
    </row>
    <row r="34" spans="1:11" s="40" customFormat="1" ht="16.5" customHeight="1">
      <c r="A34" s="579" t="s">
        <v>1028</v>
      </c>
      <c r="B34" s="1076">
        <v>106267.68502757001</v>
      </c>
      <c r="C34" s="1076">
        <v>104481.94603017536</v>
      </c>
      <c r="D34" s="1076">
        <v>95026.24147052784</v>
      </c>
      <c r="E34" s="1079">
        <v>102083.26955559605</v>
      </c>
      <c r="F34" s="1503">
        <v>-1785.7389973946556</v>
      </c>
      <c r="G34" s="1504"/>
      <c r="H34" s="1505">
        <v>-1.6804158262517572</v>
      </c>
      <c r="I34" s="1506">
        <v>7057.0280850682175</v>
      </c>
      <c r="J34" s="1517"/>
      <c r="K34" s="1508">
        <v>7.42639925126044</v>
      </c>
    </row>
    <row r="35" spans="1:11" s="40" customFormat="1" ht="16.5" customHeight="1">
      <c r="A35" s="552" t="s">
        <v>1029</v>
      </c>
      <c r="B35" s="1080">
        <v>2487.068</v>
      </c>
      <c r="C35" s="1080">
        <v>2948.5</v>
      </c>
      <c r="D35" s="1080">
        <v>3537</v>
      </c>
      <c r="E35" s="1081">
        <v>2650.887</v>
      </c>
      <c r="F35" s="1509">
        <v>461.4319999999998</v>
      </c>
      <c r="G35" s="1510"/>
      <c r="H35" s="1511">
        <v>18.553252263307627</v>
      </c>
      <c r="I35" s="1512">
        <v>-886.1129999999998</v>
      </c>
      <c r="J35" s="1513"/>
      <c r="K35" s="1514">
        <v>-25.052671755725186</v>
      </c>
    </row>
    <row r="36" spans="1:11" s="40" customFormat="1" ht="16.5" customHeight="1">
      <c r="A36" s="552" t="s">
        <v>1030</v>
      </c>
      <c r="B36" s="1080">
        <v>22.221</v>
      </c>
      <c r="C36" s="1080">
        <v>26.964565280000002</v>
      </c>
      <c r="D36" s="1080">
        <v>26.047451530000004</v>
      </c>
      <c r="E36" s="1081">
        <v>43.27124617</v>
      </c>
      <c r="F36" s="1509">
        <v>4.743565280000002</v>
      </c>
      <c r="G36" s="1510"/>
      <c r="H36" s="1511">
        <v>21.34721785698214</v>
      </c>
      <c r="I36" s="1512">
        <v>17.223794639999994</v>
      </c>
      <c r="J36" s="1513"/>
      <c r="K36" s="1514">
        <v>66.12468256313899</v>
      </c>
    </row>
    <row r="37" spans="1:11" s="40" customFormat="1" ht="16.5" customHeight="1">
      <c r="A37" s="555" t="s">
        <v>1031</v>
      </c>
      <c r="B37" s="1080">
        <v>17803.557</v>
      </c>
      <c r="C37" s="1080">
        <v>21496.88072215329</v>
      </c>
      <c r="D37" s="1080">
        <v>22847.119297042478</v>
      </c>
      <c r="E37" s="1081">
        <v>17299.69322978122</v>
      </c>
      <c r="F37" s="1509">
        <v>3693.323722153291</v>
      </c>
      <c r="G37" s="1510"/>
      <c r="H37" s="1511">
        <v>20.744864198504214</v>
      </c>
      <c r="I37" s="1512">
        <v>-5547.426067261258</v>
      </c>
      <c r="J37" s="1513"/>
      <c r="K37" s="1514">
        <v>-24.280636850263058</v>
      </c>
    </row>
    <row r="38" spans="1:11" s="40" customFormat="1" ht="16.5" customHeight="1">
      <c r="A38" s="592" t="s">
        <v>1032</v>
      </c>
      <c r="B38" s="1080">
        <v>0</v>
      </c>
      <c r="C38" s="1080">
        <v>0</v>
      </c>
      <c r="D38" s="1080">
        <v>0</v>
      </c>
      <c r="E38" s="1081">
        <v>0</v>
      </c>
      <c r="F38" s="1509">
        <v>0</v>
      </c>
      <c r="G38" s="1510"/>
      <c r="H38" s="1511"/>
      <c r="I38" s="1512">
        <v>0</v>
      </c>
      <c r="J38" s="1513"/>
      <c r="K38" s="1514"/>
    </row>
    <row r="39" spans="1:11" s="40" customFormat="1" ht="16.5" customHeight="1">
      <c r="A39" s="592" t="s">
        <v>1033</v>
      </c>
      <c r="B39" s="1080">
        <v>17803.557</v>
      </c>
      <c r="C39" s="1080">
        <v>21496.88072215329</v>
      </c>
      <c r="D39" s="1080">
        <v>22847.119297042478</v>
      </c>
      <c r="E39" s="1081">
        <v>17299.69322978122</v>
      </c>
      <c r="F39" s="1509">
        <v>3693.323722153291</v>
      </c>
      <c r="G39" s="1510"/>
      <c r="H39" s="1511">
        <v>20.744864198504214</v>
      </c>
      <c r="I39" s="1512">
        <v>-5547.426067261258</v>
      </c>
      <c r="J39" s="1513"/>
      <c r="K39" s="1514">
        <v>-24.280636850263058</v>
      </c>
    </row>
    <row r="40" spans="1:11" s="40" customFormat="1" ht="16.5" customHeight="1">
      <c r="A40" s="552" t="s">
        <v>1034</v>
      </c>
      <c r="B40" s="1080">
        <v>85954.83902757001</v>
      </c>
      <c r="C40" s="1080">
        <v>80009.60074274207</v>
      </c>
      <c r="D40" s="1080">
        <v>68616.07472195536</v>
      </c>
      <c r="E40" s="1081">
        <v>82089.41807964483</v>
      </c>
      <c r="F40" s="1509">
        <v>-5945.238284827938</v>
      </c>
      <c r="G40" s="1510"/>
      <c r="H40" s="1511">
        <v>-6.916699922992123</v>
      </c>
      <c r="I40" s="1512">
        <v>13473.343357689475</v>
      </c>
      <c r="J40" s="1513"/>
      <c r="K40" s="1514">
        <v>19.635841036208905</v>
      </c>
    </row>
    <row r="41" spans="1:11" s="40" customFormat="1" ht="16.5" customHeight="1">
      <c r="A41" s="555" t="s">
        <v>1035</v>
      </c>
      <c r="B41" s="1080">
        <v>84069.54702757</v>
      </c>
      <c r="C41" s="1080">
        <v>75223.10004671999</v>
      </c>
      <c r="D41" s="1080">
        <v>65287.467435280014</v>
      </c>
      <c r="E41" s="1081">
        <v>76787.26926489177</v>
      </c>
      <c r="F41" s="1509">
        <v>-8846.446980850014</v>
      </c>
      <c r="G41" s="1510"/>
      <c r="H41" s="1511">
        <v>-10.522772268475391</v>
      </c>
      <c r="I41" s="1512">
        <v>11499.801829611759</v>
      </c>
      <c r="J41" s="1513"/>
      <c r="K41" s="1514">
        <v>17.614103106406453</v>
      </c>
    </row>
    <row r="42" spans="1:11" s="40" customFormat="1" ht="16.5" customHeight="1">
      <c r="A42" s="555" t="s">
        <v>1036</v>
      </c>
      <c r="B42" s="1080">
        <v>1885.2920000000001</v>
      </c>
      <c r="C42" s="1080">
        <v>4786.500696022078</v>
      </c>
      <c r="D42" s="1080">
        <v>3328.6072866753434</v>
      </c>
      <c r="E42" s="1081">
        <v>5302.148814753065</v>
      </c>
      <c r="F42" s="1509">
        <v>2901.2086960220777</v>
      </c>
      <c r="G42" s="1510"/>
      <c r="H42" s="1511">
        <v>153.8864375397592</v>
      </c>
      <c r="I42" s="1512">
        <v>1973.541528077722</v>
      </c>
      <c r="J42" s="1513"/>
      <c r="K42" s="1514">
        <v>59.29030847159267</v>
      </c>
    </row>
    <row r="43" spans="1:11" s="40" customFormat="1" ht="16.5" customHeight="1">
      <c r="A43" s="556" t="s">
        <v>1037</v>
      </c>
      <c r="B43" s="1087">
        <v>0</v>
      </c>
      <c r="C43" s="1087">
        <v>0</v>
      </c>
      <c r="D43" s="1087">
        <v>0</v>
      </c>
      <c r="E43" s="1082">
        <v>0</v>
      </c>
      <c r="F43" s="1526">
        <v>0</v>
      </c>
      <c r="G43" s="1527"/>
      <c r="H43" s="1528"/>
      <c r="I43" s="1529">
        <v>0</v>
      </c>
      <c r="J43" s="1530"/>
      <c r="K43" s="1531"/>
    </row>
    <row r="44" spans="1:11" s="40" customFormat="1" ht="16.5" customHeight="1" thickBot="1">
      <c r="A44" s="593" t="s">
        <v>439</v>
      </c>
      <c r="B44" s="1083">
        <v>8580.523916170001</v>
      </c>
      <c r="C44" s="1083">
        <v>10713.005236363533</v>
      </c>
      <c r="D44" s="1083">
        <v>9373.167716118096</v>
      </c>
      <c r="E44" s="1084">
        <v>8834.423436568177</v>
      </c>
      <c r="F44" s="1532">
        <v>2132.481320193532</v>
      </c>
      <c r="G44" s="1533"/>
      <c r="H44" s="1534">
        <v>24.85257708069399</v>
      </c>
      <c r="I44" s="1535">
        <v>-538.7442795499192</v>
      </c>
      <c r="J44" s="1536"/>
      <c r="K44" s="1537">
        <v>-5.747729005461992</v>
      </c>
    </row>
    <row r="45" spans="1:11" s="40" customFormat="1" ht="16.5" customHeight="1" thickTop="1">
      <c r="A45" s="562" t="s">
        <v>979</v>
      </c>
      <c r="B45" s="431"/>
      <c r="C45" s="36"/>
      <c r="D45" s="582"/>
      <c r="E45" s="582"/>
      <c r="F45" s="553"/>
      <c r="G45" s="554"/>
      <c r="H45" s="553"/>
      <c r="I45" s="554"/>
      <c r="J45" s="554"/>
      <c r="K45" s="554"/>
    </row>
    <row r="46" spans="1:11" s="40" customFormat="1" ht="16.5" customHeight="1">
      <c r="A46" s="1502" t="s">
        <v>83</v>
      </c>
      <c r="B46" s="1477"/>
      <c r="C46" s="1478"/>
      <c r="D46" s="582"/>
      <c r="E46" s="582"/>
      <c r="F46" s="553"/>
      <c r="G46" s="554"/>
      <c r="H46" s="553"/>
      <c r="I46" s="554"/>
      <c r="J46" s="554"/>
      <c r="K46" s="554"/>
    </row>
    <row r="47" spans="1:11" s="40" customFormat="1" ht="16.5" customHeight="1">
      <c r="A47" s="1502" t="s">
        <v>1224</v>
      </c>
      <c r="B47" s="1477"/>
      <c r="C47" s="595"/>
      <c r="D47" s="582"/>
      <c r="E47" s="582"/>
      <c r="F47" s="553"/>
      <c r="G47" s="554"/>
      <c r="H47" s="553"/>
      <c r="I47" s="554"/>
      <c r="J47" s="554"/>
      <c r="K47" s="554"/>
    </row>
    <row r="48" spans="4:11" s="40" customFormat="1" ht="16.5" customHeight="1">
      <c r="D48" s="595"/>
      <c r="E48" s="595"/>
      <c r="F48" s="595"/>
      <c r="G48" s="595"/>
      <c r="H48" s="595"/>
      <c r="I48" s="595"/>
      <c r="J48" s="595"/>
      <c r="K48" s="595"/>
    </row>
    <row r="49" spans="4:11" s="40" customFormat="1" ht="16.5" customHeight="1">
      <c r="D49" s="595"/>
      <c r="E49" s="595"/>
      <c r="F49" s="595"/>
      <c r="G49" s="595"/>
      <c r="H49" s="595"/>
      <c r="I49" s="595"/>
      <c r="J49" s="595"/>
      <c r="K49" s="595"/>
    </row>
    <row r="50" spans="1:11" s="40" customFormat="1" ht="16.5" customHeight="1">
      <c r="A50" s="278"/>
      <c r="B50" s="431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78"/>
      <c r="B51" s="431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78"/>
      <c r="B52" s="431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78"/>
      <c r="B53" s="431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78"/>
      <c r="B54" s="431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78"/>
      <c r="B55" s="431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78"/>
      <c r="B56" s="431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78"/>
      <c r="B57" s="431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78"/>
      <c r="B58" s="431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78"/>
      <c r="B59" s="431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78"/>
      <c r="B60" s="431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78"/>
      <c r="B61" s="431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78"/>
      <c r="B62" s="431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78"/>
      <c r="B63" s="431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78"/>
      <c r="B64" s="431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78"/>
      <c r="B65" s="431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78"/>
      <c r="B66" s="431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78"/>
      <c r="B67" s="431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78"/>
      <c r="B68" s="431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78"/>
      <c r="B69" s="431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78"/>
      <c r="B70" s="431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78"/>
      <c r="B71" s="431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78"/>
      <c r="B72" s="431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78"/>
      <c r="B73" s="431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78"/>
      <c r="B74" s="431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78"/>
      <c r="B75" s="431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78"/>
      <c r="B76" s="431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78"/>
      <c r="B77" s="431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78"/>
      <c r="B78" s="431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78"/>
      <c r="B79" s="431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78"/>
      <c r="B80" s="431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78"/>
      <c r="B81" s="431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78"/>
      <c r="B82" s="431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78"/>
      <c r="B83" s="431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78"/>
      <c r="B84" s="431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78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5" ht="16.5" customHeight="1">
      <c r="A86" s="597"/>
      <c r="B86" s="598"/>
      <c r="C86" s="598"/>
      <c r="D86" s="598"/>
      <c r="E86" s="598"/>
    </row>
    <row r="87" spans="1:5" ht="16.5" customHeight="1">
      <c r="A87" s="597"/>
      <c r="B87" s="599"/>
      <c r="C87" s="599"/>
      <c r="D87" s="599"/>
      <c r="E87" s="599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PageLayoutView="0" workbookViewId="0" topLeftCell="A7">
      <selection activeCell="A1" sqref="A1:I1"/>
    </sheetView>
  </sheetViews>
  <sheetFormatPr defaultColWidth="9.140625" defaultRowHeight="12.75"/>
  <cols>
    <col min="1" max="1" width="32.421875" style="50" customWidth="1"/>
    <col min="2" max="2" width="8.421875" style="50" bestFit="1" customWidth="1"/>
    <col min="3" max="3" width="8.421875" style="50" customWidth="1"/>
    <col min="4" max="5" width="9.421875" style="50" bestFit="1" customWidth="1"/>
    <col min="6" max="6" width="8.421875" style="50" bestFit="1" customWidth="1"/>
    <col min="7" max="7" width="7.140625" style="137" bestFit="1" customWidth="1"/>
    <col min="8" max="8" width="7.140625" style="50" bestFit="1" customWidth="1"/>
    <col min="9" max="9" width="7.140625" style="137" bestFit="1" customWidth="1"/>
    <col min="10" max="16384" width="9.140625" style="50" customWidth="1"/>
  </cols>
  <sheetData>
    <row r="1" spans="1:9" ht="12.75">
      <c r="A1" s="1767" t="s">
        <v>484</v>
      </c>
      <c r="B1" s="1767"/>
      <c r="C1" s="1767"/>
      <c r="D1" s="1767"/>
      <c r="E1" s="1767"/>
      <c r="F1" s="1767"/>
      <c r="G1" s="1767"/>
      <c r="H1" s="1767"/>
      <c r="I1" s="1767"/>
    </row>
    <row r="2" spans="1:9" ht="15.75">
      <c r="A2" s="1768" t="s">
        <v>1041</v>
      </c>
      <c r="B2" s="1768"/>
      <c r="C2" s="1768"/>
      <c r="D2" s="1768"/>
      <c r="E2" s="1768"/>
      <c r="F2" s="1768"/>
      <c r="G2" s="1768"/>
      <c r="H2" s="1768"/>
      <c r="I2" s="1768"/>
    </row>
    <row r="3" spans="8:9" ht="13.5" thickBot="1">
      <c r="H3" s="1769" t="s">
        <v>225</v>
      </c>
      <c r="I3" s="1770"/>
    </row>
    <row r="4" spans="1:9" ht="13.5" thickTop="1">
      <c r="A4" s="603"/>
      <c r="B4" s="604">
        <v>2011</v>
      </c>
      <c r="C4" s="604">
        <v>2012</v>
      </c>
      <c r="D4" s="604">
        <v>2012</v>
      </c>
      <c r="E4" s="604">
        <v>2013</v>
      </c>
      <c r="F4" s="1771" t="s">
        <v>1509</v>
      </c>
      <c r="G4" s="1772"/>
      <c r="H4" s="1772"/>
      <c r="I4" s="1773"/>
    </row>
    <row r="5" spans="1:9" ht="12.75">
      <c r="A5" s="605" t="s">
        <v>344</v>
      </c>
      <c r="B5" s="606" t="s">
        <v>721</v>
      </c>
      <c r="C5" s="606" t="s">
        <v>720</v>
      </c>
      <c r="D5" s="606" t="s">
        <v>447</v>
      </c>
      <c r="E5" s="606" t="s">
        <v>1521</v>
      </c>
      <c r="F5" s="1764" t="s">
        <v>464</v>
      </c>
      <c r="G5" s="1765"/>
      <c r="H5" s="1764" t="s">
        <v>311</v>
      </c>
      <c r="I5" s="1766"/>
    </row>
    <row r="6" spans="1:9" s="526" customFormat="1" ht="12.75">
      <c r="A6" s="607"/>
      <c r="B6" s="608"/>
      <c r="C6" s="608"/>
      <c r="D6" s="608"/>
      <c r="E6" s="608"/>
      <c r="F6" s="609" t="s">
        <v>430</v>
      </c>
      <c r="G6" s="610" t="s">
        <v>419</v>
      </c>
      <c r="H6" s="609" t="s">
        <v>430</v>
      </c>
      <c r="I6" s="611" t="s">
        <v>419</v>
      </c>
    </row>
    <row r="7" spans="1:11" ht="12.75">
      <c r="A7" s="612" t="s">
        <v>409</v>
      </c>
      <c r="B7" s="1571">
        <v>52856.68871733526</v>
      </c>
      <c r="C7" s="1571">
        <v>59590.02925526435</v>
      </c>
      <c r="D7" s="1571">
        <v>60686.772659360795</v>
      </c>
      <c r="E7" s="1571">
        <v>71739.42535026299</v>
      </c>
      <c r="F7" s="1571">
        <v>6733.3405379290925</v>
      </c>
      <c r="G7" s="1572">
        <v>12.73886181924366</v>
      </c>
      <c r="H7" s="1571">
        <v>11052.652690902192</v>
      </c>
      <c r="I7" s="1573">
        <v>18.212622300647826</v>
      </c>
      <c r="K7" s="526"/>
    </row>
    <row r="8" spans="1:11" ht="12.75">
      <c r="A8" s="139" t="s">
        <v>1042</v>
      </c>
      <c r="B8" s="1571">
        <v>1185.00222639</v>
      </c>
      <c r="C8" s="1571">
        <v>998.3699581200002</v>
      </c>
      <c r="D8" s="1571">
        <v>1135.7351382599998</v>
      </c>
      <c r="E8" s="1571">
        <v>2155.7187754700003</v>
      </c>
      <c r="F8" s="1571">
        <v>-186.63226826999983</v>
      </c>
      <c r="G8" s="1572">
        <v>-15.749528913423042</v>
      </c>
      <c r="H8" s="1571">
        <v>1019.9836372100006</v>
      </c>
      <c r="I8" s="1574">
        <v>89.80823106104333</v>
      </c>
      <c r="K8" s="526"/>
    </row>
    <row r="9" spans="1:11" ht="12.75">
      <c r="A9" s="612" t="s">
        <v>410</v>
      </c>
      <c r="B9" s="1575">
        <v>142544.09445406668</v>
      </c>
      <c r="C9" s="1575">
        <v>160460.16841412953</v>
      </c>
      <c r="D9" s="1575">
        <v>170303.0215983395</v>
      </c>
      <c r="E9" s="1575">
        <v>184174.1645405594</v>
      </c>
      <c r="F9" s="1575">
        <v>17916.073960062844</v>
      </c>
      <c r="G9" s="1576">
        <v>12.568794258843258</v>
      </c>
      <c r="H9" s="1575">
        <v>13871.142942219914</v>
      </c>
      <c r="I9" s="1577">
        <v>8.144977588791743</v>
      </c>
      <c r="K9" s="526"/>
    </row>
    <row r="10" spans="1:11" ht="12.75">
      <c r="A10" s="138" t="s">
        <v>1043</v>
      </c>
      <c r="B10" s="1578">
        <v>57421.44897481</v>
      </c>
      <c r="C10" s="1578">
        <v>69168.36026632949</v>
      </c>
      <c r="D10" s="1578">
        <v>77479.70383870952</v>
      </c>
      <c r="E10" s="1578">
        <v>72032.0550090094</v>
      </c>
      <c r="F10" s="1578">
        <v>11746.911291519486</v>
      </c>
      <c r="G10" s="1579">
        <v>20.457357836220215</v>
      </c>
      <c r="H10" s="1578">
        <v>-5447.64882970012</v>
      </c>
      <c r="I10" s="1580">
        <v>-7.03106563370526</v>
      </c>
      <c r="K10" s="526"/>
    </row>
    <row r="11" spans="1:11" ht="12.75">
      <c r="A11" s="138" t="s">
        <v>1044</v>
      </c>
      <c r="B11" s="1578">
        <v>79757.54750321667</v>
      </c>
      <c r="C11" s="1578">
        <v>83720.67619575</v>
      </c>
      <c r="D11" s="1578">
        <v>84979.77144712</v>
      </c>
      <c r="E11" s="1578">
        <v>100887.42873138</v>
      </c>
      <c r="F11" s="1578">
        <v>3963.128692533326</v>
      </c>
      <c r="G11" s="1579">
        <v>4.968970105773991</v>
      </c>
      <c r="H11" s="1578">
        <v>15907.65728426</v>
      </c>
      <c r="I11" s="1580">
        <v>18.719345808265427</v>
      </c>
      <c r="K11" s="526"/>
    </row>
    <row r="12" spans="1:11" ht="12.75">
      <c r="A12" s="138" t="s">
        <v>411</v>
      </c>
      <c r="B12" s="1578">
        <v>29883.26522278</v>
      </c>
      <c r="C12" s="1578">
        <v>32213.818279300005</v>
      </c>
      <c r="D12" s="1578">
        <v>34214.28552038</v>
      </c>
      <c r="E12" s="1578">
        <v>46028.20160390999</v>
      </c>
      <c r="F12" s="1578">
        <v>2330.553056520006</v>
      </c>
      <c r="G12" s="1579">
        <v>7.7988567820340675</v>
      </c>
      <c r="H12" s="1578">
        <v>11813.916083529992</v>
      </c>
      <c r="I12" s="1580">
        <v>34.52919125402441</v>
      </c>
      <c r="K12" s="526"/>
    </row>
    <row r="13" spans="1:11" ht="12.75">
      <c r="A13" s="138" t="s">
        <v>412</v>
      </c>
      <c r="B13" s="1578">
        <v>26583.48041757</v>
      </c>
      <c r="C13" s="1578">
        <v>26526.312478560005</v>
      </c>
      <c r="D13" s="1578">
        <v>25719.236076110006</v>
      </c>
      <c r="E13" s="1578">
        <v>23323.620413049997</v>
      </c>
      <c r="F13" s="1578">
        <v>-57.16793900999619</v>
      </c>
      <c r="G13" s="1579">
        <v>-0.21505061832389635</v>
      </c>
      <c r="H13" s="1578">
        <v>-2395.615663060009</v>
      </c>
      <c r="I13" s="1580">
        <v>-9.314489963740565</v>
      </c>
      <c r="K13" s="526"/>
    </row>
    <row r="14" spans="1:11" ht="12.75">
      <c r="A14" s="138" t="s">
        <v>1045</v>
      </c>
      <c r="B14" s="1578">
        <v>15252.99049325</v>
      </c>
      <c r="C14" s="1578">
        <v>14331.22131324</v>
      </c>
      <c r="D14" s="1578">
        <v>13498.869472459999</v>
      </c>
      <c r="E14" s="1578">
        <v>17361.46902286</v>
      </c>
      <c r="F14" s="1578">
        <v>-921.7691800100001</v>
      </c>
      <c r="G14" s="1579">
        <v>-6.043203006111597</v>
      </c>
      <c r="H14" s="1578">
        <v>3862.599550400002</v>
      </c>
      <c r="I14" s="1580">
        <v>28.61424475790632</v>
      </c>
      <c r="K14" s="526"/>
    </row>
    <row r="15" spans="1:11" ht="12.75">
      <c r="A15" s="138" t="s">
        <v>1046</v>
      </c>
      <c r="B15" s="1578">
        <v>8037.811369616665</v>
      </c>
      <c r="C15" s="1578">
        <v>10649.32412465</v>
      </c>
      <c r="D15" s="1578">
        <v>11547.38037817</v>
      </c>
      <c r="E15" s="1578">
        <v>14174.137691560001</v>
      </c>
      <c r="F15" s="1578">
        <v>2611.5127550333355</v>
      </c>
      <c r="G15" s="1579">
        <v>32.490346375942416</v>
      </c>
      <c r="H15" s="1578">
        <v>2626.7573133900005</v>
      </c>
      <c r="I15" s="1580">
        <v>22.74764688929631</v>
      </c>
      <c r="K15" s="526"/>
    </row>
    <row r="16" spans="1:11" ht="12.75">
      <c r="A16" s="139" t="s">
        <v>1047</v>
      </c>
      <c r="B16" s="1571">
        <v>5365.097976039999</v>
      </c>
      <c r="C16" s="1571">
        <v>7571.13195205</v>
      </c>
      <c r="D16" s="1571">
        <v>7843.5463125100005</v>
      </c>
      <c r="E16" s="1571">
        <v>11254.680800170001</v>
      </c>
      <c r="F16" s="1571">
        <v>2206.0339760100014</v>
      </c>
      <c r="G16" s="1572">
        <v>41.1182421245974</v>
      </c>
      <c r="H16" s="1571">
        <v>3411.1344876600006</v>
      </c>
      <c r="I16" s="1574">
        <v>43.48969651928286</v>
      </c>
      <c r="K16" s="526"/>
    </row>
    <row r="17" spans="1:11" ht="12.75">
      <c r="A17" s="612" t="s">
        <v>1048</v>
      </c>
      <c r="B17" s="1575">
        <v>59032.62423428001</v>
      </c>
      <c r="C17" s="1575">
        <v>71856.15941512</v>
      </c>
      <c r="D17" s="1575">
        <v>75042.49712190591</v>
      </c>
      <c r="E17" s="1575">
        <v>85683.42939811997</v>
      </c>
      <c r="F17" s="1575">
        <v>12823.535180839986</v>
      </c>
      <c r="G17" s="1576">
        <v>21.722793704626483</v>
      </c>
      <c r="H17" s="1575">
        <v>10640.932276214065</v>
      </c>
      <c r="I17" s="1577">
        <v>14.17987498327509</v>
      </c>
      <c r="K17" s="526"/>
    </row>
    <row r="18" spans="1:11" ht="12.75">
      <c r="A18" s="612" t="s">
        <v>1049</v>
      </c>
      <c r="B18" s="1575">
        <v>79996.20580024051</v>
      </c>
      <c r="C18" s="1575">
        <v>91422.25241062538</v>
      </c>
      <c r="D18" s="1575">
        <v>89187.38069267686</v>
      </c>
      <c r="E18" s="1575">
        <v>90249.96540609887</v>
      </c>
      <c r="F18" s="1575">
        <v>11426.046610384874</v>
      </c>
      <c r="G18" s="1576">
        <v>14.283235681098416</v>
      </c>
      <c r="H18" s="1575">
        <v>1062.5847134220094</v>
      </c>
      <c r="I18" s="1577">
        <v>1.1914070187614085</v>
      </c>
      <c r="K18" s="526"/>
    </row>
    <row r="19" spans="1:11" ht="12.75">
      <c r="A19" s="612" t="s">
        <v>1050</v>
      </c>
      <c r="B19" s="1575">
        <v>9095.07396429919</v>
      </c>
      <c r="C19" s="1575">
        <v>10485.05456202677</v>
      </c>
      <c r="D19" s="1575">
        <v>13641.687064336304</v>
      </c>
      <c r="E19" s="1575">
        <v>10898.411591331002</v>
      </c>
      <c r="F19" s="1575">
        <v>1389.9805977275792</v>
      </c>
      <c r="G19" s="1576">
        <v>15.282784979909533</v>
      </c>
      <c r="H19" s="1575">
        <v>-2743.275473005302</v>
      </c>
      <c r="I19" s="1577">
        <v>-20.109503026037697</v>
      </c>
      <c r="K19" s="526"/>
    </row>
    <row r="20" spans="1:11" ht="12.75">
      <c r="A20" s="612" t="s">
        <v>413</v>
      </c>
      <c r="B20" s="1575">
        <v>32711.61479553365</v>
      </c>
      <c r="C20" s="1575">
        <v>36695.76381560799</v>
      </c>
      <c r="D20" s="1575">
        <v>40203.751548748</v>
      </c>
      <c r="E20" s="1575">
        <v>53328.550784142</v>
      </c>
      <c r="F20" s="1575">
        <v>3984.149020074343</v>
      </c>
      <c r="G20" s="1576">
        <v>12.179615848919594</v>
      </c>
      <c r="H20" s="1575">
        <v>13124.799235393999</v>
      </c>
      <c r="I20" s="1577">
        <v>32.64570775063086</v>
      </c>
      <c r="K20" s="526"/>
    </row>
    <row r="21" spans="1:12" ht="12.75">
      <c r="A21" s="612" t="s">
        <v>414</v>
      </c>
      <c r="B21" s="1575">
        <v>440447.9517976892</v>
      </c>
      <c r="C21" s="1575">
        <v>552771.7034410157</v>
      </c>
      <c r="D21" s="1575">
        <v>580551.3239229806</v>
      </c>
      <c r="E21" s="1575">
        <v>628038.4699260262</v>
      </c>
      <c r="F21" s="1575">
        <v>112323.75164332648</v>
      </c>
      <c r="G21" s="1576">
        <v>25.502162329255217</v>
      </c>
      <c r="H21" s="1575">
        <v>47487.14600304561</v>
      </c>
      <c r="I21" s="1577">
        <v>8.17966371726775</v>
      </c>
      <c r="K21" s="526"/>
      <c r="L21" s="38"/>
    </row>
    <row r="22" spans="1:12" ht="12.75">
      <c r="A22" s="139" t="s">
        <v>415</v>
      </c>
      <c r="B22" s="1571">
        <v>44123.70685360964</v>
      </c>
      <c r="C22" s="1571">
        <v>39981.454209859</v>
      </c>
      <c r="D22" s="1571">
        <v>42106.3848209984</v>
      </c>
      <c r="E22" s="1571">
        <v>39434.5772670769</v>
      </c>
      <c r="F22" s="1571">
        <v>-4142.2526437506385</v>
      </c>
      <c r="G22" s="1572">
        <v>-9.387816525691047</v>
      </c>
      <c r="H22" s="1571">
        <v>-2671.8075539214988</v>
      </c>
      <c r="I22" s="1574">
        <v>-6.345373902983644</v>
      </c>
      <c r="K22" s="526"/>
      <c r="L22" s="38"/>
    </row>
    <row r="23" spans="1:12" s="75" customFormat="1" ht="13.5" thickBot="1">
      <c r="A23" s="613" t="s">
        <v>597</v>
      </c>
      <c r="B23" s="1581">
        <v>861992.9628434442</v>
      </c>
      <c r="C23" s="1581">
        <v>1024260.9554817686</v>
      </c>
      <c r="D23" s="1581">
        <v>1072858.5545676064</v>
      </c>
      <c r="E23" s="1581">
        <v>1165702.7130390874</v>
      </c>
      <c r="F23" s="1581">
        <v>162267.9926383244</v>
      </c>
      <c r="G23" s="1582">
        <v>18.82474679410992</v>
      </c>
      <c r="H23" s="1581">
        <v>92844.15847148094</v>
      </c>
      <c r="I23" s="1583">
        <v>8.653904848519371</v>
      </c>
      <c r="J23" s="50"/>
      <c r="K23" s="526"/>
      <c r="L23" s="485"/>
    </row>
    <row r="24" spans="1:12" ht="13.5" hidden="1" thickTop="1">
      <c r="A24" s="614" t="s">
        <v>1051</v>
      </c>
      <c r="B24" s="140"/>
      <c r="C24" s="140"/>
      <c r="D24" s="140"/>
      <c r="E24" s="140"/>
      <c r="F24" s="140"/>
      <c r="G24" s="615"/>
      <c r="H24" s="140"/>
      <c r="I24" s="141"/>
      <c r="K24" s="38"/>
      <c r="L24" s="38"/>
    </row>
    <row r="25" spans="1:12" ht="13.5" hidden="1" thickTop="1">
      <c r="A25" s="616" t="s">
        <v>1052</v>
      </c>
      <c r="B25" s="140"/>
      <c r="C25" s="140"/>
      <c r="D25" s="140"/>
      <c r="E25" s="140"/>
      <c r="F25" s="140"/>
      <c r="G25" s="615"/>
      <c r="H25" s="140"/>
      <c r="I25" s="141"/>
      <c r="K25" s="38"/>
      <c r="L25" s="38"/>
    </row>
    <row r="26" spans="1:12" ht="13.5" hidden="1" thickTop="1">
      <c r="A26" s="75" t="s">
        <v>1053</v>
      </c>
      <c r="I26" s="141"/>
      <c r="K26" s="38"/>
      <c r="L26" s="38"/>
    </row>
    <row r="27" spans="1:12" ht="13.5" hidden="1" thickTop="1">
      <c r="A27" s="50" t="s">
        <v>1054</v>
      </c>
      <c r="I27" s="141"/>
      <c r="K27" s="38"/>
      <c r="L27" s="38"/>
    </row>
    <row r="28" spans="1:12" ht="13.5" hidden="1" thickTop="1">
      <c r="A28" s="75" t="s">
        <v>1055</v>
      </c>
      <c r="I28" s="141"/>
      <c r="K28" s="38"/>
      <c r="L28" s="38"/>
    </row>
    <row r="29" spans="1:12" ht="13.5" hidden="1" thickTop="1">
      <c r="A29" s="50" t="s">
        <v>1056</v>
      </c>
      <c r="I29" s="141"/>
      <c r="K29" s="38"/>
      <c r="L29" s="38"/>
    </row>
    <row r="30" spans="9:12" ht="13.5" hidden="1" thickTop="1">
      <c r="I30" s="141"/>
      <c r="K30" s="38"/>
      <c r="L30" s="38"/>
    </row>
    <row r="31" spans="1:12" s="142" customFormat="1" ht="13.5" thickTop="1">
      <c r="A31" s="432" t="s">
        <v>465</v>
      </c>
      <c r="E31" s="50"/>
      <c r="G31" s="143"/>
      <c r="I31" s="144"/>
      <c r="K31" s="617"/>
      <c r="L31" s="617"/>
    </row>
    <row r="32" ht="12.75">
      <c r="I32" s="141"/>
    </row>
    <row r="33" ht="12.75">
      <c r="I33" s="141"/>
    </row>
    <row r="34" ht="12.75">
      <c r="I34" s="141"/>
    </row>
    <row r="35" ht="12.75">
      <c r="I35" s="141"/>
    </row>
    <row r="36" ht="12.75">
      <c r="I36" s="141"/>
    </row>
    <row r="37" ht="12.75">
      <c r="I37" s="141"/>
    </row>
    <row r="38" ht="12.75">
      <c r="I38" s="141"/>
    </row>
    <row r="39" ht="12.75">
      <c r="I39" s="141"/>
    </row>
    <row r="40" ht="12.75">
      <c r="I40" s="141"/>
    </row>
    <row r="41" ht="12.75">
      <c r="I41" s="141"/>
    </row>
    <row r="42" ht="12.75">
      <c r="I42" s="141"/>
    </row>
    <row r="43" ht="12.75">
      <c r="I43" s="141"/>
    </row>
    <row r="44" ht="12.75">
      <c r="I44" s="141"/>
    </row>
    <row r="45" ht="12.75">
      <c r="I45" s="141"/>
    </row>
    <row r="46" ht="12.75">
      <c r="I46" s="141"/>
    </row>
    <row r="47" ht="12.75">
      <c r="I47" s="141"/>
    </row>
    <row r="48" ht="12.75">
      <c r="I48" s="141"/>
    </row>
    <row r="49" ht="12.75">
      <c r="I49" s="141"/>
    </row>
    <row r="50" ht="12.75">
      <c r="I50" s="141"/>
    </row>
    <row r="51" ht="12.75">
      <c r="I51" s="141"/>
    </row>
    <row r="52" ht="12.75">
      <c r="I52" s="141"/>
    </row>
    <row r="53" ht="12.75">
      <c r="I53" s="141"/>
    </row>
    <row r="54" ht="12.75">
      <c r="I54" s="141"/>
    </row>
    <row r="55" ht="12.75">
      <c r="I55" s="141"/>
    </row>
    <row r="56" ht="12.75">
      <c r="I56" s="141"/>
    </row>
    <row r="57" ht="12.75">
      <c r="I57" s="141"/>
    </row>
    <row r="58" ht="12.75">
      <c r="I58" s="141"/>
    </row>
    <row r="59" ht="12.75">
      <c r="I59" s="141"/>
    </row>
    <row r="60" ht="12.75">
      <c r="I60" s="141"/>
    </row>
    <row r="61" ht="12.75">
      <c r="I61" s="141"/>
    </row>
    <row r="62" ht="12.75">
      <c r="I62" s="141"/>
    </row>
    <row r="63" ht="12.75">
      <c r="I63" s="141"/>
    </row>
    <row r="64" ht="12.75">
      <c r="I64" s="141"/>
    </row>
    <row r="65" ht="12.75">
      <c r="I65" s="141"/>
    </row>
    <row r="66" ht="12.75">
      <c r="I66" s="141"/>
    </row>
    <row r="67" ht="12.75">
      <c r="I67" s="141"/>
    </row>
    <row r="68" ht="12.75">
      <c r="I68" s="141"/>
    </row>
    <row r="69" ht="12.75">
      <c r="I69" s="141"/>
    </row>
    <row r="70" ht="12.75">
      <c r="I70" s="141"/>
    </row>
    <row r="71" ht="12.75">
      <c r="I71" s="141"/>
    </row>
    <row r="72" ht="12.75">
      <c r="I72" s="141"/>
    </row>
    <row r="73" ht="12.75">
      <c r="I73" s="141"/>
    </row>
    <row r="74" ht="12.75">
      <c r="I74" s="141"/>
    </row>
    <row r="75" ht="12.75">
      <c r="I75" s="141"/>
    </row>
    <row r="76" ht="12.75">
      <c r="I76" s="141"/>
    </row>
    <row r="77" ht="12.75">
      <c r="I77" s="141"/>
    </row>
    <row r="78" ht="12.75">
      <c r="I78" s="141"/>
    </row>
    <row r="79" ht="12.75">
      <c r="I79" s="141"/>
    </row>
    <row r="80" ht="12.75">
      <c r="I80" s="141"/>
    </row>
    <row r="81" ht="12.75">
      <c r="I81" s="141"/>
    </row>
    <row r="82" ht="12.75">
      <c r="I82" s="141"/>
    </row>
    <row r="83" ht="12.75">
      <c r="I83" s="141"/>
    </row>
    <row r="84" ht="12.75">
      <c r="I84" s="141"/>
    </row>
    <row r="85" ht="12.75">
      <c r="I85" s="141"/>
    </row>
    <row r="86" ht="12.75">
      <c r="I86" s="141"/>
    </row>
    <row r="87" ht="12.75">
      <c r="I87" s="141"/>
    </row>
    <row r="88" ht="12.75">
      <c r="I88" s="141"/>
    </row>
    <row r="89" ht="12.75">
      <c r="I89" s="141"/>
    </row>
    <row r="90" ht="12.75">
      <c r="I90" s="141"/>
    </row>
    <row r="91" ht="12.75">
      <c r="I91" s="141"/>
    </row>
    <row r="92" ht="12.75">
      <c r="I92" s="141"/>
    </row>
    <row r="93" ht="12.75">
      <c r="I93" s="141"/>
    </row>
    <row r="94" ht="12.75">
      <c r="I94" s="141"/>
    </row>
    <row r="95" ht="12.75">
      <c r="I95" s="141"/>
    </row>
    <row r="96" ht="12.75">
      <c r="I96" s="141"/>
    </row>
    <row r="97" ht="12.75">
      <c r="I97" s="141"/>
    </row>
    <row r="98" ht="12.75">
      <c r="I98" s="141"/>
    </row>
    <row r="99" ht="12.75">
      <c r="I99" s="141"/>
    </row>
    <row r="100" ht="12.75">
      <c r="I100" s="141"/>
    </row>
    <row r="101" ht="12.75">
      <c r="I101" s="141"/>
    </row>
    <row r="102" ht="12.75">
      <c r="I102" s="141"/>
    </row>
    <row r="103" ht="12.75">
      <c r="I103" s="141"/>
    </row>
    <row r="104" ht="12.75">
      <c r="I104" s="141"/>
    </row>
    <row r="105" ht="12.75">
      <c r="I105" s="141"/>
    </row>
    <row r="106" ht="12.75">
      <c r="I106" s="141"/>
    </row>
    <row r="107" ht="12.75">
      <c r="I107" s="141"/>
    </row>
    <row r="108" ht="12.75">
      <c r="I108" s="141"/>
    </row>
    <row r="109" ht="12.75">
      <c r="I109" s="141"/>
    </row>
    <row r="110" ht="12.75">
      <c r="I110" s="141"/>
    </row>
    <row r="111" ht="12.75">
      <c r="I111" s="141"/>
    </row>
    <row r="112" ht="12.75">
      <c r="I112" s="141"/>
    </row>
    <row r="113" ht="12.75">
      <c r="I113" s="141"/>
    </row>
    <row r="114" ht="12.75">
      <c r="I114" s="141"/>
    </row>
    <row r="115" ht="12.75">
      <c r="I115" s="141"/>
    </row>
    <row r="116" ht="12.75">
      <c r="I116" s="141"/>
    </row>
    <row r="117" ht="12.75">
      <c r="I117" s="141"/>
    </row>
    <row r="118" ht="12.75">
      <c r="I118" s="141"/>
    </row>
    <row r="119" ht="12.75">
      <c r="I119" s="141"/>
    </row>
    <row r="120" ht="12.75">
      <c r="I120" s="141"/>
    </row>
    <row r="121" ht="12.75">
      <c r="I121" s="141"/>
    </row>
    <row r="122" ht="12.75">
      <c r="I122" s="141"/>
    </row>
    <row r="123" ht="12.75">
      <c r="I123" s="141"/>
    </row>
    <row r="124" ht="12.75">
      <c r="I124" s="141"/>
    </row>
    <row r="125" ht="12.75">
      <c r="I125" s="141"/>
    </row>
    <row r="126" ht="12.75">
      <c r="I126" s="141"/>
    </row>
    <row r="127" ht="12.75">
      <c r="I127" s="141"/>
    </row>
    <row r="128" ht="12.75">
      <c r="I128" s="141"/>
    </row>
    <row r="129" ht="12.75">
      <c r="I129" s="141"/>
    </row>
    <row r="130" ht="12.75">
      <c r="I130" s="141"/>
    </row>
    <row r="131" ht="12.75">
      <c r="I131" s="141"/>
    </row>
    <row r="132" ht="12.75">
      <c r="I132" s="141"/>
    </row>
    <row r="133" ht="12.75">
      <c r="I133" s="141"/>
    </row>
    <row r="134" ht="12.75">
      <c r="I134" s="141"/>
    </row>
    <row r="135" ht="12.75">
      <c r="I135" s="141"/>
    </row>
    <row r="136" ht="12.75">
      <c r="I136" s="141"/>
    </row>
    <row r="137" ht="12.75">
      <c r="I137" s="141"/>
    </row>
    <row r="138" ht="12.75">
      <c r="I138" s="141"/>
    </row>
    <row r="139" ht="12.75">
      <c r="I139" s="141"/>
    </row>
    <row r="140" ht="12.75">
      <c r="I140" s="141"/>
    </row>
    <row r="141" ht="12.75">
      <c r="I141" s="141"/>
    </row>
    <row r="142" ht="12.75">
      <c r="I142" s="141"/>
    </row>
    <row r="143" ht="12.75">
      <c r="I143" s="141"/>
    </row>
    <row r="144" ht="12.75">
      <c r="I144" s="141"/>
    </row>
    <row r="145" ht="12.75">
      <c r="I145" s="141"/>
    </row>
    <row r="146" ht="12.75">
      <c r="I146" s="141"/>
    </row>
    <row r="147" ht="12.75">
      <c r="I147" s="141"/>
    </row>
    <row r="148" ht="12.75">
      <c r="I148" s="141"/>
    </row>
    <row r="149" ht="12.75">
      <c r="I149" s="141"/>
    </row>
    <row r="150" ht="12.75">
      <c r="I150" s="141"/>
    </row>
    <row r="151" ht="12.75">
      <c r="I151" s="141"/>
    </row>
    <row r="152" ht="12.75">
      <c r="I152" s="141"/>
    </row>
    <row r="153" ht="12.75">
      <c r="I153" s="141"/>
    </row>
    <row r="154" ht="12.75">
      <c r="I154" s="141"/>
    </row>
    <row r="155" ht="12.75">
      <c r="I155" s="141"/>
    </row>
    <row r="156" ht="12.75">
      <c r="I156" s="141"/>
    </row>
    <row r="157" ht="12.75">
      <c r="I157" s="141"/>
    </row>
    <row r="158" ht="12.75">
      <c r="I158" s="141"/>
    </row>
    <row r="159" ht="12.75">
      <c r="I159" s="141"/>
    </row>
    <row r="160" ht="12.75">
      <c r="I160" s="141"/>
    </row>
    <row r="161" ht="12.75">
      <c r="I161" s="141"/>
    </row>
    <row r="162" ht="12.75">
      <c r="I162" s="141"/>
    </row>
    <row r="163" ht="12.75">
      <c r="I163" s="141"/>
    </row>
    <row r="164" ht="12.75">
      <c r="I164" s="141"/>
    </row>
    <row r="165" ht="12.75">
      <c r="I165" s="141"/>
    </row>
    <row r="166" ht="12.75">
      <c r="I166" s="141"/>
    </row>
    <row r="167" ht="12.75">
      <c r="I167" s="141"/>
    </row>
    <row r="168" ht="12.75">
      <c r="I168" s="141"/>
    </row>
    <row r="169" ht="12.75">
      <c r="I169" s="141"/>
    </row>
    <row r="170" ht="12.75">
      <c r="I170" s="141"/>
    </row>
    <row r="171" ht="12.75">
      <c r="I171" s="141"/>
    </row>
    <row r="172" ht="12.75">
      <c r="I172" s="141"/>
    </row>
    <row r="173" ht="12.75">
      <c r="I173" s="141"/>
    </row>
    <row r="174" ht="12.75">
      <c r="I174" s="141"/>
    </row>
    <row r="175" ht="12.75">
      <c r="I175" s="141"/>
    </row>
    <row r="176" ht="12.75">
      <c r="I176" s="141"/>
    </row>
    <row r="177" ht="12.75">
      <c r="I177" s="141"/>
    </row>
    <row r="178" ht="12.75">
      <c r="I178" s="141"/>
    </row>
    <row r="179" ht="12.75">
      <c r="I179" s="141"/>
    </row>
    <row r="180" ht="12.75">
      <c r="I180" s="141"/>
    </row>
    <row r="181" ht="12.75">
      <c r="I181" s="141"/>
    </row>
    <row r="182" ht="12.75">
      <c r="I182" s="141"/>
    </row>
    <row r="183" ht="12.75">
      <c r="I183" s="141"/>
    </row>
    <row r="184" ht="12.75">
      <c r="I184" s="141"/>
    </row>
    <row r="185" ht="12.75">
      <c r="I185" s="141"/>
    </row>
    <row r="186" ht="12.75">
      <c r="I186" s="141"/>
    </row>
    <row r="187" ht="12.75">
      <c r="I187" s="141"/>
    </row>
    <row r="188" ht="12.75">
      <c r="I188" s="141"/>
    </row>
    <row r="189" ht="12.75">
      <c r="I189" s="141"/>
    </row>
    <row r="190" ht="12.75">
      <c r="I190" s="141"/>
    </row>
    <row r="191" ht="12.75">
      <c r="I191" s="141"/>
    </row>
    <row r="192" ht="12.75">
      <c r="I192" s="141"/>
    </row>
    <row r="193" ht="12.75">
      <c r="I193" s="141"/>
    </row>
    <row r="194" ht="12.75">
      <c r="I194" s="141"/>
    </row>
    <row r="195" ht="12.75">
      <c r="I195" s="141"/>
    </row>
    <row r="196" ht="12.75">
      <c r="I196" s="141"/>
    </row>
    <row r="197" ht="12.75">
      <c r="I197" s="141"/>
    </row>
    <row r="198" ht="12.75">
      <c r="I198" s="141"/>
    </row>
    <row r="199" ht="12.75">
      <c r="I199" s="141"/>
    </row>
    <row r="200" ht="12.75">
      <c r="I200" s="141"/>
    </row>
    <row r="201" ht="12.75">
      <c r="I201" s="141"/>
    </row>
    <row r="202" ht="12.75">
      <c r="I202" s="141"/>
    </row>
    <row r="203" ht="12.75">
      <c r="I203" s="141"/>
    </row>
    <row r="204" ht="12.75">
      <c r="I204" s="141"/>
    </row>
    <row r="205" ht="12.75">
      <c r="I205" s="141"/>
    </row>
    <row r="206" ht="12.75">
      <c r="I206" s="141"/>
    </row>
    <row r="207" ht="12.75">
      <c r="I207" s="141"/>
    </row>
    <row r="208" ht="12.75">
      <c r="I208" s="141"/>
    </row>
    <row r="209" ht="12.75">
      <c r="I209" s="141"/>
    </row>
    <row r="210" ht="12.75">
      <c r="I210" s="141"/>
    </row>
    <row r="211" ht="12.75">
      <c r="I211" s="141"/>
    </row>
    <row r="212" ht="12.75">
      <c r="I212" s="141"/>
    </row>
    <row r="213" ht="12.75">
      <c r="I213" s="141"/>
    </row>
    <row r="214" ht="12.75">
      <c r="I214" s="141"/>
    </row>
    <row r="215" ht="12.75">
      <c r="I215" s="141"/>
    </row>
    <row r="216" ht="12.75">
      <c r="I216" s="141"/>
    </row>
    <row r="217" ht="12.75">
      <c r="I217" s="141"/>
    </row>
    <row r="218" ht="12.75">
      <c r="I218" s="141"/>
    </row>
    <row r="219" ht="12.75">
      <c r="I219" s="141"/>
    </row>
    <row r="220" ht="12.75">
      <c r="I220" s="141"/>
    </row>
    <row r="221" ht="12.75">
      <c r="I221" s="141"/>
    </row>
    <row r="222" ht="12.75">
      <c r="I222" s="141"/>
    </row>
    <row r="223" ht="12.75">
      <c r="I223" s="141"/>
    </row>
    <row r="224" ht="12.75">
      <c r="I224" s="141"/>
    </row>
    <row r="225" ht="12.75">
      <c r="I225" s="141"/>
    </row>
    <row r="226" ht="12.75">
      <c r="I226" s="141"/>
    </row>
    <row r="227" ht="12.75">
      <c r="I227" s="141"/>
    </row>
    <row r="228" ht="12.75">
      <c r="I228" s="141"/>
    </row>
    <row r="229" ht="12.75">
      <c r="I229" s="141"/>
    </row>
    <row r="230" ht="12.75">
      <c r="I230" s="141"/>
    </row>
    <row r="231" ht="12.75">
      <c r="I231" s="141"/>
    </row>
    <row r="232" ht="12.75">
      <c r="I232" s="141"/>
    </row>
    <row r="233" ht="12.75">
      <c r="I233" s="141"/>
    </row>
    <row r="234" ht="12.75">
      <c r="I234" s="141"/>
    </row>
    <row r="235" ht="12.75">
      <c r="I235" s="141"/>
    </row>
    <row r="236" ht="12.75">
      <c r="I236" s="141"/>
    </row>
    <row r="237" ht="12.75">
      <c r="I237" s="141"/>
    </row>
    <row r="238" ht="12.75">
      <c r="I238" s="141"/>
    </row>
    <row r="239" ht="12.75">
      <c r="I239" s="141"/>
    </row>
    <row r="240" ht="12.75">
      <c r="I240" s="141"/>
    </row>
    <row r="241" ht="12.75">
      <c r="I241" s="141"/>
    </row>
    <row r="242" ht="12.75">
      <c r="I242" s="141"/>
    </row>
    <row r="243" ht="12.75">
      <c r="I243" s="141"/>
    </row>
    <row r="244" ht="12.75">
      <c r="I244" s="141"/>
    </row>
    <row r="245" ht="12.75">
      <c r="I245" s="141"/>
    </row>
    <row r="246" ht="12.75">
      <c r="I246" s="141"/>
    </row>
    <row r="247" ht="12.75">
      <c r="I247" s="141"/>
    </row>
    <row r="248" ht="12.75">
      <c r="I248" s="141"/>
    </row>
    <row r="249" ht="12.75">
      <c r="I249" s="141"/>
    </row>
    <row r="250" ht="12.75">
      <c r="I250" s="141"/>
    </row>
    <row r="251" ht="12.75">
      <c r="I251" s="141"/>
    </row>
    <row r="252" ht="12.75">
      <c r="I252" s="141"/>
    </row>
    <row r="253" ht="12.75">
      <c r="I253" s="141"/>
    </row>
    <row r="254" ht="12.75">
      <c r="I254" s="141"/>
    </row>
    <row r="255" ht="12.75">
      <c r="I255" s="141"/>
    </row>
    <row r="256" ht="12.75">
      <c r="I256" s="141"/>
    </row>
    <row r="257" ht="12.75">
      <c r="I257" s="141"/>
    </row>
    <row r="258" ht="12.75">
      <c r="I258" s="141"/>
    </row>
    <row r="259" ht="12.75">
      <c r="I259" s="141"/>
    </row>
    <row r="260" ht="12.75">
      <c r="I260" s="141"/>
    </row>
    <row r="261" ht="12.75">
      <c r="I261" s="141"/>
    </row>
    <row r="262" ht="12.75">
      <c r="I262" s="141"/>
    </row>
    <row r="263" ht="12.75">
      <c r="I263" s="141"/>
    </row>
    <row r="264" ht="12.75">
      <c r="I264" s="141"/>
    </row>
    <row r="265" ht="12.75">
      <c r="I265" s="141"/>
    </row>
    <row r="266" ht="12.75">
      <c r="I266" s="141"/>
    </row>
    <row r="267" ht="12.75">
      <c r="I267" s="141"/>
    </row>
    <row r="268" ht="12.75">
      <c r="I268" s="141"/>
    </row>
    <row r="269" ht="12.75">
      <c r="I269" s="141"/>
    </row>
    <row r="270" ht="12.75">
      <c r="I270" s="141"/>
    </row>
    <row r="271" ht="12.75">
      <c r="I271" s="141"/>
    </row>
    <row r="272" ht="12.75">
      <c r="I272" s="141"/>
    </row>
    <row r="273" ht="12.75">
      <c r="I273" s="141"/>
    </row>
    <row r="274" ht="12.75">
      <c r="I274" s="141"/>
    </row>
    <row r="275" ht="12.75">
      <c r="I275" s="141"/>
    </row>
    <row r="276" ht="12.75">
      <c r="I276" s="141"/>
    </row>
    <row r="277" ht="12.75">
      <c r="I277" s="141"/>
    </row>
    <row r="278" ht="12.75">
      <c r="I278" s="141"/>
    </row>
    <row r="279" ht="12.75">
      <c r="I279" s="141"/>
    </row>
    <row r="280" ht="12.75">
      <c r="I280" s="141"/>
    </row>
    <row r="281" ht="12.75">
      <c r="I281" s="141"/>
    </row>
    <row r="282" ht="12.75">
      <c r="I282" s="141"/>
    </row>
    <row r="283" ht="12.75">
      <c r="I283" s="141"/>
    </row>
    <row r="284" ht="12.75">
      <c r="I284" s="141"/>
    </row>
    <row r="285" ht="12.75">
      <c r="I285" s="141"/>
    </row>
    <row r="286" ht="12.75">
      <c r="I286" s="141"/>
    </row>
    <row r="287" ht="12.75">
      <c r="I287" s="141"/>
    </row>
    <row r="288" ht="12.75">
      <c r="I288" s="141"/>
    </row>
    <row r="289" ht="12.75">
      <c r="I289" s="141"/>
    </row>
    <row r="290" ht="12.75">
      <c r="I290" s="141"/>
    </row>
    <row r="291" ht="12.75">
      <c r="I291" s="141"/>
    </row>
    <row r="292" ht="12.75">
      <c r="I292" s="141"/>
    </row>
    <row r="293" ht="12.75">
      <c r="I293" s="141"/>
    </row>
    <row r="294" ht="12.75">
      <c r="I294" s="141"/>
    </row>
    <row r="295" ht="12.75">
      <c r="I295" s="141"/>
    </row>
    <row r="296" ht="12.75">
      <c r="I296" s="141"/>
    </row>
    <row r="297" ht="12.75">
      <c r="I297" s="141"/>
    </row>
    <row r="298" ht="12.75">
      <c r="I298" s="141"/>
    </row>
    <row r="299" ht="12.75">
      <c r="I299" s="141"/>
    </row>
    <row r="300" ht="12.75">
      <c r="I300" s="141"/>
    </row>
    <row r="301" ht="12.75">
      <c r="I301" s="141"/>
    </row>
    <row r="302" ht="12.75">
      <c r="I302" s="141"/>
    </row>
    <row r="303" ht="12.75">
      <c r="I303" s="141"/>
    </row>
    <row r="304" ht="12.75">
      <c r="I304" s="141"/>
    </row>
    <row r="305" ht="12.75">
      <c r="I305" s="141"/>
    </row>
    <row r="306" ht="12.75">
      <c r="I306" s="141"/>
    </row>
    <row r="307" ht="12.75">
      <c r="I307" s="141"/>
    </row>
    <row r="308" ht="12.75">
      <c r="I308" s="141"/>
    </row>
    <row r="309" ht="12.75">
      <c r="I309" s="141"/>
    </row>
    <row r="310" ht="12.75">
      <c r="I310" s="141"/>
    </row>
    <row r="311" ht="12.75">
      <c r="I311" s="141"/>
    </row>
    <row r="312" ht="12.75">
      <c r="I312" s="141"/>
    </row>
    <row r="313" ht="12.75">
      <c r="I313" s="141"/>
    </row>
    <row r="314" ht="12.75">
      <c r="I314" s="141"/>
    </row>
    <row r="315" ht="12.75">
      <c r="I315" s="141"/>
    </row>
    <row r="316" ht="12.75">
      <c r="I316" s="141"/>
    </row>
    <row r="317" ht="12.75">
      <c r="I317" s="141"/>
    </row>
    <row r="318" ht="12.75">
      <c r="I318" s="141"/>
    </row>
    <row r="319" ht="12.75">
      <c r="I319" s="141"/>
    </row>
    <row r="320" ht="12.75">
      <c r="I320" s="141"/>
    </row>
    <row r="321" ht="12.75">
      <c r="I321" s="141"/>
    </row>
    <row r="322" ht="12.75">
      <c r="I322" s="141"/>
    </row>
    <row r="323" ht="12.75">
      <c r="I323" s="141"/>
    </row>
    <row r="324" ht="12.75">
      <c r="I324" s="141"/>
    </row>
    <row r="325" ht="12.75">
      <c r="I325" s="141"/>
    </row>
    <row r="326" ht="12.75">
      <c r="I326" s="141"/>
    </row>
    <row r="327" ht="12.75">
      <c r="I327" s="141"/>
    </row>
    <row r="328" ht="12.75">
      <c r="I328" s="141"/>
    </row>
    <row r="329" ht="12.75">
      <c r="I329" s="141"/>
    </row>
    <row r="330" ht="12.75">
      <c r="I330" s="141"/>
    </row>
    <row r="331" ht="12.75">
      <c r="I331" s="141"/>
    </row>
    <row r="332" ht="12.75">
      <c r="I332" s="141"/>
    </row>
    <row r="333" ht="12.75">
      <c r="I333" s="141"/>
    </row>
    <row r="334" ht="12.75">
      <c r="I334" s="186"/>
    </row>
    <row r="335" ht="12.75">
      <c r="I335" s="186"/>
    </row>
    <row r="336" ht="12.75">
      <c r="I336" s="186"/>
    </row>
    <row r="337" ht="12.75">
      <c r="I337" s="186"/>
    </row>
    <row r="338" ht="12.75">
      <c r="I338" s="186"/>
    </row>
    <row r="339" ht="12.75">
      <c r="I339" s="186"/>
    </row>
    <row r="340" ht="12.75">
      <c r="I340" s="186"/>
    </row>
    <row r="341" ht="12.75">
      <c r="I341" s="186"/>
    </row>
    <row r="342" ht="12.75">
      <c r="I342" s="186"/>
    </row>
    <row r="343" ht="12.75">
      <c r="I343" s="186"/>
    </row>
    <row r="344" ht="12.75">
      <c r="I344" s="186"/>
    </row>
    <row r="345" ht="12.75">
      <c r="I345" s="186"/>
    </row>
    <row r="346" ht="12.75">
      <c r="I346" s="186"/>
    </row>
    <row r="347" ht="12.75">
      <c r="I347" s="186"/>
    </row>
    <row r="348" ht="12.75">
      <c r="I348" s="186"/>
    </row>
    <row r="349" ht="12.75">
      <c r="I349" s="186"/>
    </row>
    <row r="350" ht="12.75">
      <c r="I350" s="186"/>
    </row>
    <row r="351" ht="12.75">
      <c r="I351" s="186"/>
    </row>
    <row r="352" ht="12.75">
      <c r="I352" s="186"/>
    </row>
    <row r="353" ht="12.75">
      <c r="I353" s="186"/>
    </row>
    <row r="354" ht="12.75">
      <c r="I354" s="186"/>
    </row>
    <row r="355" ht="12.75">
      <c r="I355" s="186"/>
    </row>
    <row r="356" ht="12.75">
      <c r="I356" s="186"/>
    </row>
    <row r="357" ht="12.75">
      <c r="I357" s="186"/>
    </row>
    <row r="358" ht="12.75">
      <c r="I358" s="186"/>
    </row>
    <row r="359" ht="12.75">
      <c r="I359" s="186"/>
    </row>
    <row r="360" ht="12.75">
      <c r="I360" s="186"/>
    </row>
    <row r="361" ht="12.75">
      <c r="I361" s="186"/>
    </row>
    <row r="362" ht="12.75">
      <c r="I362" s="186"/>
    </row>
    <row r="363" ht="12.75">
      <c r="I363" s="186"/>
    </row>
    <row r="364" ht="12.75">
      <c r="I364" s="186"/>
    </row>
    <row r="365" ht="12.75">
      <c r="I365" s="186"/>
    </row>
    <row r="366" ht="12.75">
      <c r="I366" s="186"/>
    </row>
    <row r="367" ht="12.75">
      <c r="I367" s="186"/>
    </row>
    <row r="368" ht="12.75">
      <c r="I368" s="186"/>
    </row>
    <row r="369" ht="12.75">
      <c r="I369" s="186"/>
    </row>
    <row r="370" ht="12.75">
      <c r="I370" s="186"/>
    </row>
    <row r="371" ht="12.75">
      <c r="I371" s="186"/>
    </row>
    <row r="372" ht="12.75">
      <c r="I372" s="186"/>
    </row>
    <row r="373" ht="12.75">
      <c r="I373" s="186"/>
    </row>
    <row r="374" ht="12.75">
      <c r="I374" s="186"/>
    </row>
    <row r="375" ht="12.75">
      <c r="I375" s="186"/>
    </row>
    <row r="376" ht="12.75">
      <c r="I376" s="186"/>
    </row>
    <row r="377" ht="12.75">
      <c r="I377" s="186"/>
    </row>
    <row r="378" ht="12.75">
      <c r="I378" s="186"/>
    </row>
    <row r="379" ht="12.75">
      <c r="I379" s="186"/>
    </row>
    <row r="380" ht="12.75">
      <c r="I380" s="186"/>
    </row>
    <row r="381" ht="12.75">
      <c r="I381" s="186"/>
    </row>
    <row r="382" ht="12.75">
      <c r="I382" s="186"/>
    </row>
    <row r="383" ht="12.75">
      <c r="I383" s="186"/>
    </row>
    <row r="384" ht="12.75">
      <c r="I384" s="186"/>
    </row>
    <row r="385" ht="12.75">
      <c r="I385" s="186"/>
    </row>
    <row r="386" ht="12.75">
      <c r="I386" s="186"/>
    </row>
    <row r="387" ht="12.75">
      <c r="I387" s="186"/>
    </row>
    <row r="388" ht="12.75">
      <c r="I388" s="186"/>
    </row>
    <row r="389" ht="12.75">
      <c r="I389" s="186"/>
    </row>
    <row r="390" ht="12.75">
      <c r="I390" s="186"/>
    </row>
    <row r="391" ht="12.75">
      <c r="I391" s="186"/>
    </row>
    <row r="392" ht="12.75">
      <c r="I392" s="186"/>
    </row>
    <row r="393" ht="12.75">
      <c r="I393" s="186"/>
    </row>
    <row r="394" ht="12.75">
      <c r="I394" s="186"/>
    </row>
    <row r="395" ht="12.75">
      <c r="I395" s="186"/>
    </row>
    <row r="396" ht="12.75">
      <c r="I396" s="186"/>
    </row>
    <row r="397" ht="12.75">
      <c r="I397" s="186"/>
    </row>
    <row r="398" ht="12.75">
      <c r="I398" s="186"/>
    </row>
    <row r="399" ht="12.75">
      <c r="I399" s="186"/>
    </row>
    <row r="400" ht="12.75">
      <c r="I400" s="186"/>
    </row>
    <row r="401" ht="12.75">
      <c r="I401" s="186"/>
    </row>
    <row r="402" ht="12.75">
      <c r="I402" s="186"/>
    </row>
    <row r="403" ht="12.75">
      <c r="I403" s="186"/>
    </row>
    <row r="404" ht="12.75">
      <c r="I404" s="186"/>
    </row>
    <row r="405" ht="12.75">
      <c r="I405" s="186"/>
    </row>
    <row r="406" ht="12.75">
      <c r="I406" s="186"/>
    </row>
    <row r="407" ht="12.75">
      <c r="I407" s="186"/>
    </row>
    <row r="408" ht="12.75">
      <c r="I408" s="186"/>
    </row>
    <row r="409" ht="12.75">
      <c r="I409" s="186"/>
    </row>
    <row r="410" ht="12.75">
      <c r="I410" s="186"/>
    </row>
    <row r="411" ht="12.75">
      <c r="I411" s="186"/>
    </row>
    <row r="412" ht="12.75">
      <c r="I412" s="186"/>
    </row>
    <row r="413" ht="12.75">
      <c r="I413" s="186"/>
    </row>
    <row r="414" ht="12.75">
      <c r="I414" s="186"/>
    </row>
    <row r="415" ht="12.75">
      <c r="I415" s="186"/>
    </row>
    <row r="416" ht="12.75">
      <c r="I416" s="186"/>
    </row>
    <row r="417" ht="12.75">
      <c r="I417" s="186"/>
    </row>
    <row r="418" ht="12.75">
      <c r="I418" s="186"/>
    </row>
    <row r="419" ht="12.75">
      <c r="I419" s="186"/>
    </row>
    <row r="420" ht="12.75">
      <c r="I420" s="186"/>
    </row>
    <row r="421" ht="12.75">
      <c r="I421" s="186"/>
    </row>
    <row r="422" ht="12.75">
      <c r="I422" s="186"/>
    </row>
    <row r="423" ht="12.75">
      <c r="I423" s="186"/>
    </row>
    <row r="424" ht="12.75">
      <c r="I424" s="186"/>
    </row>
    <row r="425" ht="12.75">
      <c r="I425" s="186"/>
    </row>
    <row r="426" ht="12.75">
      <c r="I426" s="186"/>
    </row>
    <row r="427" ht="12.75">
      <c r="I427" s="186"/>
    </row>
    <row r="428" ht="12.75">
      <c r="I428" s="186"/>
    </row>
    <row r="429" ht="12.75">
      <c r="I429" s="186"/>
    </row>
    <row r="430" ht="12.75">
      <c r="I430" s="186"/>
    </row>
    <row r="431" ht="12.75">
      <c r="I431" s="186"/>
    </row>
    <row r="432" ht="12.75">
      <c r="I432" s="186"/>
    </row>
    <row r="433" ht="12.75">
      <c r="I433" s="186"/>
    </row>
    <row r="434" ht="12.75">
      <c r="I434" s="186"/>
    </row>
    <row r="435" ht="12.75">
      <c r="I435" s="186"/>
    </row>
    <row r="436" ht="12.75">
      <c r="I436" s="186"/>
    </row>
    <row r="437" ht="12.75">
      <c r="I437" s="186"/>
    </row>
    <row r="438" ht="12.75">
      <c r="I438" s="186"/>
    </row>
    <row r="439" ht="12.75">
      <c r="I439" s="186"/>
    </row>
    <row r="440" ht="12.75">
      <c r="I440" s="186"/>
    </row>
    <row r="441" ht="12.75">
      <c r="I441" s="186"/>
    </row>
    <row r="442" ht="12.75">
      <c r="I442" s="186"/>
    </row>
    <row r="443" ht="12.75">
      <c r="I443" s="186"/>
    </row>
    <row r="444" ht="12.75">
      <c r="I444" s="186"/>
    </row>
    <row r="445" ht="12.75">
      <c r="I445" s="186"/>
    </row>
    <row r="446" ht="12.75">
      <c r="I446" s="186"/>
    </row>
    <row r="447" ht="12.75">
      <c r="I447" s="186"/>
    </row>
    <row r="448" ht="12.75">
      <c r="I448" s="186"/>
    </row>
    <row r="449" ht="12.75">
      <c r="I449" s="186"/>
    </row>
    <row r="450" ht="12.75">
      <c r="I450" s="186"/>
    </row>
    <row r="451" ht="12.75">
      <c r="I451" s="186"/>
    </row>
    <row r="452" ht="12.75">
      <c r="I452" s="186"/>
    </row>
    <row r="453" ht="12.75">
      <c r="I453" s="186"/>
    </row>
    <row r="454" ht="12.75">
      <c r="I454" s="186"/>
    </row>
    <row r="455" ht="12.75">
      <c r="I455" s="186"/>
    </row>
    <row r="456" ht="12.75">
      <c r="I456" s="186"/>
    </row>
    <row r="457" ht="12.75">
      <c r="I457" s="186"/>
    </row>
    <row r="458" ht="12.75">
      <c r="I458" s="186"/>
    </row>
    <row r="459" ht="12.75">
      <c r="I459" s="186"/>
    </row>
    <row r="460" ht="12.75">
      <c r="I460" s="186"/>
    </row>
    <row r="461" ht="12.75">
      <c r="I461" s="186"/>
    </row>
    <row r="462" ht="12.75">
      <c r="I462" s="186"/>
    </row>
    <row r="463" ht="12.75">
      <c r="I463" s="186"/>
    </row>
    <row r="464" ht="12.75">
      <c r="I464" s="186"/>
    </row>
    <row r="465" ht="12.75">
      <c r="I465" s="186"/>
    </row>
    <row r="466" ht="12.75">
      <c r="I466" s="186"/>
    </row>
    <row r="467" ht="12.75">
      <c r="I467" s="186"/>
    </row>
    <row r="468" ht="12.75">
      <c r="I468" s="186"/>
    </row>
    <row r="469" ht="12.75">
      <c r="I469" s="186"/>
    </row>
    <row r="470" ht="12.75">
      <c r="I470" s="186"/>
    </row>
    <row r="471" ht="12.75">
      <c r="I471" s="186"/>
    </row>
    <row r="472" ht="12.75">
      <c r="I472" s="186"/>
    </row>
    <row r="473" ht="12.75">
      <c r="I473" s="186"/>
    </row>
    <row r="474" ht="12.75">
      <c r="I474" s="186"/>
    </row>
    <row r="475" ht="12.75">
      <c r="I475" s="186"/>
    </row>
    <row r="476" ht="12.75">
      <c r="I476" s="186"/>
    </row>
    <row r="477" ht="12.75">
      <c r="I477" s="186"/>
    </row>
    <row r="478" ht="12.75">
      <c r="I478" s="186"/>
    </row>
    <row r="479" ht="12.75">
      <c r="I479" s="186"/>
    </row>
    <row r="480" ht="12.75">
      <c r="I480" s="186"/>
    </row>
    <row r="481" ht="12.75">
      <c r="I481" s="186"/>
    </row>
    <row r="482" ht="12.75">
      <c r="I482" s="186"/>
    </row>
    <row r="483" ht="12.75">
      <c r="I483" s="186"/>
    </row>
    <row r="484" ht="12.75">
      <c r="I484" s="186"/>
    </row>
    <row r="485" ht="12.75">
      <c r="I485" s="186"/>
    </row>
    <row r="486" ht="12.75">
      <c r="I486" s="186"/>
    </row>
    <row r="487" ht="12.75">
      <c r="I487" s="186"/>
    </row>
    <row r="488" ht="12.75">
      <c r="I488" s="186"/>
    </row>
    <row r="489" ht="12.75">
      <c r="I489" s="186"/>
    </row>
    <row r="490" ht="12.75">
      <c r="I490" s="186"/>
    </row>
    <row r="491" ht="12.75">
      <c r="I491" s="186"/>
    </row>
    <row r="492" ht="12.75">
      <c r="I492" s="186"/>
    </row>
    <row r="493" ht="12.75">
      <c r="I493" s="186"/>
    </row>
    <row r="494" ht="12.75">
      <c r="I494" s="186"/>
    </row>
    <row r="495" ht="12.75">
      <c r="I495" s="186"/>
    </row>
    <row r="496" ht="12.75">
      <c r="I496" s="186"/>
    </row>
    <row r="497" ht="12.75">
      <c r="I497" s="186"/>
    </row>
    <row r="498" ht="12.75">
      <c r="I498" s="186"/>
    </row>
    <row r="499" ht="12.75">
      <c r="I499" s="186"/>
    </row>
    <row r="500" ht="12.75">
      <c r="I500" s="186"/>
    </row>
    <row r="501" ht="12.75">
      <c r="I501" s="186"/>
    </row>
    <row r="502" ht="12.75">
      <c r="I502" s="186"/>
    </row>
    <row r="503" ht="12.75">
      <c r="I503" s="186"/>
    </row>
    <row r="504" ht="12.75">
      <c r="I504" s="186"/>
    </row>
    <row r="505" ht="12.75">
      <c r="I505" s="186"/>
    </row>
    <row r="506" ht="12.75">
      <c r="I506" s="186"/>
    </row>
    <row r="507" ht="12.75">
      <c r="I507" s="186"/>
    </row>
    <row r="508" ht="12.75">
      <c r="I508" s="186"/>
    </row>
    <row r="509" ht="12.75">
      <c r="I509" s="186"/>
    </row>
    <row r="510" ht="12.75">
      <c r="I510" s="186"/>
    </row>
    <row r="511" ht="12.75">
      <c r="I511" s="186"/>
    </row>
    <row r="512" ht="12.75">
      <c r="I512" s="186"/>
    </row>
    <row r="513" ht="12.75">
      <c r="I513" s="186"/>
    </row>
    <row r="514" ht="12.75">
      <c r="I514" s="186"/>
    </row>
    <row r="515" ht="12.75">
      <c r="I515" s="186"/>
    </row>
    <row r="516" ht="12.75">
      <c r="I516" s="186"/>
    </row>
    <row r="517" ht="12.75">
      <c r="I517" s="186"/>
    </row>
    <row r="518" ht="12.75">
      <c r="I518" s="186"/>
    </row>
    <row r="519" ht="12.75">
      <c r="I519" s="186"/>
    </row>
    <row r="520" ht="12.75">
      <c r="I520" s="186"/>
    </row>
    <row r="521" ht="12.75">
      <c r="I521" s="186"/>
    </row>
    <row r="522" ht="12.75">
      <c r="I522" s="186"/>
    </row>
    <row r="523" ht="12.75">
      <c r="I523" s="186"/>
    </row>
    <row r="524" ht="12.75">
      <c r="I524" s="186"/>
    </row>
    <row r="525" ht="12.75">
      <c r="I525" s="186"/>
    </row>
    <row r="526" ht="12.75">
      <c r="I526" s="186"/>
    </row>
    <row r="527" ht="12.75">
      <c r="I527" s="186"/>
    </row>
    <row r="528" ht="12.75">
      <c r="I528" s="186"/>
    </row>
    <row r="529" ht="12.75">
      <c r="I529" s="186"/>
    </row>
    <row r="530" ht="12.75">
      <c r="I530" s="186"/>
    </row>
    <row r="531" ht="12.75">
      <c r="I531" s="186"/>
    </row>
    <row r="532" ht="12.75">
      <c r="I532" s="186"/>
    </row>
    <row r="533" ht="12.75">
      <c r="I533" s="186"/>
    </row>
    <row r="534" ht="12.75">
      <c r="I534" s="186"/>
    </row>
    <row r="535" ht="12.75">
      <c r="I535" s="186"/>
    </row>
    <row r="536" ht="12.75">
      <c r="I536" s="186"/>
    </row>
    <row r="537" ht="12.75">
      <c r="I537" s="186"/>
    </row>
    <row r="538" ht="12.75">
      <c r="I538" s="186"/>
    </row>
    <row r="539" ht="12.75">
      <c r="I539" s="186"/>
    </row>
    <row r="540" ht="12.75">
      <c r="I540" s="186"/>
    </row>
    <row r="541" ht="12.75">
      <c r="I541" s="186"/>
    </row>
    <row r="542" ht="12.75">
      <c r="I542" s="186"/>
    </row>
    <row r="543" ht="12.75">
      <c r="I543" s="186"/>
    </row>
    <row r="544" ht="12.75">
      <c r="I544" s="186"/>
    </row>
    <row r="545" ht="12.75">
      <c r="I545" s="186"/>
    </row>
    <row r="546" ht="12.75">
      <c r="I546" s="186"/>
    </row>
    <row r="547" ht="12.75">
      <c r="I547" s="186"/>
    </row>
    <row r="548" ht="12.75">
      <c r="I548" s="186"/>
    </row>
    <row r="549" ht="12.75">
      <c r="I549" s="186"/>
    </row>
    <row r="550" ht="12.75">
      <c r="I550" s="186"/>
    </row>
    <row r="551" ht="12.75">
      <c r="I551" s="186"/>
    </row>
    <row r="552" ht="12.75">
      <c r="I552" s="186"/>
    </row>
    <row r="553" ht="12.75">
      <c r="I553" s="186"/>
    </row>
    <row r="554" ht="12.75">
      <c r="I554" s="186"/>
    </row>
    <row r="555" ht="12.75">
      <c r="I555" s="186"/>
    </row>
    <row r="556" ht="12.75">
      <c r="I556" s="186"/>
    </row>
    <row r="557" ht="12.75">
      <c r="I557" s="186"/>
    </row>
    <row r="558" ht="12.75">
      <c r="I558" s="186"/>
    </row>
    <row r="559" ht="12.75">
      <c r="I559" s="186"/>
    </row>
    <row r="560" ht="12.75">
      <c r="I560" s="186"/>
    </row>
    <row r="561" ht="12.75">
      <c r="I561" s="186"/>
    </row>
    <row r="562" ht="12.75">
      <c r="I562" s="186"/>
    </row>
    <row r="563" ht="12.75">
      <c r="I563" s="186"/>
    </row>
    <row r="564" ht="12.75">
      <c r="I564" s="186"/>
    </row>
    <row r="565" ht="12.75">
      <c r="I565" s="186"/>
    </row>
    <row r="566" ht="12.75">
      <c r="I566" s="186"/>
    </row>
    <row r="567" ht="12.75">
      <c r="I567" s="186"/>
    </row>
    <row r="568" ht="12.75">
      <c r="I568" s="186"/>
    </row>
    <row r="569" ht="12.75">
      <c r="I569" s="186"/>
    </row>
    <row r="570" ht="12.75">
      <c r="I570" s="186"/>
    </row>
    <row r="571" ht="12.75">
      <c r="I571" s="186"/>
    </row>
    <row r="572" ht="12.75">
      <c r="I572" s="186"/>
    </row>
    <row r="573" ht="12.75">
      <c r="I573" s="186"/>
    </row>
    <row r="574" ht="12.75">
      <c r="I574" s="186"/>
    </row>
    <row r="575" ht="12.75">
      <c r="I575" s="186"/>
    </row>
    <row r="576" ht="12.75">
      <c r="I576" s="186"/>
    </row>
    <row r="577" ht="12.75">
      <c r="I577" s="186"/>
    </row>
    <row r="578" ht="12.75">
      <c r="I578" s="186"/>
    </row>
    <row r="579" ht="12.75">
      <c r="I579" s="186"/>
    </row>
    <row r="580" ht="12.75">
      <c r="I580" s="186"/>
    </row>
    <row r="581" ht="12.75">
      <c r="I581" s="186"/>
    </row>
    <row r="582" ht="12.75">
      <c r="I582" s="186"/>
    </row>
    <row r="583" ht="12.75">
      <c r="I583" s="186"/>
    </row>
    <row r="584" ht="12.75">
      <c r="I584" s="186"/>
    </row>
    <row r="585" ht="12.75">
      <c r="I585" s="186"/>
    </row>
    <row r="586" ht="12.75">
      <c r="I586" s="186"/>
    </row>
    <row r="587" ht="12.75">
      <c r="I587" s="186"/>
    </row>
    <row r="588" ht="12.75">
      <c r="I588" s="186"/>
    </row>
    <row r="589" ht="12.75">
      <c r="I589" s="186"/>
    </row>
    <row r="590" ht="12.75">
      <c r="I590" s="186"/>
    </row>
    <row r="591" ht="12.75">
      <c r="I591" s="186"/>
    </row>
    <row r="592" ht="12.75">
      <c r="I592" s="186"/>
    </row>
    <row r="593" ht="12.75">
      <c r="I593" s="186"/>
    </row>
    <row r="594" ht="12.75">
      <c r="I594" s="186"/>
    </row>
    <row r="595" ht="12.75">
      <c r="I595" s="186"/>
    </row>
    <row r="596" ht="12.75">
      <c r="I596" s="186"/>
    </row>
    <row r="597" ht="12.75">
      <c r="I597" s="186"/>
    </row>
    <row r="598" ht="12.75">
      <c r="I598" s="186"/>
    </row>
    <row r="599" ht="12.75">
      <c r="I599" s="186"/>
    </row>
    <row r="600" ht="12.75">
      <c r="I600" s="186"/>
    </row>
    <row r="601" ht="12.75">
      <c r="I601" s="186"/>
    </row>
    <row r="602" ht="12.75">
      <c r="I602" s="186"/>
    </row>
    <row r="603" ht="12.75">
      <c r="I603" s="186"/>
    </row>
    <row r="604" ht="12.75">
      <c r="I604" s="186"/>
    </row>
    <row r="605" ht="12.75">
      <c r="I605" s="186"/>
    </row>
    <row r="606" ht="12.75">
      <c r="I606" s="186"/>
    </row>
    <row r="607" ht="12.75">
      <c r="I607" s="186"/>
    </row>
    <row r="608" ht="12.75">
      <c r="I608" s="186"/>
    </row>
    <row r="609" ht="12.75">
      <c r="I609" s="186"/>
    </row>
    <row r="610" ht="12.75">
      <c r="I610" s="186"/>
    </row>
    <row r="611" ht="12.75">
      <c r="I611" s="186"/>
    </row>
    <row r="612" ht="12.75">
      <c r="I612" s="186"/>
    </row>
    <row r="613" ht="12.75">
      <c r="I613" s="186"/>
    </row>
    <row r="614" ht="12.75">
      <c r="I614" s="186"/>
    </row>
    <row r="615" ht="12.75">
      <c r="I615" s="186"/>
    </row>
    <row r="616" ht="12.75">
      <c r="I616" s="186"/>
    </row>
    <row r="617" ht="12.75">
      <c r="I617" s="186"/>
    </row>
    <row r="618" ht="12.75">
      <c r="I618" s="186"/>
    </row>
    <row r="619" ht="12.75">
      <c r="I619" s="186"/>
    </row>
    <row r="620" ht="12.75">
      <c r="I620" s="186"/>
    </row>
    <row r="621" ht="12.75">
      <c r="I621" s="186"/>
    </row>
    <row r="622" ht="12.75">
      <c r="I622" s="186"/>
    </row>
    <row r="623" ht="12.75">
      <c r="I623" s="186"/>
    </row>
    <row r="624" ht="12.75">
      <c r="I624" s="186"/>
    </row>
    <row r="625" ht="12.75">
      <c r="I625" s="186"/>
    </row>
    <row r="626" ht="12.75">
      <c r="I626" s="186"/>
    </row>
    <row r="627" ht="12.75">
      <c r="I627" s="186"/>
    </row>
    <row r="628" ht="12.75">
      <c r="I628" s="186"/>
    </row>
    <row r="629" ht="12.75">
      <c r="I629" s="186"/>
    </row>
    <row r="630" ht="12.75">
      <c r="I630" s="186"/>
    </row>
    <row r="631" ht="12.75">
      <c r="I631" s="186"/>
    </row>
    <row r="632" ht="12.75">
      <c r="I632" s="186"/>
    </row>
    <row r="633" ht="12.75">
      <c r="I633" s="186"/>
    </row>
    <row r="634" ht="12.75">
      <c r="I634" s="186"/>
    </row>
    <row r="635" ht="12.75">
      <c r="I635" s="186"/>
    </row>
    <row r="636" ht="12.75">
      <c r="I636" s="186"/>
    </row>
    <row r="637" ht="12.75">
      <c r="I637" s="186"/>
    </row>
    <row r="638" ht="12.75">
      <c r="I638" s="186"/>
    </row>
    <row r="639" ht="12.75">
      <c r="I639" s="186"/>
    </row>
    <row r="640" ht="12.75">
      <c r="I640" s="186"/>
    </row>
    <row r="641" ht="12.75">
      <c r="I641" s="186"/>
    </row>
    <row r="642" ht="12.75">
      <c r="I642" s="186"/>
    </row>
    <row r="643" ht="12.75">
      <c r="I643" s="186"/>
    </row>
    <row r="644" ht="12.75">
      <c r="I644" s="186"/>
    </row>
    <row r="645" ht="12.75">
      <c r="I645" s="186"/>
    </row>
    <row r="646" ht="12.75">
      <c r="I646" s="186"/>
    </row>
    <row r="647" ht="12.75">
      <c r="I647" s="186"/>
    </row>
    <row r="648" ht="12.75">
      <c r="I648" s="186"/>
    </row>
    <row r="649" ht="12.75">
      <c r="I649" s="186"/>
    </row>
    <row r="650" ht="12.75">
      <c r="I650" s="186"/>
    </row>
    <row r="651" ht="12.75">
      <c r="I651" s="186"/>
    </row>
    <row r="652" ht="12.75">
      <c r="I652" s="186"/>
    </row>
    <row r="653" ht="12.75">
      <c r="I653" s="186"/>
    </row>
    <row r="654" ht="12.75">
      <c r="I654" s="186"/>
    </row>
    <row r="655" ht="12.75">
      <c r="I655" s="186"/>
    </row>
    <row r="656" ht="12.75">
      <c r="I656" s="186"/>
    </row>
    <row r="657" ht="12.75">
      <c r="I657" s="186"/>
    </row>
    <row r="658" ht="12.75">
      <c r="I658" s="186"/>
    </row>
    <row r="659" ht="12.75">
      <c r="I659" s="186"/>
    </row>
    <row r="660" ht="12.75">
      <c r="I660" s="186"/>
    </row>
    <row r="661" ht="12.75">
      <c r="I661" s="186"/>
    </row>
    <row r="662" ht="12.75">
      <c r="I662" s="186"/>
    </row>
    <row r="663" ht="12.75">
      <c r="I663" s="186"/>
    </row>
    <row r="664" ht="12.75">
      <c r="I664" s="186"/>
    </row>
    <row r="665" ht="12.75">
      <c r="I665" s="186"/>
    </row>
    <row r="666" ht="12.75">
      <c r="I666" s="186"/>
    </row>
    <row r="667" ht="12.75">
      <c r="I667" s="186"/>
    </row>
    <row r="668" ht="12.75">
      <c r="I668" s="186"/>
    </row>
    <row r="669" ht="12.75">
      <c r="I669" s="186"/>
    </row>
    <row r="670" ht="12.75">
      <c r="I670" s="186"/>
    </row>
    <row r="671" ht="12.75">
      <c r="I671" s="186"/>
    </row>
    <row r="672" ht="12.75">
      <c r="I672" s="186"/>
    </row>
    <row r="673" ht="12.75">
      <c r="I673" s="186"/>
    </row>
    <row r="674" ht="12.75">
      <c r="I674" s="186"/>
    </row>
    <row r="675" ht="12.75">
      <c r="I675" s="186"/>
    </row>
    <row r="676" ht="12.75">
      <c r="I676" s="186"/>
    </row>
    <row r="677" ht="12.75">
      <c r="I677" s="186"/>
    </row>
    <row r="678" ht="12.75">
      <c r="I678" s="186"/>
    </row>
    <row r="679" ht="12.75">
      <c r="I679" s="186"/>
    </row>
    <row r="680" ht="12.75">
      <c r="I680" s="186"/>
    </row>
    <row r="681" ht="12.75">
      <c r="I681" s="186"/>
    </row>
    <row r="682" ht="12.75">
      <c r="I682" s="186"/>
    </row>
    <row r="683" ht="12.75">
      <c r="I683" s="186"/>
    </row>
    <row r="684" ht="12.75">
      <c r="I684" s="186"/>
    </row>
    <row r="685" ht="12.75">
      <c r="I685" s="186"/>
    </row>
    <row r="686" ht="12.75">
      <c r="I686" s="186"/>
    </row>
    <row r="687" ht="12.75">
      <c r="I687" s="186"/>
    </row>
    <row r="688" ht="12.75">
      <c r="I688" s="186"/>
    </row>
    <row r="689" ht="12.75">
      <c r="I689" s="186"/>
    </row>
    <row r="690" ht="12.75">
      <c r="I690" s="186"/>
    </row>
    <row r="691" ht="12.75">
      <c r="I691" s="186"/>
    </row>
    <row r="692" ht="12.75">
      <c r="I692" s="186"/>
    </row>
    <row r="693" ht="12.75">
      <c r="I693" s="186"/>
    </row>
    <row r="694" ht="12.75">
      <c r="I694" s="186"/>
    </row>
    <row r="695" ht="12.75">
      <c r="I695" s="186"/>
    </row>
    <row r="696" ht="12.75">
      <c r="I696" s="186"/>
    </row>
    <row r="697" ht="12.75">
      <c r="I697" s="186"/>
    </row>
    <row r="698" ht="12.75">
      <c r="I698" s="186"/>
    </row>
    <row r="699" ht="12.75">
      <c r="I699" s="186"/>
    </row>
    <row r="700" ht="12.75">
      <c r="I700" s="186"/>
    </row>
    <row r="701" ht="12.75">
      <c r="I701" s="186"/>
    </row>
    <row r="702" ht="12.75">
      <c r="I702" s="186"/>
    </row>
    <row r="703" ht="12.75">
      <c r="I703" s="186"/>
    </row>
    <row r="704" ht="12.75">
      <c r="I704" s="186"/>
    </row>
    <row r="705" ht="12.75">
      <c r="I705" s="186"/>
    </row>
    <row r="706" ht="12.75">
      <c r="I706" s="186"/>
    </row>
    <row r="707" ht="12.75">
      <c r="I707" s="186"/>
    </row>
    <row r="708" ht="12.75">
      <c r="I708" s="186"/>
    </row>
    <row r="709" ht="12.75">
      <c r="I709" s="186"/>
    </row>
    <row r="710" ht="12.75">
      <c r="I710" s="186"/>
    </row>
    <row r="711" ht="12.75">
      <c r="I711" s="186"/>
    </row>
    <row r="712" ht="12.75">
      <c r="I712" s="186"/>
    </row>
    <row r="713" ht="12.75">
      <c r="I713" s="186"/>
    </row>
    <row r="714" ht="12.75">
      <c r="I714" s="186"/>
    </row>
    <row r="715" ht="12.75">
      <c r="I715" s="186"/>
    </row>
    <row r="716" ht="12.75">
      <c r="I716" s="186"/>
    </row>
    <row r="717" ht="12.75">
      <c r="I717" s="186"/>
    </row>
    <row r="718" ht="12.75">
      <c r="I718" s="186"/>
    </row>
    <row r="719" ht="12.75">
      <c r="I719" s="186"/>
    </row>
    <row r="720" ht="12.75">
      <c r="I720" s="186"/>
    </row>
    <row r="721" ht="12.75">
      <c r="I721" s="186"/>
    </row>
    <row r="722" ht="12.75">
      <c r="I722" s="186"/>
    </row>
    <row r="723" ht="12.75">
      <c r="I723" s="186"/>
    </row>
    <row r="724" ht="12.75">
      <c r="I724" s="186"/>
    </row>
    <row r="725" ht="12.75">
      <c r="I725" s="186"/>
    </row>
    <row r="726" ht="12.75">
      <c r="I726" s="186"/>
    </row>
    <row r="727" ht="12.75">
      <c r="I727" s="186"/>
    </row>
    <row r="728" ht="12.75">
      <c r="I728" s="186"/>
    </row>
    <row r="729" ht="12.75">
      <c r="I729" s="186"/>
    </row>
    <row r="730" ht="12.75">
      <c r="I730" s="186"/>
    </row>
    <row r="731" ht="12.75">
      <c r="I731" s="186"/>
    </row>
    <row r="732" ht="12.75">
      <c r="I732" s="186"/>
    </row>
    <row r="733" ht="12.75">
      <c r="I733" s="186"/>
    </row>
    <row r="734" ht="12.75">
      <c r="I734" s="186"/>
    </row>
    <row r="735" ht="12.75">
      <c r="I735" s="186"/>
    </row>
    <row r="736" ht="12.75">
      <c r="I736" s="186"/>
    </row>
    <row r="737" ht="12.75">
      <c r="I737" s="186"/>
    </row>
    <row r="738" ht="12.75">
      <c r="I738" s="186"/>
    </row>
    <row r="739" ht="12.75">
      <c r="I739" s="186"/>
    </row>
    <row r="740" ht="12.75">
      <c r="I740" s="186"/>
    </row>
    <row r="741" ht="12.75">
      <c r="I741" s="186"/>
    </row>
    <row r="742" ht="12.75">
      <c r="I742" s="186"/>
    </row>
    <row r="743" ht="12.75">
      <c r="I743" s="186"/>
    </row>
    <row r="744" ht="12.75">
      <c r="I744" s="186"/>
    </row>
    <row r="745" ht="12.75">
      <c r="I745" s="186"/>
    </row>
    <row r="746" ht="12.75">
      <c r="I746" s="186"/>
    </row>
    <row r="747" ht="12.75">
      <c r="I747" s="186"/>
    </row>
    <row r="748" ht="12.75">
      <c r="I748" s="186"/>
    </row>
    <row r="749" ht="12.75">
      <c r="I749" s="186"/>
    </row>
    <row r="750" ht="12.75">
      <c r="I750" s="186"/>
    </row>
    <row r="751" ht="12.75">
      <c r="I751" s="186"/>
    </row>
    <row r="752" ht="12.75">
      <c r="I752" s="186"/>
    </row>
    <row r="753" ht="12.75">
      <c r="I753" s="186"/>
    </row>
    <row r="754" ht="12.75">
      <c r="I754" s="186"/>
    </row>
    <row r="755" ht="12.75">
      <c r="I755" s="186"/>
    </row>
    <row r="756" ht="12.75">
      <c r="I756" s="186"/>
    </row>
    <row r="757" ht="12.75">
      <c r="I757" s="186"/>
    </row>
    <row r="758" ht="12.75">
      <c r="I758" s="186"/>
    </row>
    <row r="759" ht="12.75">
      <c r="I759" s="186"/>
    </row>
    <row r="760" ht="12.75">
      <c r="I760" s="186"/>
    </row>
    <row r="761" ht="12.75">
      <c r="I761" s="186"/>
    </row>
    <row r="762" ht="12.75">
      <c r="I762" s="186"/>
    </row>
    <row r="763" ht="12.75">
      <c r="I763" s="186"/>
    </row>
    <row r="764" ht="12.75">
      <c r="I764" s="186"/>
    </row>
    <row r="765" ht="12.75">
      <c r="I765" s="186"/>
    </row>
    <row r="766" ht="12.75">
      <c r="I766" s="186"/>
    </row>
    <row r="767" ht="12.75">
      <c r="I767" s="186"/>
    </row>
    <row r="768" ht="12.75">
      <c r="I768" s="186"/>
    </row>
    <row r="769" ht="12.75">
      <c r="I769" s="186"/>
    </row>
    <row r="770" ht="12.75">
      <c r="I770" s="186"/>
    </row>
    <row r="771" ht="12.75">
      <c r="I771" s="186"/>
    </row>
    <row r="772" ht="12.75">
      <c r="I772" s="186"/>
    </row>
    <row r="773" ht="12.75">
      <c r="I773" s="186"/>
    </row>
    <row r="774" ht="12.75">
      <c r="I774" s="186"/>
    </row>
    <row r="775" ht="12.75">
      <c r="I775" s="186"/>
    </row>
    <row r="776" ht="12.75">
      <c r="I776" s="186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28">
      <selection activeCell="A1" sqref="A1:S1"/>
    </sheetView>
  </sheetViews>
  <sheetFormatPr defaultColWidth="9.140625" defaultRowHeight="12.75"/>
  <cols>
    <col min="1" max="1" width="56.421875" style="40" bestFit="1" customWidth="1"/>
    <col min="2" max="5" width="8.421875" style="40" bestFit="1" customWidth="1"/>
    <col min="6" max="6" width="7.140625" style="40" bestFit="1" customWidth="1"/>
    <col min="7" max="7" width="7.00390625" style="40" bestFit="1" customWidth="1"/>
    <col min="8" max="8" width="7.140625" style="40" bestFit="1" customWidth="1"/>
    <col min="9" max="9" width="6.8515625" style="40" bestFit="1" customWidth="1"/>
    <col min="10" max="10" width="10.421875" style="40" bestFit="1" customWidth="1"/>
    <col min="11" max="11" width="45.00390625" style="40" customWidth="1"/>
    <col min="12" max="15" width="8.421875" style="40" bestFit="1" customWidth="1"/>
    <col min="16" max="16" width="8.421875" style="40" customWidth="1"/>
    <col min="17" max="17" width="6.8515625" style="40" customWidth="1"/>
    <col min="18" max="18" width="8.28125" style="40" customWidth="1"/>
    <col min="19" max="19" width="6.8515625" style="40" bestFit="1" customWidth="1"/>
    <col min="20" max="16384" width="9.140625" style="40" customWidth="1"/>
  </cols>
  <sheetData>
    <row r="1" spans="1:19" ht="12.75">
      <c r="A1" s="1778" t="s">
        <v>499</v>
      </c>
      <c r="B1" s="1778"/>
      <c r="C1" s="1778"/>
      <c r="D1" s="1778"/>
      <c r="E1" s="1778"/>
      <c r="F1" s="1778"/>
      <c r="G1" s="1778"/>
      <c r="H1" s="1778"/>
      <c r="I1" s="1778"/>
      <c r="J1" s="1778"/>
      <c r="K1" s="1778"/>
      <c r="L1" s="1778"/>
      <c r="M1" s="1778"/>
      <c r="N1" s="1778"/>
      <c r="O1" s="1778"/>
      <c r="P1" s="1778"/>
      <c r="Q1" s="1778"/>
      <c r="R1" s="1778"/>
      <c r="S1" s="1778"/>
    </row>
    <row r="2" spans="1:19" ht="15.75">
      <c r="A2" s="1777" t="s">
        <v>1097</v>
      </c>
      <c r="B2" s="1777"/>
      <c r="C2" s="1777"/>
      <c r="D2" s="1777"/>
      <c r="E2" s="1777"/>
      <c r="F2" s="1777"/>
      <c r="G2" s="1777"/>
      <c r="H2" s="1777"/>
      <c r="I2" s="1777"/>
      <c r="J2" s="1777"/>
      <c r="K2" s="1777"/>
      <c r="L2" s="1777"/>
      <c r="M2" s="1777"/>
      <c r="N2" s="1777"/>
      <c r="O2" s="1777"/>
      <c r="P2" s="1777"/>
      <c r="Q2" s="1777"/>
      <c r="R2" s="1777"/>
      <c r="S2" s="1777"/>
    </row>
    <row r="3" spans="1:19" ht="13.5" thickBot="1">
      <c r="A3" s="56"/>
      <c r="B3" s="56"/>
      <c r="C3" s="56"/>
      <c r="D3" s="56"/>
      <c r="E3" s="56"/>
      <c r="F3" s="56"/>
      <c r="G3" s="56"/>
      <c r="H3" s="1779" t="s">
        <v>225</v>
      </c>
      <c r="I3" s="1779"/>
      <c r="K3" s="56"/>
      <c r="L3" s="56"/>
      <c r="M3" s="56"/>
      <c r="N3" s="56"/>
      <c r="O3" s="56"/>
      <c r="P3" s="56"/>
      <c r="Q3" s="56"/>
      <c r="R3" s="1779" t="s">
        <v>225</v>
      </c>
      <c r="S3" s="1779"/>
    </row>
    <row r="4" spans="1:19" ht="13.5" thickTop="1">
      <c r="A4" s="530"/>
      <c r="B4" s="618">
        <v>2011</v>
      </c>
      <c r="C4" s="604">
        <v>2012</v>
      </c>
      <c r="D4" s="604">
        <v>2012</v>
      </c>
      <c r="E4" s="604">
        <v>2013</v>
      </c>
      <c r="F4" s="1771" t="s">
        <v>1515</v>
      </c>
      <c r="G4" s="1772"/>
      <c r="H4" s="1772"/>
      <c r="I4" s="1773"/>
      <c r="K4" s="530"/>
      <c r="L4" s="618">
        <v>2011</v>
      </c>
      <c r="M4" s="604">
        <v>2012</v>
      </c>
      <c r="N4" s="604">
        <v>2012</v>
      </c>
      <c r="O4" s="604">
        <v>2013</v>
      </c>
      <c r="P4" s="1771" t="s">
        <v>1509</v>
      </c>
      <c r="Q4" s="1772"/>
      <c r="R4" s="1772"/>
      <c r="S4" s="1773"/>
    </row>
    <row r="5" spans="1:19" ht="12.75">
      <c r="A5" s="619" t="s">
        <v>344</v>
      </c>
      <c r="B5" s="620" t="s">
        <v>721</v>
      </c>
      <c r="C5" s="606" t="s">
        <v>720</v>
      </c>
      <c r="D5" s="606" t="s">
        <v>447</v>
      </c>
      <c r="E5" s="606" t="s">
        <v>1522</v>
      </c>
      <c r="F5" s="1774" t="s">
        <v>464</v>
      </c>
      <c r="G5" s="1775"/>
      <c r="H5" s="1774" t="s">
        <v>311</v>
      </c>
      <c r="I5" s="1776"/>
      <c r="K5" s="619" t="s">
        <v>344</v>
      </c>
      <c r="L5" s="620" t="s">
        <v>721</v>
      </c>
      <c r="M5" s="606" t="s">
        <v>720</v>
      </c>
      <c r="N5" s="606" t="s">
        <v>447</v>
      </c>
      <c r="O5" s="606" t="s">
        <v>1521</v>
      </c>
      <c r="P5" s="1774" t="s">
        <v>464</v>
      </c>
      <c r="Q5" s="1775"/>
      <c r="R5" s="1774" t="s">
        <v>311</v>
      </c>
      <c r="S5" s="1776"/>
    </row>
    <row r="6" spans="1:19" ht="12.75">
      <c r="A6" s="621"/>
      <c r="B6" s="622"/>
      <c r="C6" s="509"/>
      <c r="D6" s="509"/>
      <c r="E6" s="509"/>
      <c r="F6" s="509" t="s">
        <v>430</v>
      </c>
      <c r="G6" s="509" t="s">
        <v>448</v>
      </c>
      <c r="H6" s="509" t="s">
        <v>430</v>
      </c>
      <c r="I6" s="510" t="s">
        <v>448</v>
      </c>
      <c r="K6" s="621"/>
      <c r="L6" s="622"/>
      <c r="M6" s="509"/>
      <c r="N6" s="509"/>
      <c r="O6" s="509"/>
      <c r="P6" s="509" t="s">
        <v>430</v>
      </c>
      <c r="Q6" s="509" t="s">
        <v>448</v>
      </c>
      <c r="R6" s="509" t="s">
        <v>430</v>
      </c>
      <c r="S6" s="510" t="s">
        <v>448</v>
      </c>
    </row>
    <row r="7" spans="1:19" s="56" customFormat="1" ht="12.75">
      <c r="A7" s="146" t="s">
        <v>1057</v>
      </c>
      <c r="B7" s="1090">
        <v>18278.48467097</v>
      </c>
      <c r="C7" s="1088">
        <v>27949.089733987526</v>
      </c>
      <c r="D7" s="1088">
        <v>28794.08333632381</v>
      </c>
      <c r="E7" s="1088">
        <v>39163.295905703664</v>
      </c>
      <c r="F7" s="1088">
        <v>9670.605063017527</v>
      </c>
      <c r="G7" s="1088">
        <v>52.90703927102032</v>
      </c>
      <c r="H7" s="1088">
        <v>10369.212569379855</v>
      </c>
      <c r="I7" s="1091">
        <v>36.011608524793935</v>
      </c>
      <c r="J7" s="75"/>
      <c r="K7" s="827" t="s">
        <v>1079</v>
      </c>
      <c r="L7" s="1101">
        <v>17543.01106912</v>
      </c>
      <c r="M7" s="1099">
        <v>17278.00566018217</v>
      </c>
      <c r="N7" s="1099">
        <v>17493.73130175474</v>
      </c>
      <c r="O7" s="1099">
        <v>17603.372542757897</v>
      </c>
      <c r="P7" s="1099">
        <v>-265.0054089378282</v>
      </c>
      <c r="Q7" s="1099">
        <v>-1.5106038974364138</v>
      </c>
      <c r="R7" s="1099">
        <v>109.64124100315894</v>
      </c>
      <c r="S7" s="1104">
        <v>0.626745884636751</v>
      </c>
    </row>
    <row r="8" spans="1:19" s="36" customFormat="1" ht="12.75">
      <c r="A8" s="147" t="s">
        <v>354</v>
      </c>
      <c r="B8" s="1097">
        <v>2048.67468898</v>
      </c>
      <c r="C8" s="1095">
        <v>2704.8772222876</v>
      </c>
      <c r="D8" s="1095">
        <v>2797.9137915141005</v>
      </c>
      <c r="E8" s="1095">
        <v>6482.327941082156</v>
      </c>
      <c r="F8" s="1089">
        <v>656.2025333075999</v>
      </c>
      <c r="G8" s="1089">
        <v>32.03058722975251</v>
      </c>
      <c r="H8" s="1089">
        <v>3684.4141495680556</v>
      </c>
      <c r="I8" s="1092">
        <v>131.6843342615722</v>
      </c>
      <c r="J8" s="38"/>
      <c r="K8" s="147" t="s">
        <v>1080</v>
      </c>
      <c r="L8" s="1108">
        <v>11829.07816704</v>
      </c>
      <c r="M8" s="1106">
        <v>11051.159587116701</v>
      </c>
      <c r="N8" s="1106">
        <v>11594.3432973572</v>
      </c>
      <c r="O8" s="1106">
        <v>10282.4579838329</v>
      </c>
      <c r="P8" s="1100">
        <v>-777.9185799232982</v>
      </c>
      <c r="Q8" s="1100">
        <v>-6.576324620889351</v>
      </c>
      <c r="R8" s="1100">
        <v>-1311.8853135243007</v>
      </c>
      <c r="S8" s="1103">
        <v>-11.314873812847427</v>
      </c>
    </row>
    <row r="9" spans="1:19" s="36" customFormat="1" ht="12.75">
      <c r="A9" s="147" t="s">
        <v>355</v>
      </c>
      <c r="B9" s="1094">
        <v>1310.96642236</v>
      </c>
      <c r="C9" s="1089">
        <v>1638.8827871149997</v>
      </c>
      <c r="D9" s="1089">
        <v>1757.2036578750005</v>
      </c>
      <c r="E9" s="1089">
        <v>2094.8345165985947</v>
      </c>
      <c r="F9" s="1094">
        <v>327.9163647549997</v>
      </c>
      <c r="G9" s="1089">
        <v>25.013330559960878</v>
      </c>
      <c r="H9" s="1089">
        <v>337.6308587235942</v>
      </c>
      <c r="I9" s="1092">
        <v>19.214099470512924</v>
      </c>
      <c r="K9" s="147" t="s">
        <v>820</v>
      </c>
      <c r="L9" s="1105">
        <v>109.24748722</v>
      </c>
      <c r="M9" s="1100">
        <v>86.30026493399998</v>
      </c>
      <c r="N9" s="1100">
        <v>87.867018306</v>
      </c>
      <c r="O9" s="1100">
        <v>92.370060093</v>
      </c>
      <c r="P9" s="1105">
        <v>-22.947222286000013</v>
      </c>
      <c r="Q9" s="1100">
        <v>-21.00480557487738</v>
      </c>
      <c r="R9" s="1100">
        <v>4.503041787000001</v>
      </c>
      <c r="S9" s="1103">
        <v>5.12483736652813</v>
      </c>
    </row>
    <row r="10" spans="1:19" s="36" customFormat="1" ht="12.75">
      <c r="A10" s="147" t="s">
        <v>356</v>
      </c>
      <c r="B10" s="1094">
        <v>2081.8060426300003</v>
      </c>
      <c r="C10" s="1089">
        <v>4031.343375434501</v>
      </c>
      <c r="D10" s="1089">
        <v>4382.5101739421</v>
      </c>
      <c r="E10" s="1089">
        <v>12013.610010711101</v>
      </c>
      <c r="F10" s="1094">
        <v>1949.5373328045007</v>
      </c>
      <c r="G10" s="1089">
        <v>93.64644413951257</v>
      </c>
      <c r="H10" s="1089">
        <v>7631.099836769002</v>
      </c>
      <c r="I10" s="1092">
        <v>174.12623208823658</v>
      </c>
      <c r="K10" s="147" t="s">
        <v>1081</v>
      </c>
      <c r="L10" s="1105">
        <v>3709.3670420799995</v>
      </c>
      <c r="M10" s="1100">
        <v>4241.650458081999</v>
      </c>
      <c r="N10" s="1100">
        <v>3866.2562353819994</v>
      </c>
      <c r="O10" s="1100">
        <v>4822.412234172</v>
      </c>
      <c r="P10" s="1105">
        <v>532.2834160019997</v>
      </c>
      <c r="Q10" s="1100">
        <v>14.3497100708461</v>
      </c>
      <c r="R10" s="1100">
        <v>956.1559987900009</v>
      </c>
      <c r="S10" s="1103">
        <v>24.73079745826855</v>
      </c>
    </row>
    <row r="11" spans="1:19" s="36" customFormat="1" ht="12.75">
      <c r="A11" s="147" t="s">
        <v>1058</v>
      </c>
      <c r="B11" s="1094">
        <v>193.55895646999997</v>
      </c>
      <c r="C11" s="1089">
        <v>290.30015302899994</v>
      </c>
      <c r="D11" s="1089">
        <v>258.713175423</v>
      </c>
      <c r="E11" s="1089">
        <v>1193.7534018576998</v>
      </c>
      <c r="F11" s="1094">
        <v>96.74119655899997</v>
      </c>
      <c r="G11" s="1089">
        <v>49.980222214100465</v>
      </c>
      <c r="H11" s="1089">
        <v>935.0402264346999</v>
      </c>
      <c r="I11" s="1092">
        <v>361.4196396862645</v>
      </c>
      <c r="K11" s="147" t="s">
        <v>388</v>
      </c>
      <c r="L11" s="1109">
        <v>1895.3179948800002</v>
      </c>
      <c r="M11" s="1107">
        <v>1898.8953500494695</v>
      </c>
      <c r="N11" s="1107">
        <v>1945.2647507095403</v>
      </c>
      <c r="O11" s="1107">
        <v>2406.13226466</v>
      </c>
      <c r="P11" s="1100">
        <v>3.5773551694692287</v>
      </c>
      <c r="Q11" s="1100">
        <v>0.1887469637882969</v>
      </c>
      <c r="R11" s="1100">
        <v>460.86751395045985</v>
      </c>
      <c r="S11" s="1103">
        <v>23.691762973772963</v>
      </c>
    </row>
    <row r="12" spans="1:19" s="36" customFormat="1" ht="12.75">
      <c r="A12" s="147" t="s">
        <v>1059</v>
      </c>
      <c r="B12" s="1098">
        <v>12643.47895323</v>
      </c>
      <c r="C12" s="1096">
        <v>19283.68619612143</v>
      </c>
      <c r="D12" s="1096">
        <v>19597.7425375696</v>
      </c>
      <c r="E12" s="1096">
        <v>17378.770035454112</v>
      </c>
      <c r="F12" s="1089">
        <v>6640.207242891431</v>
      </c>
      <c r="G12" s="1089">
        <v>52.51883020056811</v>
      </c>
      <c r="H12" s="1089">
        <v>-2218.972502115488</v>
      </c>
      <c r="I12" s="1092">
        <v>-11.322592374410652</v>
      </c>
      <c r="K12" s="146" t="s">
        <v>1082</v>
      </c>
      <c r="L12" s="1101">
        <v>32198.03019216</v>
      </c>
      <c r="M12" s="1099">
        <v>35032.486035651724</v>
      </c>
      <c r="N12" s="1099">
        <v>36089.8500807535</v>
      </c>
      <c r="O12" s="1099">
        <v>43406.16747596748</v>
      </c>
      <c r="P12" s="1099">
        <v>2834.4558434917235</v>
      </c>
      <c r="Q12" s="1099">
        <v>8.803196427158747</v>
      </c>
      <c r="R12" s="1099">
        <v>7316.317395213977</v>
      </c>
      <c r="S12" s="1104">
        <v>20.272507031321044</v>
      </c>
    </row>
    <row r="13" spans="1:19" s="56" customFormat="1" ht="12.75">
      <c r="A13" s="146" t="s">
        <v>1060</v>
      </c>
      <c r="B13" s="1090">
        <v>2680.2969866900003</v>
      </c>
      <c r="C13" s="1088">
        <v>2507.8321809236</v>
      </c>
      <c r="D13" s="1088">
        <v>2712.5788700635994</v>
      </c>
      <c r="E13" s="1088">
        <v>4255.2079266217</v>
      </c>
      <c r="F13" s="1088">
        <v>-172.46480576640033</v>
      </c>
      <c r="G13" s="1088">
        <v>-6.434540896879626</v>
      </c>
      <c r="H13" s="1088">
        <v>1542.6290565581003</v>
      </c>
      <c r="I13" s="1091">
        <v>56.86946372630012</v>
      </c>
      <c r="K13" s="828" t="s">
        <v>1083</v>
      </c>
      <c r="L13" s="1108">
        <v>8721.984791299998</v>
      </c>
      <c r="M13" s="1106">
        <v>7998.8389743078005</v>
      </c>
      <c r="N13" s="1106">
        <v>7931.5543567268005</v>
      </c>
      <c r="O13" s="1106">
        <v>9172.140918673302</v>
      </c>
      <c r="P13" s="1100">
        <v>-723.1458169921971</v>
      </c>
      <c r="Q13" s="1100">
        <v>-8.291069456043083</v>
      </c>
      <c r="R13" s="1100">
        <v>1240.5865619465012</v>
      </c>
      <c r="S13" s="1103">
        <v>15.641153122708564</v>
      </c>
    </row>
    <row r="14" spans="1:19" s="36" customFormat="1" ht="12.75">
      <c r="A14" s="147" t="s">
        <v>1061</v>
      </c>
      <c r="B14" s="1097">
        <v>1100.88494977</v>
      </c>
      <c r="C14" s="1095">
        <v>767.1880219696</v>
      </c>
      <c r="D14" s="1095">
        <v>891.0235563995999</v>
      </c>
      <c r="E14" s="1095">
        <v>2306.3506665956993</v>
      </c>
      <c r="F14" s="1089">
        <v>-333.6969278004001</v>
      </c>
      <c r="G14" s="1089">
        <v>-30.311698590312908</v>
      </c>
      <c r="H14" s="1089">
        <v>1415.3271101960995</v>
      </c>
      <c r="I14" s="1092">
        <v>158.842838669168</v>
      </c>
      <c r="K14" s="147" t="s">
        <v>1084</v>
      </c>
      <c r="L14" s="1105">
        <v>6072.6427103</v>
      </c>
      <c r="M14" s="1100">
        <v>5644.2567042179</v>
      </c>
      <c r="N14" s="1100">
        <v>5777.211207737701</v>
      </c>
      <c r="O14" s="1100">
        <v>6054.242178947755</v>
      </c>
      <c r="P14" s="1105">
        <v>-428.3860060820998</v>
      </c>
      <c r="Q14" s="1100">
        <v>-7.0543588107942</v>
      </c>
      <c r="R14" s="1100">
        <v>277.0309712100534</v>
      </c>
      <c r="S14" s="1103">
        <v>4.795237031303482</v>
      </c>
    </row>
    <row r="15" spans="1:19" s="36" customFormat="1" ht="12.75">
      <c r="A15" s="147" t="s">
        <v>357</v>
      </c>
      <c r="B15" s="1094">
        <v>106.13046679999998</v>
      </c>
      <c r="C15" s="1089">
        <v>105.38308337899998</v>
      </c>
      <c r="D15" s="1089">
        <v>110.90624482899997</v>
      </c>
      <c r="E15" s="1089">
        <v>159.76825598</v>
      </c>
      <c r="F15" s="1094">
        <v>-0.747383420999995</v>
      </c>
      <c r="G15" s="1089">
        <v>-0.7042119417117226</v>
      </c>
      <c r="H15" s="1089">
        <v>48.86201115100002</v>
      </c>
      <c r="I15" s="1092">
        <v>44.05704225793378</v>
      </c>
      <c r="K15" s="147" t="s">
        <v>821</v>
      </c>
      <c r="L15" s="1105">
        <v>0</v>
      </c>
      <c r="M15" s="1100">
        <v>0</v>
      </c>
      <c r="N15" s="1100">
        <v>0</v>
      </c>
      <c r="O15" s="1100">
        <v>0</v>
      </c>
      <c r="P15" s="1105">
        <v>0</v>
      </c>
      <c r="Q15" s="1542"/>
      <c r="R15" s="1543">
        <v>0</v>
      </c>
      <c r="S15" s="1544"/>
    </row>
    <row r="16" spans="1:19" s="36" customFormat="1" ht="12.75">
      <c r="A16" s="147" t="s">
        <v>358</v>
      </c>
      <c r="B16" s="1094">
        <v>215.94988650000002</v>
      </c>
      <c r="C16" s="1089">
        <v>132.18412530999998</v>
      </c>
      <c r="D16" s="1089">
        <v>193.71553791</v>
      </c>
      <c r="E16" s="1089">
        <v>256.62076571</v>
      </c>
      <c r="F16" s="1094">
        <v>-83.76576119000003</v>
      </c>
      <c r="G16" s="1089">
        <v>-38.789444415846006</v>
      </c>
      <c r="H16" s="1089">
        <v>62.905227800000006</v>
      </c>
      <c r="I16" s="1092">
        <v>32.472990281876974</v>
      </c>
      <c r="K16" s="147" t="s">
        <v>822</v>
      </c>
      <c r="L16" s="1105">
        <v>0</v>
      </c>
      <c r="M16" s="1100">
        <v>0</v>
      </c>
      <c r="N16" s="1100">
        <v>0</v>
      </c>
      <c r="O16" s="1100">
        <v>0</v>
      </c>
      <c r="P16" s="1105">
        <v>0</v>
      </c>
      <c r="Q16" s="1542"/>
      <c r="R16" s="1543">
        <v>0</v>
      </c>
      <c r="S16" s="1544"/>
    </row>
    <row r="17" spans="1:19" s="36" customFormat="1" ht="12.75">
      <c r="A17" s="147" t="s">
        <v>359</v>
      </c>
      <c r="B17" s="1094">
        <v>18.951999999999998</v>
      </c>
      <c r="C17" s="1089">
        <v>2.7218634639999992</v>
      </c>
      <c r="D17" s="1089">
        <v>2.8245818439999995</v>
      </c>
      <c r="E17" s="1089">
        <v>5.244945105999999</v>
      </c>
      <c r="F17" s="1094">
        <v>-16.230136536</v>
      </c>
      <c r="G17" s="1089">
        <v>-85.63812017729</v>
      </c>
      <c r="H17" s="1089">
        <v>2.420363262</v>
      </c>
      <c r="I17" s="1092">
        <v>85.6892593550212</v>
      </c>
      <c r="J17" s="38"/>
      <c r="K17" s="147" t="s">
        <v>823</v>
      </c>
      <c r="L17" s="1105">
        <v>6665.300606050004</v>
      </c>
      <c r="M17" s="1100">
        <v>11209.31235928803</v>
      </c>
      <c r="N17" s="1100">
        <v>12333.686117361</v>
      </c>
      <c r="O17" s="1100">
        <v>17354.754190622025</v>
      </c>
      <c r="P17" s="1105">
        <v>4544.011753238025</v>
      </c>
      <c r="Q17" s="1543">
        <v>68.17414580091837</v>
      </c>
      <c r="R17" s="1543">
        <v>5021.068073261025</v>
      </c>
      <c r="S17" s="1545">
        <v>40.71019827716653</v>
      </c>
    </row>
    <row r="18" spans="1:19" s="36" customFormat="1" ht="12.75">
      <c r="A18" s="147" t="s">
        <v>360</v>
      </c>
      <c r="B18" s="1094">
        <v>13.894052850000001</v>
      </c>
      <c r="C18" s="1089">
        <v>15.271069268</v>
      </c>
      <c r="D18" s="1089">
        <v>18.571079188000002</v>
      </c>
      <c r="E18" s="1089">
        <v>8.641521366</v>
      </c>
      <c r="F18" s="1094">
        <v>1.3770164179999984</v>
      </c>
      <c r="G18" s="1089">
        <v>9.910833310238907</v>
      </c>
      <c r="H18" s="1089">
        <v>-9.929557822000003</v>
      </c>
      <c r="I18" s="1092">
        <v>-53.46785569907077</v>
      </c>
      <c r="K18" s="147" t="s">
        <v>1085</v>
      </c>
      <c r="L18" s="1105">
        <v>1436.6316319500002</v>
      </c>
      <c r="M18" s="1100">
        <v>1692.1971166600006</v>
      </c>
      <c r="N18" s="1100">
        <v>1807.0050915900003</v>
      </c>
      <c r="O18" s="1100">
        <v>2497.79181358</v>
      </c>
      <c r="P18" s="1105">
        <v>255.56548471000042</v>
      </c>
      <c r="Q18" s="1543">
        <v>17.78921464809394</v>
      </c>
      <c r="R18" s="1543">
        <v>690.7867219899997</v>
      </c>
      <c r="S18" s="1545">
        <v>38.22826649493113</v>
      </c>
    </row>
    <row r="19" spans="1:19" s="36" customFormat="1" ht="12.75">
      <c r="A19" s="147" t="s">
        <v>1062</v>
      </c>
      <c r="B19" s="1094">
        <v>608.9813856900001</v>
      </c>
      <c r="C19" s="1089">
        <v>897.4204343800001</v>
      </c>
      <c r="D19" s="1089">
        <v>959.11705672</v>
      </c>
      <c r="E19" s="1089">
        <v>589.67951143</v>
      </c>
      <c r="F19" s="1094">
        <v>288.43904868999994</v>
      </c>
      <c r="G19" s="1089">
        <v>47.36418147874701</v>
      </c>
      <c r="H19" s="1089">
        <v>-369.43754529</v>
      </c>
      <c r="I19" s="1092">
        <v>-38.51850435789422</v>
      </c>
      <c r="K19" s="147" t="s">
        <v>824</v>
      </c>
      <c r="L19" s="1109">
        <v>9301.47013946</v>
      </c>
      <c r="M19" s="1107">
        <v>8487.880881177998</v>
      </c>
      <c r="N19" s="1107">
        <v>8240.393307338</v>
      </c>
      <c r="O19" s="1107">
        <v>8327.2383741444</v>
      </c>
      <c r="P19" s="1100">
        <v>-813.5892582820015</v>
      </c>
      <c r="Q19" s="1543">
        <v>-8.7468888905043</v>
      </c>
      <c r="R19" s="1543">
        <v>86.8450668063997</v>
      </c>
      <c r="S19" s="1545">
        <v>1.05389468156896</v>
      </c>
    </row>
    <row r="20" spans="1:19" s="36" customFormat="1" ht="12.75">
      <c r="A20" s="147" t="s">
        <v>361</v>
      </c>
      <c r="B20" s="1098">
        <v>615.5046824100001</v>
      </c>
      <c r="C20" s="1096">
        <v>587.663583153</v>
      </c>
      <c r="D20" s="1096">
        <v>536.4208131729999</v>
      </c>
      <c r="E20" s="1096">
        <v>928.9022604339998</v>
      </c>
      <c r="F20" s="1089">
        <v>-27.84109925700011</v>
      </c>
      <c r="G20" s="1089">
        <v>-4.523296093863766</v>
      </c>
      <c r="H20" s="1089">
        <v>392.48144726099986</v>
      </c>
      <c r="I20" s="1092">
        <v>73.16670748463697</v>
      </c>
      <c r="J20" s="38"/>
      <c r="K20" s="146" t="s">
        <v>1086</v>
      </c>
      <c r="L20" s="1101">
        <v>140631.75953792</v>
      </c>
      <c r="M20" s="1099">
        <v>155212.16246654704</v>
      </c>
      <c r="N20" s="1099">
        <v>161394.038125072</v>
      </c>
      <c r="O20" s="1099">
        <v>193535.51098939497</v>
      </c>
      <c r="P20" s="1099">
        <v>14580.402928627038</v>
      </c>
      <c r="Q20" s="1546">
        <v>10.367788169994114</v>
      </c>
      <c r="R20" s="1546">
        <v>32141.472864322976</v>
      </c>
      <c r="S20" s="1547">
        <v>19.91490716615877</v>
      </c>
    </row>
    <row r="21" spans="1:19" s="56" customFormat="1" ht="12.75">
      <c r="A21" s="146" t="s">
        <v>1063</v>
      </c>
      <c r="B21" s="1090">
        <v>129075.793168187</v>
      </c>
      <c r="C21" s="1088">
        <v>154864.78229556148</v>
      </c>
      <c r="D21" s="1088">
        <v>156363.12800087096</v>
      </c>
      <c r="E21" s="1088">
        <v>185002.19517200364</v>
      </c>
      <c r="F21" s="1088">
        <v>25788.989127374487</v>
      </c>
      <c r="G21" s="1088">
        <v>19.97972547321184</v>
      </c>
      <c r="H21" s="1088">
        <v>28639.067171132687</v>
      </c>
      <c r="I21" s="1091">
        <v>18.31574204052324</v>
      </c>
      <c r="J21" s="75"/>
      <c r="K21" s="828" t="s">
        <v>389</v>
      </c>
      <c r="L21" s="1108">
        <v>47082.55592642001</v>
      </c>
      <c r="M21" s="1106">
        <v>50656.66152486459</v>
      </c>
      <c r="N21" s="1106">
        <v>53412.227971099914</v>
      </c>
      <c r="O21" s="1106">
        <v>58484.069487458284</v>
      </c>
      <c r="P21" s="1100">
        <v>3574.1055984445775</v>
      </c>
      <c r="Q21" s="1543">
        <v>7.591146079728853</v>
      </c>
      <c r="R21" s="1543">
        <v>5071.84151635837</v>
      </c>
      <c r="S21" s="1545">
        <v>9.495656161549043</v>
      </c>
    </row>
    <row r="22" spans="1:19" s="36" customFormat="1" ht="12.75">
      <c r="A22" s="147" t="s">
        <v>1064</v>
      </c>
      <c r="B22" s="1097">
        <v>24937.675669005</v>
      </c>
      <c r="C22" s="1095">
        <v>24376.722241972977</v>
      </c>
      <c r="D22" s="1095">
        <v>26165.742723215895</v>
      </c>
      <c r="E22" s="1095">
        <v>34174.387794417606</v>
      </c>
      <c r="F22" s="1089">
        <v>-560.9534270320219</v>
      </c>
      <c r="G22" s="1089">
        <v>-2.249421455621985</v>
      </c>
      <c r="H22" s="1089">
        <v>8008.64507120171</v>
      </c>
      <c r="I22" s="1092">
        <v>30.607367640651518</v>
      </c>
      <c r="J22" s="38"/>
      <c r="K22" s="147" t="s">
        <v>390</v>
      </c>
      <c r="L22" s="1105">
        <v>18937.423893760002</v>
      </c>
      <c r="M22" s="1100">
        <v>23155.667211023094</v>
      </c>
      <c r="N22" s="1100">
        <v>23601.874179043803</v>
      </c>
      <c r="O22" s="1100">
        <v>30297.745768867895</v>
      </c>
      <c r="P22" s="1105">
        <v>4218.243317263092</v>
      </c>
      <c r="Q22" s="1543">
        <v>22.274641687949064</v>
      </c>
      <c r="R22" s="1543">
        <v>6695.871589824092</v>
      </c>
      <c r="S22" s="1545">
        <v>28.37008425275558</v>
      </c>
    </row>
    <row r="23" spans="1:19" s="36" customFormat="1" ht="12.75">
      <c r="A23" s="147" t="s">
        <v>819</v>
      </c>
      <c r="B23" s="1094">
        <v>6556.286642450001</v>
      </c>
      <c r="C23" s="1089">
        <v>8311.624820824</v>
      </c>
      <c r="D23" s="1089">
        <v>7896.8005088271</v>
      </c>
      <c r="E23" s="1089">
        <v>10347.9054377551</v>
      </c>
      <c r="F23" s="1094">
        <v>1755.3381783739987</v>
      </c>
      <c r="G23" s="1089">
        <v>26.773359282504632</v>
      </c>
      <c r="H23" s="1089">
        <v>2451.104928928</v>
      </c>
      <c r="I23" s="1092">
        <v>31.039215517577496</v>
      </c>
      <c r="K23" s="147" t="s">
        <v>391</v>
      </c>
      <c r="L23" s="1105">
        <v>10127.025780179998</v>
      </c>
      <c r="M23" s="1100">
        <v>11104.674083466</v>
      </c>
      <c r="N23" s="1100">
        <v>11432.505049190004</v>
      </c>
      <c r="O23" s="1100">
        <v>15281.043452884001</v>
      </c>
      <c r="P23" s="1105">
        <v>977.6483032860015</v>
      </c>
      <c r="Q23" s="1543">
        <v>9.653854196751386</v>
      </c>
      <c r="R23" s="1543">
        <v>3848.5384036939977</v>
      </c>
      <c r="S23" s="1545">
        <v>33.66312446078183</v>
      </c>
    </row>
    <row r="24" spans="1:19" s="36" customFormat="1" ht="12.75">
      <c r="A24" s="147" t="s">
        <v>1065</v>
      </c>
      <c r="B24" s="1094">
        <v>4124.751072570001</v>
      </c>
      <c r="C24" s="1089">
        <v>4348.85798553146</v>
      </c>
      <c r="D24" s="1089">
        <v>4753.383164016962</v>
      </c>
      <c r="E24" s="1089">
        <v>7461.41302744376</v>
      </c>
      <c r="F24" s="1094">
        <v>224.10691296145887</v>
      </c>
      <c r="G24" s="1089">
        <v>5.43322273316787</v>
      </c>
      <c r="H24" s="1089">
        <v>2708.0298634267983</v>
      </c>
      <c r="I24" s="1093">
        <v>56.97057800697708</v>
      </c>
      <c r="K24" s="147" t="s">
        <v>392</v>
      </c>
      <c r="L24" s="1105">
        <v>46968.46331795001</v>
      </c>
      <c r="M24" s="1100">
        <v>49654.555450424115</v>
      </c>
      <c r="N24" s="1100">
        <v>52454.424719779294</v>
      </c>
      <c r="O24" s="1100">
        <v>62494.57749435181</v>
      </c>
      <c r="P24" s="1105">
        <v>2686.0921324741066</v>
      </c>
      <c r="Q24" s="1543">
        <v>5.7189270048942795</v>
      </c>
      <c r="R24" s="1543">
        <v>10040.152774572518</v>
      </c>
      <c r="S24" s="1545">
        <v>19.140716590085145</v>
      </c>
    </row>
    <row r="25" spans="1:19" s="36" customFormat="1" ht="12.75">
      <c r="A25" s="147" t="s">
        <v>362</v>
      </c>
      <c r="B25" s="1094">
        <v>2454.1189634099997</v>
      </c>
      <c r="C25" s="1089">
        <v>3197.2851788531607</v>
      </c>
      <c r="D25" s="1089">
        <v>3382.135572129759</v>
      </c>
      <c r="E25" s="1089">
        <v>3886.831285253559</v>
      </c>
      <c r="F25" s="1094">
        <v>743.166215443161</v>
      </c>
      <c r="G25" s="1089">
        <v>30.28240384934442</v>
      </c>
      <c r="H25" s="1089">
        <v>504.69571312380003</v>
      </c>
      <c r="I25" s="1092">
        <v>14.92239747225712</v>
      </c>
      <c r="K25" s="147" t="s">
        <v>393</v>
      </c>
      <c r="L25" s="1105">
        <v>16135.673341230002</v>
      </c>
      <c r="M25" s="1100">
        <v>19210.935336612496</v>
      </c>
      <c r="N25" s="1100">
        <v>18971.735453358004</v>
      </c>
      <c r="O25" s="1100">
        <v>25576.23381277</v>
      </c>
      <c r="P25" s="1105">
        <v>3075.261995382494</v>
      </c>
      <c r="Q25" s="1543">
        <v>19.05877697415056</v>
      </c>
      <c r="R25" s="1543">
        <v>6604.498359411995</v>
      </c>
      <c r="S25" s="1545">
        <v>34.8123047343199</v>
      </c>
    </row>
    <row r="26" spans="1:19" s="36" customFormat="1" ht="12.75">
      <c r="A26" s="147" t="s">
        <v>363</v>
      </c>
      <c r="B26" s="1094">
        <v>1670.6321091499995</v>
      </c>
      <c r="C26" s="1089">
        <v>1151.5728066783004</v>
      </c>
      <c r="D26" s="1089">
        <v>1371.2475918872003</v>
      </c>
      <c r="E26" s="1089">
        <v>3574.5817421902</v>
      </c>
      <c r="F26" s="1094">
        <v>-519.0593024716991</v>
      </c>
      <c r="G26" s="1089">
        <v>-31.06963523739473</v>
      </c>
      <c r="H26" s="1089">
        <v>2203.3341503029997</v>
      </c>
      <c r="I26" s="1092">
        <v>160.6809859385516</v>
      </c>
      <c r="K26" s="147" t="s">
        <v>394</v>
      </c>
      <c r="L26" s="1109">
        <v>1380.6167850800002</v>
      </c>
      <c r="M26" s="1107">
        <v>1429.6688601567378</v>
      </c>
      <c r="N26" s="1107">
        <v>1521.270752601</v>
      </c>
      <c r="O26" s="1107">
        <v>1401.840973063</v>
      </c>
      <c r="P26" s="1100">
        <v>49.05207507673754</v>
      </c>
      <c r="Q26" s="1543">
        <v>3.552910235977987</v>
      </c>
      <c r="R26" s="1543">
        <v>-119.42977953799982</v>
      </c>
      <c r="S26" s="1545">
        <v>-7.8506590187055245</v>
      </c>
    </row>
    <row r="27" spans="1:19" s="36" customFormat="1" ht="12.75">
      <c r="A27" s="147" t="s">
        <v>364</v>
      </c>
      <c r="B27" s="1094">
        <v>43.24621725</v>
      </c>
      <c r="C27" s="1089">
        <v>265.558998034</v>
      </c>
      <c r="D27" s="1089">
        <v>606.398186384</v>
      </c>
      <c r="E27" s="1089">
        <v>264.18973309399996</v>
      </c>
      <c r="F27" s="1094">
        <v>222.312780784</v>
      </c>
      <c r="G27" s="1089">
        <v>514.0629514457708</v>
      </c>
      <c r="H27" s="1089">
        <v>-342.2084532900001</v>
      </c>
      <c r="I27" s="1092">
        <v>-56.43296120831363</v>
      </c>
      <c r="K27" s="146" t="s">
        <v>1087</v>
      </c>
      <c r="L27" s="1101">
        <v>77368.11272254998</v>
      </c>
      <c r="M27" s="1099">
        <v>76526.35390362</v>
      </c>
      <c r="N27" s="1099">
        <v>80144.17718591001</v>
      </c>
      <c r="O27" s="1099">
        <v>85527.76587529002</v>
      </c>
      <c r="P27" s="1099">
        <v>-841.7588189299859</v>
      </c>
      <c r="Q27" s="1546">
        <v>-1.0879919249789893</v>
      </c>
      <c r="R27" s="1546">
        <v>5383.588689380005</v>
      </c>
      <c r="S27" s="1547">
        <v>6.717379700451255</v>
      </c>
    </row>
    <row r="28" spans="1:19" s="36" customFormat="1" ht="12.75">
      <c r="A28" s="147" t="s">
        <v>365</v>
      </c>
      <c r="B28" s="1094">
        <v>3537.1409692100005</v>
      </c>
      <c r="C28" s="1089">
        <v>4688.488470512429</v>
      </c>
      <c r="D28" s="1089">
        <v>4766.2192866856</v>
      </c>
      <c r="E28" s="1089">
        <v>5388.241629974701</v>
      </c>
      <c r="F28" s="1094">
        <v>1151.347501302428</v>
      </c>
      <c r="G28" s="1089">
        <v>32.55022944588987</v>
      </c>
      <c r="H28" s="1089">
        <v>622.0223432891007</v>
      </c>
      <c r="I28" s="1092">
        <v>13.050644669806019</v>
      </c>
      <c r="K28" s="147" t="s">
        <v>396</v>
      </c>
      <c r="L28" s="1108">
        <v>108.13232405000001</v>
      </c>
      <c r="M28" s="1106">
        <v>7.91395405</v>
      </c>
      <c r="N28" s="1106">
        <v>59.339677009999996</v>
      </c>
      <c r="O28" s="1106">
        <v>52.56147099</v>
      </c>
      <c r="P28" s="1100">
        <v>-100.21837000000001</v>
      </c>
      <c r="Q28" s="1543">
        <v>-92.68123188923543</v>
      </c>
      <c r="R28" s="1543">
        <v>-6.778206019999999</v>
      </c>
      <c r="S28" s="1545">
        <v>-11.422721459804588</v>
      </c>
    </row>
    <row r="29" spans="1:19" s="36" customFormat="1" ht="12.75">
      <c r="A29" s="147" t="s">
        <v>366</v>
      </c>
      <c r="B29" s="1094">
        <v>0</v>
      </c>
      <c r="C29" s="1089">
        <v>0</v>
      </c>
      <c r="D29" s="1089">
        <v>0</v>
      </c>
      <c r="E29" s="1089">
        <v>0</v>
      </c>
      <c r="F29" s="1094">
        <v>0</v>
      </c>
      <c r="G29" s="1538"/>
      <c r="H29" s="1538">
        <v>0</v>
      </c>
      <c r="I29" s="1540"/>
      <c r="J29" s="38"/>
      <c r="K29" s="153" t="s">
        <v>397</v>
      </c>
      <c r="L29" s="1105">
        <v>682.27957777</v>
      </c>
      <c r="M29" s="1100">
        <v>587.1379840599999</v>
      </c>
      <c r="N29" s="1100">
        <v>322.5126899999999</v>
      </c>
      <c r="O29" s="1100">
        <v>42.401399</v>
      </c>
      <c r="P29" s="1105">
        <v>-95.14159371000005</v>
      </c>
      <c r="Q29" s="1543">
        <v>-13.944663860666337</v>
      </c>
      <c r="R29" s="1543">
        <v>-280.11129099999994</v>
      </c>
      <c r="S29" s="1545">
        <v>-86.8527967070071</v>
      </c>
    </row>
    <row r="30" spans="1:19" s="36" customFormat="1" ht="12.75">
      <c r="A30" s="147" t="s">
        <v>1066</v>
      </c>
      <c r="B30" s="1094">
        <v>8480.6773205365</v>
      </c>
      <c r="C30" s="1089">
        <v>9624.867126553</v>
      </c>
      <c r="D30" s="1089">
        <v>9526.817046617</v>
      </c>
      <c r="E30" s="1089">
        <v>9920.509256545998</v>
      </c>
      <c r="F30" s="1094">
        <v>1144.1898060164986</v>
      </c>
      <c r="G30" s="1539">
        <v>13.491726695529024</v>
      </c>
      <c r="H30" s="1539">
        <v>393.69220992899864</v>
      </c>
      <c r="I30" s="1541">
        <v>4.132463214130892</v>
      </c>
      <c r="K30" s="147" t="s">
        <v>398</v>
      </c>
      <c r="L30" s="1105">
        <v>1202.9729746</v>
      </c>
      <c r="M30" s="1100">
        <v>792.6834986299999</v>
      </c>
      <c r="N30" s="1100">
        <v>841.6756287299997</v>
      </c>
      <c r="O30" s="1100">
        <v>796.85675035</v>
      </c>
      <c r="P30" s="1105">
        <v>-410.2894759700001</v>
      </c>
      <c r="Q30" s="1543">
        <v>-34.10629204753542</v>
      </c>
      <c r="R30" s="1543">
        <v>-44.818878379999774</v>
      </c>
      <c r="S30" s="1545">
        <v>-5.324958552931699</v>
      </c>
    </row>
    <row r="31" spans="1:19" s="36" customFormat="1" ht="12.75">
      <c r="A31" s="147" t="s">
        <v>1067</v>
      </c>
      <c r="B31" s="1094">
        <v>5337.604448640001</v>
      </c>
      <c r="C31" s="1089">
        <v>6802.3947734512</v>
      </c>
      <c r="D31" s="1089">
        <v>7043.596699881199</v>
      </c>
      <c r="E31" s="1089">
        <v>8285.4119081782</v>
      </c>
      <c r="F31" s="1094">
        <v>1464.7903248111998</v>
      </c>
      <c r="G31" s="1539">
        <v>27.442841426445945</v>
      </c>
      <c r="H31" s="1539">
        <v>1241.815208297</v>
      </c>
      <c r="I31" s="1541">
        <v>17.63041328470645</v>
      </c>
      <c r="K31" s="147" t="s">
        <v>399</v>
      </c>
      <c r="L31" s="1105">
        <v>6376.67492991</v>
      </c>
      <c r="M31" s="1100">
        <v>8409.159287849998</v>
      </c>
      <c r="N31" s="1100">
        <v>10065.74807388</v>
      </c>
      <c r="O31" s="1100">
        <v>13063.732935229997</v>
      </c>
      <c r="P31" s="1105">
        <v>2032.4843579399976</v>
      </c>
      <c r="Q31" s="1543">
        <v>31.87373325879549</v>
      </c>
      <c r="R31" s="1543">
        <v>2997.984861349996</v>
      </c>
      <c r="S31" s="1545">
        <v>29.784024389896896</v>
      </c>
    </row>
    <row r="32" spans="1:19" s="36" customFormat="1" ht="12.75">
      <c r="A32" s="147" t="s">
        <v>367</v>
      </c>
      <c r="B32" s="1094">
        <v>2887.3022548500003</v>
      </c>
      <c r="C32" s="1089">
        <v>2428.4299603688996</v>
      </c>
      <c r="D32" s="1089">
        <v>2489.927476420899</v>
      </c>
      <c r="E32" s="1089">
        <v>2738.6445751023994</v>
      </c>
      <c r="F32" s="1094">
        <v>-458.87229448110065</v>
      </c>
      <c r="G32" s="1539">
        <v>-15.892769581373106</v>
      </c>
      <c r="H32" s="1539">
        <v>248.71709868150037</v>
      </c>
      <c r="I32" s="1541">
        <v>9.988929438178426</v>
      </c>
      <c r="K32" s="147" t="s">
        <v>1088</v>
      </c>
      <c r="L32" s="1105">
        <v>440.709013</v>
      </c>
      <c r="M32" s="1100">
        <v>1037.42035142</v>
      </c>
      <c r="N32" s="1100">
        <v>997.3788866799999</v>
      </c>
      <c r="O32" s="1100">
        <v>1607.58007214</v>
      </c>
      <c r="P32" s="1105">
        <v>596.7113384200001</v>
      </c>
      <c r="Q32" s="1543">
        <v>135.3980338087617</v>
      </c>
      <c r="R32" s="1543">
        <v>610.2011854600001</v>
      </c>
      <c r="S32" s="1545">
        <v>61.18047951578283</v>
      </c>
    </row>
    <row r="33" spans="1:19" s="36" customFormat="1" ht="12.75">
      <c r="A33" s="147" t="s">
        <v>1068</v>
      </c>
      <c r="B33" s="1094">
        <v>3564.528013709999</v>
      </c>
      <c r="C33" s="1089">
        <v>4544.153868856401</v>
      </c>
      <c r="D33" s="1089">
        <v>4240.0559228843995</v>
      </c>
      <c r="E33" s="1089">
        <v>5013.4893595554</v>
      </c>
      <c r="F33" s="1094">
        <v>979.6258551464016</v>
      </c>
      <c r="G33" s="1539">
        <v>27.482624666674916</v>
      </c>
      <c r="H33" s="1539">
        <v>773.4334366710009</v>
      </c>
      <c r="I33" s="1541">
        <v>18.241114049855604</v>
      </c>
      <c r="K33" s="147" t="s">
        <v>1089</v>
      </c>
      <c r="L33" s="1105">
        <v>2024.11629669</v>
      </c>
      <c r="M33" s="1100">
        <v>717.65374005</v>
      </c>
      <c r="N33" s="1100">
        <v>1316.16555217</v>
      </c>
      <c r="O33" s="1100">
        <v>1778.1635655699997</v>
      </c>
      <c r="P33" s="1105">
        <v>-1306.46255664</v>
      </c>
      <c r="Q33" s="1543">
        <v>-64.54483661716642</v>
      </c>
      <c r="R33" s="1543">
        <v>461.99801339999976</v>
      </c>
      <c r="S33" s="1545">
        <v>35.10181622959896</v>
      </c>
    </row>
    <row r="34" spans="1:19" s="36" customFormat="1" ht="12.75">
      <c r="A34" s="147" t="s">
        <v>1069</v>
      </c>
      <c r="B34" s="1094">
        <v>0</v>
      </c>
      <c r="C34" s="1089">
        <v>0</v>
      </c>
      <c r="D34" s="1089">
        <v>0</v>
      </c>
      <c r="E34" s="1089">
        <v>0</v>
      </c>
      <c r="F34" s="1094">
        <v>0</v>
      </c>
      <c r="G34" s="1538"/>
      <c r="H34" s="1538">
        <v>0</v>
      </c>
      <c r="I34" s="1540"/>
      <c r="K34" s="147" t="s">
        <v>400</v>
      </c>
      <c r="L34" s="1105">
        <v>1840.1760797999998</v>
      </c>
      <c r="M34" s="1100">
        <v>2445.77137128</v>
      </c>
      <c r="N34" s="1100">
        <v>2646.0690899600004</v>
      </c>
      <c r="O34" s="1100">
        <v>2202.16397499</v>
      </c>
      <c r="P34" s="1105">
        <v>605.5952914800002</v>
      </c>
      <c r="Q34" s="1543">
        <v>32.909638274714425</v>
      </c>
      <c r="R34" s="1543">
        <v>-443.90511497000034</v>
      </c>
      <c r="S34" s="1545">
        <v>-16.77602133120079</v>
      </c>
    </row>
    <row r="35" spans="1:19" s="36" customFormat="1" ht="12.75">
      <c r="A35" s="147" t="s">
        <v>368</v>
      </c>
      <c r="B35" s="1094">
        <v>4934.023069909998</v>
      </c>
      <c r="C35" s="1089">
        <v>5573.591610058299</v>
      </c>
      <c r="D35" s="1089">
        <v>5545.4989165073</v>
      </c>
      <c r="E35" s="1089">
        <v>6270.5611847873015</v>
      </c>
      <c r="F35" s="1094">
        <v>639.5685401483006</v>
      </c>
      <c r="G35" s="1089">
        <v>12.96241487091318</v>
      </c>
      <c r="H35" s="1089">
        <v>725.0622682800013</v>
      </c>
      <c r="I35" s="1092">
        <v>13.074788746630292</v>
      </c>
      <c r="K35" s="147" t="s">
        <v>403</v>
      </c>
      <c r="L35" s="1105">
        <v>0</v>
      </c>
      <c r="M35" s="1100">
        <v>0</v>
      </c>
      <c r="N35" s="1100">
        <v>0</v>
      </c>
      <c r="O35" s="1100">
        <v>0</v>
      </c>
      <c r="P35" s="1105">
        <v>0</v>
      </c>
      <c r="Q35" s="1542"/>
      <c r="R35" s="1543">
        <v>0</v>
      </c>
      <c r="S35" s="1544"/>
    </row>
    <row r="36" spans="1:19" s="36" customFormat="1" ht="12.75">
      <c r="A36" s="147" t="s">
        <v>1070</v>
      </c>
      <c r="B36" s="1094">
        <v>1347.0356882899996</v>
      </c>
      <c r="C36" s="1089">
        <v>2020.918488058</v>
      </c>
      <c r="D36" s="1089">
        <v>1804.324624248</v>
      </c>
      <c r="E36" s="1089">
        <v>1446.8602003800002</v>
      </c>
      <c r="F36" s="1094">
        <v>673.8827997680005</v>
      </c>
      <c r="G36" s="1089">
        <v>50.02709324082304</v>
      </c>
      <c r="H36" s="1089">
        <v>-357.4644238679998</v>
      </c>
      <c r="I36" s="1092">
        <v>-19.81153607638551</v>
      </c>
      <c r="K36" s="147" t="s">
        <v>404</v>
      </c>
      <c r="L36" s="1105">
        <v>1902.17605019</v>
      </c>
      <c r="M36" s="1100">
        <v>2032.4955894099999</v>
      </c>
      <c r="N36" s="1100">
        <v>2185.4605045800004</v>
      </c>
      <c r="O36" s="1100">
        <v>4981.62218193</v>
      </c>
      <c r="P36" s="1105">
        <v>130.3195392199998</v>
      </c>
      <c r="Q36" s="1543">
        <v>6.851076650186124</v>
      </c>
      <c r="R36" s="1543">
        <v>2796.1616773499995</v>
      </c>
      <c r="S36" s="1545">
        <v>127.94382106151872</v>
      </c>
    </row>
    <row r="37" spans="1:19" s="36" customFormat="1" ht="12.75">
      <c r="A37" s="147" t="s">
        <v>1071</v>
      </c>
      <c r="B37" s="1094">
        <v>295.73291508</v>
      </c>
      <c r="C37" s="1089">
        <v>485.1068382100001</v>
      </c>
      <c r="D37" s="1089">
        <v>492.84087349000004</v>
      </c>
      <c r="E37" s="1089">
        <v>508.0935042500001</v>
      </c>
      <c r="F37" s="1094">
        <v>189.3739231300001</v>
      </c>
      <c r="G37" s="1089">
        <v>64.03545681709853</v>
      </c>
      <c r="H37" s="1089">
        <v>15.252630760000045</v>
      </c>
      <c r="I37" s="1092">
        <v>3.0948388375319134</v>
      </c>
      <c r="K37" s="147" t="s">
        <v>405</v>
      </c>
      <c r="L37" s="1105">
        <v>1441.6306166099998</v>
      </c>
      <c r="M37" s="1100">
        <v>1303.71147761</v>
      </c>
      <c r="N37" s="1100">
        <v>1409.63553895</v>
      </c>
      <c r="O37" s="1100">
        <v>739.1142259599999</v>
      </c>
      <c r="P37" s="1105">
        <v>-137.91913899999986</v>
      </c>
      <c r="Q37" s="1543">
        <v>-9.566884707562417</v>
      </c>
      <c r="R37" s="1543">
        <v>-670.5213129900001</v>
      </c>
      <c r="S37" s="1545">
        <v>-47.56699831003506</v>
      </c>
    </row>
    <row r="38" spans="1:19" s="36" customFormat="1" ht="12.75">
      <c r="A38" s="147" t="s">
        <v>369</v>
      </c>
      <c r="B38" s="1094">
        <v>296.16859980000004</v>
      </c>
      <c r="C38" s="1089">
        <v>380.7313700700001</v>
      </c>
      <c r="D38" s="1089">
        <v>310.1411297100001</v>
      </c>
      <c r="E38" s="1089">
        <v>397.28772768000016</v>
      </c>
      <c r="F38" s="1094">
        <v>84.56277027000004</v>
      </c>
      <c r="G38" s="1089">
        <v>28.552240287155527</v>
      </c>
      <c r="H38" s="1089">
        <v>87.14659797000007</v>
      </c>
      <c r="I38" s="1092">
        <v>28.099013520550205</v>
      </c>
      <c r="K38" s="147" t="s">
        <v>434</v>
      </c>
      <c r="L38" s="1105">
        <v>47429.68259750999</v>
      </c>
      <c r="M38" s="1100">
        <v>55937.493399310006</v>
      </c>
      <c r="N38" s="1100">
        <v>57064.3672057</v>
      </c>
      <c r="O38" s="1100">
        <v>56677.20734554002</v>
      </c>
      <c r="P38" s="1105">
        <v>8507.810801800013</v>
      </c>
      <c r="Q38" s="1543">
        <v>17.937735055065843</v>
      </c>
      <c r="R38" s="1543">
        <v>-387.1598601599835</v>
      </c>
      <c r="S38" s="1545">
        <v>-0.6784616725256724</v>
      </c>
    </row>
    <row r="39" spans="1:19" s="36" customFormat="1" ht="12.75">
      <c r="A39" s="147" t="s">
        <v>370</v>
      </c>
      <c r="B39" s="1094">
        <v>1030.2089705555</v>
      </c>
      <c r="C39" s="1089">
        <v>995.6149955839999</v>
      </c>
      <c r="D39" s="1089">
        <v>982.7729532540001</v>
      </c>
      <c r="E39" s="1089">
        <v>1168.656700224</v>
      </c>
      <c r="F39" s="1094">
        <v>-34.593974971500074</v>
      </c>
      <c r="G39" s="1089">
        <v>-3.3579570708694786</v>
      </c>
      <c r="H39" s="1089">
        <v>185.88374696999983</v>
      </c>
      <c r="I39" s="1092">
        <v>18.914210688697874</v>
      </c>
      <c r="K39" s="147" t="s">
        <v>825</v>
      </c>
      <c r="L39" s="1109">
        <v>13919.5627101</v>
      </c>
      <c r="M39" s="1107">
        <v>3254.9132499499997</v>
      </c>
      <c r="N39" s="1107">
        <v>3235.8243382499986</v>
      </c>
      <c r="O39" s="1107">
        <v>3586.361953589999</v>
      </c>
      <c r="P39" s="1100">
        <v>-10664.64946015</v>
      </c>
      <c r="Q39" s="1543">
        <v>-76.61626792637499</v>
      </c>
      <c r="R39" s="1543">
        <v>350.53761534000023</v>
      </c>
      <c r="S39" s="1545">
        <v>10.833023634700092</v>
      </c>
    </row>
    <row r="40" spans="1:19" s="36" customFormat="1" ht="12.75">
      <c r="A40" s="147" t="s">
        <v>371</v>
      </c>
      <c r="B40" s="1094">
        <v>6888.99475172</v>
      </c>
      <c r="C40" s="1089">
        <v>8671.015954404997</v>
      </c>
      <c r="D40" s="1089">
        <v>8572.091446594999</v>
      </c>
      <c r="E40" s="1089">
        <v>10058.127826724998</v>
      </c>
      <c r="F40" s="1094">
        <v>1782.0212026849968</v>
      </c>
      <c r="G40" s="1089">
        <v>25.867652203394016</v>
      </c>
      <c r="H40" s="1089">
        <v>1486.036380129999</v>
      </c>
      <c r="I40" s="1092">
        <v>17.335750433697036</v>
      </c>
      <c r="K40" s="146" t="s">
        <v>1090</v>
      </c>
      <c r="L40" s="1101">
        <v>51782.343964587</v>
      </c>
      <c r="M40" s="1099">
        <v>58924.617860809674</v>
      </c>
      <c r="N40" s="1099">
        <v>59829.607764042084</v>
      </c>
      <c r="O40" s="1099">
        <v>70339.96742690862</v>
      </c>
      <c r="P40" s="1099">
        <v>7142.273896222672</v>
      </c>
      <c r="Q40" s="1546">
        <v>13.792874847664569</v>
      </c>
      <c r="R40" s="1546">
        <v>10510.35966286654</v>
      </c>
      <c r="S40" s="1547">
        <v>17.567154550498863</v>
      </c>
    </row>
    <row r="41" spans="1:19" s="36" customFormat="1" ht="12.75">
      <c r="A41" s="147" t="s">
        <v>372</v>
      </c>
      <c r="B41" s="1094">
        <v>12788.908546339999</v>
      </c>
      <c r="C41" s="1089">
        <v>17206.921861578</v>
      </c>
      <c r="D41" s="1089">
        <v>17618.824070582</v>
      </c>
      <c r="E41" s="1089">
        <v>21868.72990893799</v>
      </c>
      <c r="F41" s="1094">
        <v>4418.013315238002</v>
      </c>
      <c r="G41" s="1089">
        <v>34.54566352734123</v>
      </c>
      <c r="H41" s="1089">
        <v>4249.9058383559895</v>
      </c>
      <c r="I41" s="1092">
        <v>24.121393240153985</v>
      </c>
      <c r="K41" s="147" t="s">
        <v>1091</v>
      </c>
      <c r="L41" s="1108">
        <v>3962.007681400001</v>
      </c>
      <c r="M41" s="1106">
        <v>4442.443611432101</v>
      </c>
      <c r="N41" s="1106">
        <v>4568.897405178101</v>
      </c>
      <c r="O41" s="1106">
        <v>5206.6575716881025</v>
      </c>
      <c r="P41" s="1100">
        <v>480.4359300320998</v>
      </c>
      <c r="Q41" s="1543">
        <v>12.126072654718698</v>
      </c>
      <c r="R41" s="1543">
        <v>637.7601665100019</v>
      </c>
      <c r="S41" s="1545">
        <v>13.95873248953248</v>
      </c>
    </row>
    <row r="42" spans="1:19" s="36" customFormat="1" ht="12.75">
      <c r="A42" s="147" t="s">
        <v>1072</v>
      </c>
      <c r="B42" s="1094">
        <v>3139.27197111</v>
      </c>
      <c r="C42" s="1089">
        <v>3271.8969256900004</v>
      </c>
      <c r="D42" s="1089">
        <v>3340.2618720800006</v>
      </c>
      <c r="E42" s="1089">
        <v>3820.4884682819998</v>
      </c>
      <c r="F42" s="1094">
        <v>132.62495458000058</v>
      </c>
      <c r="G42" s="1089">
        <v>4.224704192580879</v>
      </c>
      <c r="H42" s="1089">
        <v>480.2265962019992</v>
      </c>
      <c r="I42" s="1092">
        <v>14.37691458313594</v>
      </c>
      <c r="K42" s="147" t="s">
        <v>416</v>
      </c>
      <c r="L42" s="1105">
        <v>10997.715879020001</v>
      </c>
      <c r="M42" s="1100">
        <v>13888.5445572488</v>
      </c>
      <c r="N42" s="1100">
        <v>14351.704427899798</v>
      </c>
      <c r="O42" s="1100">
        <v>16889.913334493012</v>
      </c>
      <c r="P42" s="1105">
        <v>2890.8286782287996</v>
      </c>
      <c r="Q42" s="1543">
        <v>26.285718871348035</v>
      </c>
      <c r="R42" s="1543">
        <v>2538.208906593214</v>
      </c>
      <c r="S42" s="1545">
        <v>17.685766309811406</v>
      </c>
    </row>
    <row r="43" spans="1:19" s="36" customFormat="1" ht="12.75">
      <c r="A43" s="147" t="s">
        <v>1073</v>
      </c>
      <c r="B43" s="1094">
        <v>21086.572246000003</v>
      </c>
      <c r="C43" s="1089">
        <v>26855.224011478505</v>
      </c>
      <c r="D43" s="1089">
        <v>25944.41716643</v>
      </c>
      <c r="E43" s="1089">
        <v>28927.303519509005</v>
      </c>
      <c r="F43" s="1094">
        <v>5768.651765478502</v>
      </c>
      <c r="G43" s="1089">
        <v>27.356991445457812</v>
      </c>
      <c r="H43" s="1089">
        <v>2982.886353079004</v>
      </c>
      <c r="I43" s="1092">
        <v>11.497218588277327</v>
      </c>
      <c r="K43" s="147" t="s">
        <v>417</v>
      </c>
      <c r="L43" s="1105">
        <v>1012.8081381300001</v>
      </c>
      <c r="M43" s="1100">
        <v>705.0505774119998</v>
      </c>
      <c r="N43" s="1100">
        <v>694.2135445520001</v>
      </c>
      <c r="O43" s="1100">
        <v>981.8792622080001</v>
      </c>
      <c r="P43" s="1105">
        <v>-307.75756071800026</v>
      </c>
      <c r="Q43" s="1543">
        <v>-30.386560803730205</v>
      </c>
      <c r="R43" s="1543">
        <v>287.66571765599997</v>
      </c>
      <c r="S43" s="1545">
        <v>41.437641185989904</v>
      </c>
    </row>
    <row r="44" spans="1:19" s="36" customFormat="1" ht="12.75">
      <c r="A44" s="147" t="s">
        <v>373</v>
      </c>
      <c r="B44" s="1094">
        <v>3485.0330589</v>
      </c>
      <c r="C44" s="1089">
        <v>3628.372491355801</v>
      </c>
      <c r="D44" s="1089">
        <v>3739.4449605976015</v>
      </c>
      <c r="E44" s="1089">
        <v>5066.7080504186</v>
      </c>
      <c r="F44" s="1094">
        <v>143.33943245580076</v>
      </c>
      <c r="G44" s="1089">
        <v>4.1130006525976475</v>
      </c>
      <c r="H44" s="1089">
        <v>1327.2630898209982</v>
      </c>
      <c r="I44" s="1092">
        <v>35.49358537981765</v>
      </c>
      <c r="K44" s="147" t="s">
        <v>418</v>
      </c>
      <c r="L44" s="1105">
        <v>1287.3400754200002</v>
      </c>
      <c r="M44" s="1100">
        <v>1553.78659376613</v>
      </c>
      <c r="N44" s="1100">
        <v>1519.0526708745301</v>
      </c>
      <c r="O44" s="1100">
        <v>2013.2554061192664</v>
      </c>
      <c r="P44" s="1105">
        <v>266.4465183461298</v>
      </c>
      <c r="Q44" s="1543">
        <v>20.69744610872931</v>
      </c>
      <c r="R44" s="1543">
        <v>494.20273524473623</v>
      </c>
      <c r="S44" s="1545">
        <v>32.53361418733559</v>
      </c>
    </row>
    <row r="45" spans="1:19" s="36" customFormat="1" ht="12.75">
      <c r="A45" s="147" t="s">
        <v>374</v>
      </c>
      <c r="B45" s="1098">
        <v>14314.63095261</v>
      </c>
      <c r="C45" s="1096">
        <v>20384.289502969503</v>
      </c>
      <c r="D45" s="1096">
        <v>20523.568972443994</v>
      </c>
      <c r="E45" s="1096">
        <v>21875.185358742554</v>
      </c>
      <c r="F45" s="1089">
        <v>6069.658550359503</v>
      </c>
      <c r="G45" s="1089">
        <v>42.40178157895728</v>
      </c>
      <c r="H45" s="1089">
        <v>1351.6163862985595</v>
      </c>
      <c r="I45" s="1092">
        <v>6.585679070308433</v>
      </c>
      <c r="K45" s="147" t="s">
        <v>1092</v>
      </c>
      <c r="L45" s="1105">
        <v>5035.69526515</v>
      </c>
      <c r="M45" s="1100">
        <v>7110.1731513348495</v>
      </c>
      <c r="N45" s="1100">
        <v>7886.046288374852</v>
      </c>
      <c r="O45" s="1100">
        <v>10920.126553173406</v>
      </c>
      <c r="P45" s="1105">
        <v>2074.47788618485</v>
      </c>
      <c r="Q45" s="1543">
        <v>41.195461142008895</v>
      </c>
      <c r="R45" s="1543">
        <v>3034.080264798554</v>
      </c>
      <c r="S45" s="1545">
        <v>38.47403570622223</v>
      </c>
    </row>
    <row r="46" spans="1:19" s="56" customFormat="1" ht="12.75">
      <c r="A46" s="146" t="s">
        <v>1074</v>
      </c>
      <c r="B46" s="1090">
        <v>75509.86418034998</v>
      </c>
      <c r="C46" s="1088">
        <v>83845.5377845435</v>
      </c>
      <c r="D46" s="1088">
        <v>82535.90366871058</v>
      </c>
      <c r="E46" s="1088">
        <v>95241.71214199458</v>
      </c>
      <c r="F46" s="1088">
        <v>8335.673604193522</v>
      </c>
      <c r="G46" s="1088">
        <v>11.03918500539791</v>
      </c>
      <c r="H46" s="1088">
        <v>12705.808473283992</v>
      </c>
      <c r="I46" s="1091">
        <v>15.39428043858781</v>
      </c>
      <c r="K46" s="146" t="s">
        <v>826</v>
      </c>
      <c r="L46" s="1105">
        <v>12041.017653149996</v>
      </c>
      <c r="M46" s="1100">
        <v>13613.12409761</v>
      </c>
      <c r="N46" s="1100">
        <v>14209.137687900002</v>
      </c>
      <c r="O46" s="1100">
        <v>16291.768533536362</v>
      </c>
      <c r="P46" s="1105">
        <v>1572.1064444600033</v>
      </c>
      <c r="Q46" s="1543">
        <v>13.05625894542835</v>
      </c>
      <c r="R46" s="1543">
        <v>2082.6308456363604</v>
      </c>
      <c r="S46" s="1545">
        <v>14.656982650043956</v>
      </c>
    </row>
    <row r="47" spans="1:19" s="36" customFormat="1" ht="12.75">
      <c r="A47" s="147" t="s">
        <v>375</v>
      </c>
      <c r="B47" s="1097">
        <v>60819.118470600006</v>
      </c>
      <c r="C47" s="1095">
        <v>65277.806397579494</v>
      </c>
      <c r="D47" s="1095">
        <v>64525.85127080101</v>
      </c>
      <c r="E47" s="1095">
        <v>75182.861301926</v>
      </c>
      <c r="F47" s="1089">
        <v>4458.687926979488</v>
      </c>
      <c r="G47" s="1089">
        <v>7.331063058953773</v>
      </c>
      <c r="H47" s="1089">
        <v>10657.010031124984</v>
      </c>
      <c r="I47" s="1092">
        <v>16.515876693202888</v>
      </c>
      <c r="K47" s="147" t="s">
        <v>827</v>
      </c>
      <c r="L47" s="1105">
        <v>1987.1628727999996</v>
      </c>
      <c r="M47" s="1100">
        <v>2062.1458039510003</v>
      </c>
      <c r="N47" s="1100">
        <v>2010.8289062089996</v>
      </c>
      <c r="O47" s="1100">
        <v>2576.705741687</v>
      </c>
      <c r="P47" s="1105">
        <v>74.98293115100068</v>
      </c>
      <c r="Q47" s="1543">
        <v>3.773366148158075</v>
      </c>
      <c r="R47" s="1543">
        <v>565.8768354780007</v>
      </c>
      <c r="S47" s="1545">
        <v>28.1414710983464</v>
      </c>
    </row>
    <row r="48" spans="1:19" s="36" customFormat="1" ht="12.75">
      <c r="A48" s="147" t="s">
        <v>376</v>
      </c>
      <c r="B48" s="1094">
        <v>6345.3053733199995</v>
      </c>
      <c r="C48" s="1089">
        <v>8936.370501663</v>
      </c>
      <c r="D48" s="1089">
        <v>8447.848046062001</v>
      </c>
      <c r="E48" s="1089">
        <v>9042.347180749002</v>
      </c>
      <c r="F48" s="1094">
        <v>2591.0651283429997</v>
      </c>
      <c r="G48" s="1089">
        <v>40.834364556158455</v>
      </c>
      <c r="H48" s="1089">
        <v>594.4991346870011</v>
      </c>
      <c r="I48" s="1092">
        <v>7.037284897236394</v>
      </c>
      <c r="K48" s="147" t="s">
        <v>828</v>
      </c>
      <c r="L48" s="1109">
        <v>15458.596297346998</v>
      </c>
      <c r="M48" s="1107">
        <v>15549.349468054797</v>
      </c>
      <c r="N48" s="1107">
        <v>14589.726833053803</v>
      </c>
      <c r="O48" s="1107">
        <v>15459.661024003472</v>
      </c>
      <c r="P48" s="1100">
        <v>90.75317070779965</v>
      </c>
      <c r="Q48" s="1543">
        <v>0.5870725191482923</v>
      </c>
      <c r="R48" s="1543">
        <v>869.9341909496688</v>
      </c>
      <c r="S48" s="1545">
        <v>5.962648930333546</v>
      </c>
    </row>
    <row r="49" spans="1:19" s="36" customFormat="1" ht="12.75">
      <c r="A49" s="147" t="s">
        <v>1075</v>
      </c>
      <c r="B49" s="1098">
        <v>8345.439924429998</v>
      </c>
      <c r="C49" s="1096">
        <v>9631.360885301003</v>
      </c>
      <c r="D49" s="1096">
        <v>9562.204351847602</v>
      </c>
      <c r="E49" s="1096">
        <v>11016.503659319598</v>
      </c>
      <c r="F49" s="1089">
        <v>1285.9209608710044</v>
      </c>
      <c r="G49" s="1089">
        <v>15.40866596027691</v>
      </c>
      <c r="H49" s="1089">
        <v>1454.2993074719961</v>
      </c>
      <c r="I49" s="1092">
        <v>15.208828989217299</v>
      </c>
      <c r="K49" s="146" t="s">
        <v>1093</v>
      </c>
      <c r="L49" s="1101">
        <v>30831.4693931557</v>
      </c>
      <c r="M49" s="1099">
        <v>34363.13584781401</v>
      </c>
      <c r="N49" s="1099">
        <v>34900.554135189006</v>
      </c>
      <c r="O49" s="1099">
        <v>44896.6190974416</v>
      </c>
      <c r="P49" s="1099">
        <v>3531.666454658309</v>
      </c>
      <c r="Q49" s="1546">
        <v>11.454745830058641</v>
      </c>
      <c r="R49" s="1546">
        <v>9996.064962252596</v>
      </c>
      <c r="S49" s="1547">
        <v>28.641565184129597</v>
      </c>
    </row>
    <row r="50" spans="1:19" s="56" customFormat="1" ht="12.75">
      <c r="A50" s="146" t="s">
        <v>1076</v>
      </c>
      <c r="B50" s="1090">
        <v>9122.511428770002</v>
      </c>
      <c r="C50" s="1088">
        <v>11091.396611885048</v>
      </c>
      <c r="D50" s="1088">
        <v>10841.456495926503</v>
      </c>
      <c r="E50" s="1088">
        <v>14038.424155291406</v>
      </c>
      <c r="F50" s="1088">
        <v>1968.885183115046</v>
      </c>
      <c r="G50" s="1088">
        <v>21.58270996411909</v>
      </c>
      <c r="H50" s="1088">
        <v>3196.9676593649037</v>
      </c>
      <c r="I50" s="1091">
        <v>29.48835943368044</v>
      </c>
      <c r="K50" s="828" t="s">
        <v>1094</v>
      </c>
      <c r="L50" s="1108">
        <v>14793.643437050001</v>
      </c>
      <c r="M50" s="1106">
        <v>20968.003171370005</v>
      </c>
      <c r="N50" s="1106">
        <v>21516.542448689997</v>
      </c>
      <c r="O50" s="1106">
        <v>29677.818508800006</v>
      </c>
      <c r="P50" s="1100">
        <v>6174.359734320004</v>
      </c>
      <c r="Q50" s="1543">
        <v>41.736572606965794</v>
      </c>
      <c r="R50" s="1543">
        <v>8161.276060110009</v>
      </c>
      <c r="S50" s="1545">
        <v>37.930239394047696</v>
      </c>
    </row>
    <row r="51" spans="1:19" s="36" customFormat="1" ht="12.75">
      <c r="A51" s="147" t="s">
        <v>377</v>
      </c>
      <c r="B51" s="1097">
        <v>1193.37411953</v>
      </c>
      <c r="C51" s="1095">
        <v>1316.4413640168025</v>
      </c>
      <c r="D51" s="1095">
        <v>1260.6872875608028</v>
      </c>
      <c r="E51" s="1095">
        <v>1359.6437925538025</v>
      </c>
      <c r="F51" s="1089">
        <v>123.06724448680257</v>
      </c>
      <c r="G51" s="1089">
        <v>10.312545116637148</v>
      </c>
      <c r="H51" s="1089">
        <v>98.95650499299973</v>
      </c>
      <c r="I51" s="1092">
        <v>7.849409284078869</v>
      </c>
      <c r="K51" s="147" t="s">
        <v>421</v>
      </c>
      <c r="L51" s="1105">
        <v>9567.22357402</v>
      </c>
      <c r="M51" s="1100">
        <v>6737.719245822001</v>
      </c>
      <c r="N51" s="1100">
        <v>6710.770949561001</v>
      </c>
      <c r="O51" s="1100">
        <v>7650.462664231998</v>
      </c>
      <c r="P51" s="1105">
        <v>-2829.504328197999</v>
      </c>
      <c r="Q51" s="1543">
        <v>-29.574978637288023</v>
      </c>
      <c r="R51" s="1543">
        <v>939.6917146709975</v>
      </c>
      <c r="S51" s="1545">
        <v>14.00273860833336</v>
      </c>
    </row>
    <row r="52" spans="1:19" s="36" customFormat="1" ht="12.75">
      <c r="A52" s="147" t="s">
        <v>378</v>
      </c>
      <c r="B52" s="1094">
        <v>468.93684657999995</v>
      </c>
      <c r="C52" s="1089">
        <v>541.3845224385</v>
      </c>
      <c r="D52" s="1089">
        <v>245.9311993105</v>
      </c>
      <c r="E52" s="1089">
        <v>889.1725157494999</v>
      </c>
      <c r="F52" s="1094">
        <v>72.44767585850002</v>
      </c>
      <c r="G52" s="1089">
        <v>15.449345980565967</v>
      </c>
      <c r="H52" s="1089">
        <v>643.2413164389999</v>
      </c>
      <c r="I52" s="1092">
        <v>261.55336055059723</v>
      </c>
      <c r="K52" s="147" t="s">
        <v>422</v>
      </c>
      <c r="L52" s="1105">
        <v>6082.9535693</v>
      </c>
      <c r="M52" s="1100">
        <v>6257.629412810001</v>
      </c>
      <c r="N52" s="1100">
        <v>6277.9594112800005</v>
      </c>
      <c r="O52" s="1100">
        <v>7169.707056209999</v>
      </c>
      <c r="P52" s="1105">
        <v>174.67584351000096</v>
      </c>
      <c r="Q52" s="1543">
        <v>2.8715629918921426</v>
      </c>
      <c r="R52" s="1543">
        <v>891.7476449299984</v>
      </c>
      <c r="S52" s="1545">
        <v>14.20441876906276</v>
      </c>
    </row>
    <row r="53" spans="1:19" s="36" customFormat="1" ht="12.75">
      <c r="A53" s="147" t="s">
        <v>379</v>
      </c>
      <c r="B53" s="1094">
        <v>107.56595681000002</v>
      </c>
      <c r="C53" s="1089">
        <v>383.437656044</v>
      </c>
      <c r="D53" s="1089">
        <v>281.37627576399996</v>
      </c>
      <c r="E53" s="1089">
        <v>1595.4484298029997</v>
      </c>
      <c r="F53" s="1094">
        <v>275.87169923399995</v>
      </c>
      <c r="G53" s="1089">
        <v>256.46748043276193</v>
      </c>
      <c r="H53" s="1089">
        <v>1314.0721540389998</v>
      </c>
      <c r="I53" s="1092">
        <v>467.01597370673767</v>
      </c>
      <c r="K53" s="147" t="s">
        <v>423</v>
      </c>
      <c r="L53" s="1109">
        <v>387.64908418569996</v>
      </c>
      <c r="M53" s="1107">
        <v>399.7840178120005</v>
      </c>
      <c r="N53" s="1107">
        <v>395.2813256579997</v>
      </c>
      <c r="O53" s="1107">
        <v>398.6308681996003</v>
      </c>
      <c r="P53" s="1100">
        <v>12.134933626300551</v>
      </c>
      <c r="Q53" s="1543">
        <v>3.130391408454203</v>
      </c>
      <c r="R53" s="1543">
        <v>3.349542541600613</v>
      </c>
      <c r="S53" s="1545">
        <v>0.8473819338732591</v>
      </c>
    </row>
    <row r="54" spans="1:19" s="36" customFormat="1" ht="12.75">
      <c r="A54" s="147" t="s">
        <v>1077</v>
      </c>
      <c r="B54" s="1094">
        <v>1396.1685601100003</v>
      </c>
      <c r="C54" s="1089">
        <v>1195.5758678299999</v>
      </c>
      <c r="D54" s="1089">
        <v>1150.70374756</v>
      </c>
      <c r="E54" s="1089">
        <v>747.1183885600001</v>
      </c>
      <c r="F54" s="1094">
        <v>-200.5926922800004</v>
      </c>
      <c r="G54" s="1089">
        <v>-14.36736924259319</v>
      </c>
      <c r="H54" s="1089">
        <v>-403.5853589999999</v>
      </c>
      <c r="I54" s="1092">
        <v>-35.07291601820008</v>
      </c>
      <c r="K54" s="146" t="s">
        <v>1095</v>
      </c>
      <c r="L54" s="1101">
        <v>1941.5326628</v>
      </c>
      <c r="M54" s="1099">
        <v>1107.71011606</v>
      </c>
      <c r="N54" s="1099">
        <v>1356.0078068900002</v>
      </c>
      <c r="O54" s="1099">
        <v>849.31071444</v>
      </c>
      <c r="P54" s="1099">
        <v>-833.82254674</v>
      </c>
      <c r="Q54" s="1546">
        <v>-42.94661443076084</v>
      </c>
      <c r="R54" s="1546">
        <v>-506.69709245000024</v>
      </c>
      <c r="S54" s="1547">
        <v>-37.36682708428564</v>
      </c>
    </row>
    <row r="55" spans="1:19" s="36" customFormat="1" ht="12.75">
      <c r="A55" s="147" t="s">
        <v>1078</v>
      </c>
      <c r="B55" s="1094">
        <v>351.36005338999996</v>
      </c>
      <c r="C55" s="1089">
        <v>367.098089755</v>
      </c>
      <c r="D55" s="1089">
        <v>363.44708551499997</v>
      </c>
      <c r="E55" s="1089">
        <v>336.200544898</v>
      </c>
      <c r="F55" s="1094">
        <v>15.738036365000028</v>
      </c>
      <c r="G55" s="1089">
        <v>4.479176335828718</v>
      </c>
      <c r="H55" s="1089">
        <v>-27.246540616999994</v>
      </c>
      <c r="I55" s="1092">
        <v>-7.496700813652691</v>
      </c>
      <c r="K55" s="146" t="s">
        <v>1096</v>
      </c>
      <c r="L55" s="1101">
        <v>115268.98694274659</v>
      </c>
      <c r="M55" s="1101">
        <v>114749.97126616519</v>
      </c>
      <c r="N55" s="1101">
        <v>118011.72599985915</v>
      </c>
      <c r="O55" s="1101">
        <v>142325.85336032716</v>
      </c>
      <c r="P55" s="1099">
        <v>-519.0156765814027</v>
      </c>
      <c r="Q55" s="1546">
        <v>-0.4502648026560645</v>
      </c>
      <c r="R55" s="1546">
        <v>24314.127360468017</v>
      </c>
      <c r="S55" s="1547">
        <v>20.603145284475406</v>
      </c>
    </row>
    <row r="56" spans="1:19" s="36" customFormat="1" ht="13.5" thickBot="1">
      <c r="A56" s="147" t="s">
        <v>380</v>
      </c>
      <c r="B56" s="1094">
        <v>724.08753958</v>
      </c>
      <c r="C56" s="1089">
        <v>738.4404157100003</v>
      </c>
      <c r="D56" s="1089">
        <v>1033.92811181</v>
      </c>
      <c r="E56" s="1089">
        <v>1718.0517401285003</v>
      </c>
      <c r="F56" s="1094">
        <v>14.352876130000254</v>
      </c>
      <c r="G56" s="1089">
        <v>1.9822017843761683</v>
      </c>
      <c r="H56" s="1089">
        <v>684.1236283185003</v>
      </c>
      <c r="I56" s="1092">
        <v>66.16742697138488</v>
      </c>
      <c r="K56" s="830" t="s">
        <v>408</v>
      </c>
      <c r="L56" s="1102">
        <v>702232.1969200062</v>
      </c>
      <c r="M56" s="1102">
        <v>773453.081763751</v>
      </c>
      <c r="N56" s="1102">
        <v>790466.8427713659</v>
      </c>
      <c r="O56" s="1102">
        <v>936185.4027841428</v>
      </c>
      <c r="P56" s="1102">
        <v>71220.8848437447</v>
      </c>
      <c r="Q56" s="1548">
        <v>10.142070551039934</v>
      </c>
      <c r="R56" s="1548">
        <v>145718.5600127768</v>
      </c>
      <c r="S56" s="1549">
        <v>18.434493659707414</v>
      </c>
    </row>
    <row r="57" spans="1:11" s="36" customFormat="1" ht="13.5" thickTop="1">
      <c r="A57" s="147" t="s">
        <v>381</v>
      </c>
      <c r="B57" s="1094">
        <v>1719.5312242499997</v>
      </c>
      <c r="C57" s="1089">
        <v>2779.9108018780007</v>
      </c>
      <c r="D57" s="1089">
        <v>2948.099658088</v>
      </c>
      <c r="E57" s="1089">
        <v>3514.9856074375007</v>
      </c>
      <c r="F57" s="1094">
        <v>1060.379577628001</v>
      </c>
      <c r="G57" s="1089">
        <v>61.66678235752898</v>
      </c>
      <c r="H57" s="1089">
        <v>566.8859493495006</v>
      </c>
      <c r="I57" s="1092">
        <v>19.228859777323688</v>
      </c>
      <c r="K57" s="432" t="s">
        <v>465</v>
      </c>
    </row>
    <row r="58" spans="1:9" s="36" customFormat="1" ht="12.75">
      <c r="A58" s="147" t="s">
        <v>382</v>
      </c>
      <c r="B58" s="1094">
        <v>1094.1946710799998</v>
      </c>
      <c r="C58" s="1089">
        <v>1645.4463604580455</v>
      </c>
      <c r="D58" s="1089">
        <v>1430.7957515715</v>
      </c>
      <c r="E58" s="1089">
        <v>1682.2262394189</v>
      </c>
      <c r="F58" s="1094">
        <v>551.2516893780457</v>
      </c>
      <c r="G58" s="1089">
        <v>50.379672278420564</v>
      </c>
      <c r="H58" s="1089">
        <v>251.43048784739995</v>
      </c>
      <c r="I58" s="1092">
        <v>17.572772883288465</v>
      </c>
    </row>
    <row r="59" spans="1:9" s="36" customFormat="1" ht="12.75">
      <c r="A59" s="147" t="s">
        <v>383</v>
      </c>
      <c r="B59" s="1094">
        <v>629.3392322100001</v>
      </c>
      <c r="C59" s="1089">
        <v>793.7695825669999</v>
      </c>
      <c r="D59" s="1089">
        <v>920.8742726390001</v>
      </c>
      <c r="E59" s="1089">
        <v>456.33917689699996</v>
      </c>
      <c r="F59" s="1094">
        <v>164.43035035699984</v>
      </c>
      <c r="G59" s="1089">
        <v>26.127459077925742</v>
      </c>
      <c r="H59" s="1089">
        <v>-464.5350957420001</v>
      </c>
      <c r="I59" s="1092">
        <v>-50.445007483025485</v>
      </c>
    </row>
    <row r="60" spans="1:9" s="36" customFormat="1" ht="12.75">
      <c r="A60" s="147" t="s">
        <v>384</v>
      </c>
      <c r="B60" s="1094">
        <v>781.3058933799999</v>
      </c>
      <c r="C60" s="1089">
        <v>915.2281075536999</v>
      </c>
      <c r="D60" s="1089">
        <v>883.7271165937002</v>
      </c>
      <c r="E60" s="1089">
        <v>1132.3075490016997</v>
      </c>
      <c r="F60" s="1094">
        <v>133.9222141737</v>
      </c>
      <c r="G60" s="1089">
        <v>17.14081709973291</v>
      </c>
      <c r="H60" s="1089">
        <v>248.58043240799952</v>
      </c>
      <c r="I60" s="1092">
        <v>28.128641493558032</v>
      </c>
    </row>
    <row r="61" spans="1:9" s="36" customFormat="1" ht="12.75">
      <c r="A61" s="147" t="s">
        <v>385</v>
      </c>
      <c r="B61" s="1094">
        <v>294.88087944</v>
      </c>
      <c r="C61" s="1089">
        <v>353.129433784</v>
      </c>
      <c r="D61" s="1089">
        <v>264.785038474</v>
      </c>
      <c r="E61" s="1089">
        <v>563.9843646930001</v>
      </c>
      <c r="F61" s="1094">
        <v>58.24855434400001</v>
      </c>
      <c r="G61" s="1089">
        <v>19.753248991463334</v>
      </c>
      <c r="H61" s="1089">
        <v>299.1993262190001</v>
      </c>
      <c r="I61" s="1092">
        <v>112.99706658024766</v>
      </c>
    </row>
    <row r="62" spans="1:9" s="36" customFormat="1" ht="12.75">
      <c r="A62" s="147" t="s">
        <v>386</v>
      </c>
      <c r="B62" s="1094">
        <v>51.07496027</v>
      </c>
      <c r="C62" s="1089">
        <v>48.53523727999999</v>
      </c>
      <c r="D62" s="1089">
        <v>43.31450212</v>
      </c>
      <c r="E62" s="1089">
        <v>39.51399506</v>
      </c>
      <c r="F62" s="1094">
        <v>-2.5397229900000085</v>
      </c>
      <c r="G62" s="1089">
        <v>-4.9725403144205105</v>
      </c>
      <c r="H62" s="1089">
        <v>-3.800507060000001</v>
      </c>
      <c r="I62" s="1092">
        <v>-8.774213886773866</v>
      </c>
    </row>
    <row r="63" spans="1:9" s="36" customFormat="1" ht="13.5" thickBot="1">
      <c r="A63" s="829" t="s">
        <v>387</v>
      </c>
      <c r="B63" s="1345">
        <v>310.691</v>
      </c>
      <c r="C63" s="1345">
        <v>12.99917257</v>
      </c>
      <c r="D63" s="1345">
        <v>13.78644892</v>
      </c>
      <c r="E63" s="1345">
        <v>3.4043268399999995</v>
      </c>
      <c r="F63" s="1345">
        <v>-297.69182743</v>
      </c>
      <c r="G63" s="1345">
        <v>-95.81604469714281</v>
      </c>
      <c r="H63" s="1345">
        <v>-10.38212208</v>
      </c>
      <c r="I63" s="1346">
        <v>-75.30671705415494</v>
      </c>
    </row>
    <row r="64" spans="1:5" ht="13.5" thickTop="1">
      <c r="A64" s="432" t="s">
        <v>465</v>
      </c>
      <c r="B64" s="50"/>
      <c r="C64" s="50"/>
      <c r="D64" s="50"/>
      <c r="E64" s="50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2013-07-08T10:11:11Z</cp:lastPrinted>
  <dcterms:created xsi:type="dcterms:W3CDTF">1996-10-14T23:33:28Z</dcterms:created>
  <dcterms:modified xsi:type="dcterms:W3CDTF">2013-07-11T07:32:46Z</dcterms:modified>
  <cp:category/>
  <cp:version/>
  <cp:contentType/>
  <cp:contentStatus/>
</cp:coreProperties>
</file>